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WIOA\PY2022\PY2022Q1\Primary Performance Indicators\"/>
    </mc:Choice>
  </mc:AlternateContent>
  <xr:revisionPtr revIDLastSave="0" documentId="13_ncr:1_{068283FE-0D28-4A4C-954F-7069E2621D89}" xr6:coauthVersionLast="47" xr6:coauthVersionMax="47" xr10:uidLastSave="{00000000-0000-0000-0000-000000000000}"/>
  <bookViews>
    <workbookView xWindow="-120" yWindow="-120" windowWidth="29040" windowHeight="15840" tabRatio="922" activeTab="4" xr2:uid="{00000000-000D-0000-FFFF-FFFF00000000}"/>
  </bookViews>
  <sheets>
    <sheet name="Statewide" sheetId="1" r:id="rId1"/>
    <sheet name="PY2022Q3" sheetId="28" state="hidden" r:id="rId2"/>
    <sheet name="PY2022Q4" sheetId="31" state="hidden" r:id="rId3"/>
    <sheet name="check" sheetId="29" state="hidden" r:id="rId4"/>
    <sheet name="PY2022Q1" sheetId="26" r:id="rId5"/>
    <sheet name="PY2022Q2" sheetId="27" state="hidden" r:id="rId6"/>
    <sheet name="LWDB 01" sheetId="5" r:id="rId7"/>
    <sheet name="LWDB 02" sheetId="2" r:id="rId8"/>
    <sheet name="LWDB 03" sheetId="4" r:id="rId9"/>
    <sheet name="LWDB 04" sheetId="6" r:id="rId10"/>
    <sheet name="LWDB 05" sheetId="7" r:id="rId11"/>
    <sheet name="LWDB 06" sheetId="8" r:id="rId12"/>
    <sheet name="LWDB 07" sheetId="11" r:id="rId13"/>
    <sheet name="LWDB 08" sheetId="10" r:id="rId14"/>
    <sheet name="LWDB 09" sheetId="9" r:id="rId15"/>
    <sheet name="LWDB 10" sheetId="3" r:id="rId16"/>
    <sheet name="LWDB 11" sheetId="14" r:id="rId17"/>
    <sheet name="LWDB 12" sheetId="17" r:id="rId18"/>
    <sheet name="LWDB 13" sheetId="12" r:id="rId19"/>
    <sheet name="LWDB 14" sheetId="16" r:id="rId20"/>
    <sheet name="LWDB 15" sheetId="15" r:id="rId21"/>
    <sheet name="LWDB 16" sheetId="13" r:id="rId22"/>
    <sheet name="LWDB 17" sheetId="19" r:id="rId23"/>
    <sheet name="LWDB 18" sheetId="20" r:id="rId24"/>
    <sheet name="LWDB 19" sheetId="21" r:id="rId25"/>
    <sheet name="LWDB 20" sheetId="22" r:id="rId26"/>
    <sheet name="LWDB 21" sheetId="23" r:id="rId27"/>
    <sheet name="LWDB 22" sheetId="24" r:id="rId28"/>
    <sheet name="LWDB 23" sheetId="18" r:id="rId29"/>
    <sheet name="LWDB 24" sheetId="25" r:id="rId30"/>
  </sheets>
  <definedNames>
    <definedName name="_xlnm.Print_Area" localSheetId="6">'LWDB 01'!$C$2:$O$29</definedName>
    <definedName name="_xlnm.Print_Area" localSheetId="7">'LWDB 02'!$C$2:$O$29</definedName>
    <definedName name="_xlnm.Print_Area" localSheetId="8">'LWDB 03'!$C$2:$O$29</definedName>
    <definedName name="_xlnm.Print_Area" localSheetId="9">'LWDB 04'!$C$2:$O$29</definedName>
    <definedName name="_xlnm.Print_Area" localSheetId="10">'LWDB 05'!$C$2:$O$29</definedName>
    <definedName name="_xlnm.Print_Area" localSheetId="11">'LWDB 06'!$C$2:$O$29</definedName>
    <definedName name="_xlnm.Print_Area" localSheetId="12">'LWDB 07'!$C$2:$O$29</definedName>
    <definedName name="_xlnm.Print_Area" localSheetId="13">'LWDB 08'!$C$2:$O$29</definedName>
    <definedName name="_xlnm.Print_Area" localSheetId="14">'LWDB 09'!$C$2:$O$29</definedName>
    <definedName name="_xlnm.Print_Area" localSheetId="15">'LWDB 10'!$C$2:$O$29</definedName>
    <definedName name="_xlnm.Print_Area" localSheetId="16">'LWDB 11'!$C$2:$O$29</definedName>
    <definedName name="_xlnm.Print_Area" localSheetId="17">'LWDB 12'!$C$2:$O$29</definedName>
    <definedName name="_xlnm.Print_Area" localSheetId="18">'LWDB 13'!$C$2:$O$29</definedName>
    <definedName name="_xlnm.Print_Area" localSheetId="19">'LWDB 14'!$C$2:$O$29</definedName>
    <definedName name="_xlnm.Print_Area" localSheetId="20">'LWDB 15'!$C$2:$O$29</definedName>
    <definedName name="_xlnm.Print_Area" localSheetId="21">'LWDB 16'!$C$2:$O$29</definedName>
    <definedName name="_xlnm.Print_Area" localSheetId="22">'LWDB 17'!$C$2:$O$29</definedName>
    <definedName name="_xlnm.Print_Area" localSheetId="23">'LWDB 18'!$C$2:$O$29</definedName>
    <definedName name="_xlnm.Print_Area" localSheetId="24">'LWDB 19'!$C$2:$O$29</definedName>
    <definedName name="_xlnm.Print_Area" localSheetId="25">'LWDB 20'!$C$2:$O$29</definedName>
    <definedName name="_xlnm.Print_Area" localSheetId="26">'LWDB 21'!$C$2:$O$29</definedName>
    <definedName name="_xlnm.Print_Area" localSheetId="27">'LWDB 22'!$C$2:$O$29</definedName>
    <definedName name="_xlnm.Print_Area" localSheetId="28">'LWDB 23'!$C$2:$O$29</definedName>
    <definedName name="_xlnm.Print_Area" localSheetId="29">'LWDB 24'!$C$2:$O$29</definedName>
    <definedName name="_xlnm.Print_Area" localSheetId="0">Statewide!$C$5:$O$32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29" l="1"/>
  <c r="J22" i="29"/>
  <c r="P22" i="29"/>
  <c r="R22" i="29"/>
  <c r="X22" i="29"/>
  <c r="Z22" i="29"/>
  <c r="H23" i="29"/>
  <c r="J23" i="29"/>
  <c r="P23" i="29"/>
  <c r="R23" i="29"/>
  <c r="X23" i="29"/>
  <c r="Z23" i="29"/>
  <c r="U21" i="29"/>
  <c r="S21" i="29"/>
  <c r="M21" i="29"/>
  <c r="K21" i="29"/>
  <c r="E21" i="29"/>
  <c r="C21" i="29"/>
  <c r="H23" i="5"/>
  <c r="G16" i="29"/>
  <c r="J16" i="29"/>
  <c r="O16" i="29"/>
  <c r="R16" i="29"/>
  <c r="Z16" i="29"/>
  <c r="J17" i="29"/>
  <c r="R17" i="29"/>
  <c r="W17" i="29"/>
  <c r="Y17" i="29"/>
  <c r="Z17" i="29"/>
  <c r="G18" i="29"/>
  <c r="I18" i="29"/>
  <c r="J18" i="29"/>
  <c r="O18" i="29"/>
  <c r="R18" i="29"/>
  <c r="W18" i="29"/>
  <c r="Y18" i="29"/>
  <c r="Z18" i="29"/>
  <c r="G19" i="29"/>
  <c r="I19" i="29"/>
  <c r="J19" i="29"/>
  <c r="Q19" i="29"/>
  <c r="R19" i="29"/>
  <c r="W19" i="29"/>
  <c r="Z19" i="29"/>
  <c r="V15" i="29"/>
  <c r="U15" i="29"/>
  <c r="N15" i="29"/>
  <c r="M15" i="29"/>
  <c r="L15" i="29"/>
  <c r="K15" i="29"/>
  <c r="F15" i="29"/>
  <c r="E15" i="29"/>
  <c r="D15" i="29"/>
  <c r="J15" i="29"/>
  <c r="T15" i="29"/>
  <c r="E10" i="29"/>
  <c r="H10" i="29"/>
  <c r="J10" i="29"/>
  <c r="M10" i="29"/>
  <c r="P10" i="29"/>
  <c r="R10" i="29"/>
  <c r="Z10" i="29"/>
  <c r="C11" i="29"/>
  <c r="H11" i="29"/>
  <c r="J11" i="29"/>
  <c r="R11" i="29"/>
  <c r="X11" i="29"/>
  <c r="Z11" i="29"/>
  <c r="E12" i="29"/>
  <c r="H12" i="29"/>
  <c r="J12" i="29"/>
  <c r="M12" i="29"/>
  <c r="P12" i="29"/>
  <c r="R12" i="29"/>
  <c r="V12" i="29"/>
  <c r="X12" i="29"/>
  <c r="Z12" i="29"/>
  <c r="C13" i="29"/>
  <c r="E13" i="29"/>
  <c r="H13" i="29"/>
  <c r="J13" i="29"/>
  <c r="K13" i="29"/>
  <c r="P13" i="29"/>
  <c r="R13" i="29"/>
  <c r="X13" i="29"/>
  <c r="Z13" i="29"/>
  <c r="Y9" i="29"/>
  <c r="X9" i="29"/>
  <c r="W9" i="29"/>
  <c r="U9" i="29"/>
  <c r="S9" i="29"/>
  <c r="R9" i="29"/>
  <c r="Q9" i="29"/>
  <c r="P9" i="29"/>
  <c r="M9" i="29"/>
  <c r="K9" i="29"/>
  <c r="I9" i="29"/>
  <c r="H9" i="29"/>
  <c r="G9" i="29"/>
  <c r="F9" i="29"/>
  <c r="D9" i="29"/>
  <c r="C3" i="29"/>
  <c r="I12" i="29"/>
  <c r="Q12" i="29"/>
  <c r="Y12" i="29"/>
  <c r="I13" i="29"/>
  <c r="S13" i="29"/>
  <c r="D11" i="29"/>
  <c r="K11" i="29"/>
  <c r="L11" i="29"/>
  <c r="S11" i="29"/>
  <c r="Y10" i="29"/>
  <c r="Q10" i="29"/>
  <c r="N10" i="29"/>
  <c r="I10" i="29"/>
  <c r="G10" i="29"/>
  <c r="O9" i="29"/>
  <c r="E9" i="29"/>
  <c r="F12" i="29"/>
  <c r="I11" i="29"/>
  <c r="J9" i="29"/>
  <c r="N12" i="29"/>
  <c r="Q13" i="29"/>
  <c r="Q11" i="29"/>
  <c r="S12" i="29"/>
  <c r="T10" i="29"/>
  <c r="Y13" i="29"/>
  <c r="Y11" i="29"/>
  <c r="Z9" i="29"/>
  <c r="Z7" i="29"/>
  <c r="Y7" i="29"/>
  <c r="U7" i="29"/>
  <c r="T7" i="29"/>
  <c r="S7" i="29"/>
  <c r="R7" i="29"/>
  <c r="P7" i="29"/>
  <c r="M7" i="29"/>
  <c r="L7" i="29"/>
  <c r="H7" i="29"/>
  <c r="G7" i="29"/>
  <c r="Z6" i="29"/>
  <c r="Y6" i="29"/>
  <c r="W6" i="29"/>
  <c r="T6" i="29"/>
  <c r="Q6" i="29"/>
  <c r="O6" i="29"/>
  <c r="J6" i="29"/>
  <c r="I6" i="29"/>
  <c r="H6" i="29"/>
  <c r="G6" i="29"/>
  <c r="Y5" i="29"/>
  <c r="X5" i="29"/>
  <c r="V5" i="29"/>
  <c r="U5" i="29"/>
  <c r="T5" i="29"/>
  <c r="O5" i="29"/>
  <c r="N5" i="29"/>
  <c r="L5" i="29"/>
  <c r="K5" i="29"/>
  <c r="I5" i="29"/>
  <c r="G5" i="29"/>
  <c r="F5" i="29"/>
  <c r="Y4" i="29"/>
  <c r="X4" i="29"/>
  <c r="U4" i="29"/>
  <c r="S4" i="29"/>
  <c r="Q4" i="29"/>
  <c r="P4" i="29"/>
  <c r="O4" i="29"/>
  <c r="L4" i="29"/>
  <c r="J4" i="29"/>
  <c r="I4" i="29"/>
  <c r="H4" i="29"/>
  <c r="Y3" i="29"/>
  <c r="W3" i="29"/>
  <c r="T3" i="29"/>
  <c r="R3" i="29"/>
  <c r="Q3" i="29"/>
  <c r="O3" i="29"/>
  <c r="L3" i="29"/>
  <c r="K3" i="29"/>
  <c r="E5" i="29"/>
  <c r="E4" i="29"/>
  <c r="D6" i="29"/>
  <c r="D5" i="29"/>
  <c r="D4" i="29"/>
  <c r="K7" i="29"/>
  <c r="Q7" i="29"/>
  <c r="K6" i="29"/>
  <c r="R6" i="29"/>
  <c r="S6" i="29"/>
  <c r="V6" i="29"/>
  <c r="J5" i="29"/>
  <c r="R5" i="29"/>
  <c r="S5" i="29"/>
  <c r="W5" i="29"/>
  <c r="Z5" i="29"/>
  <c r="G4" i="29"/>
  <c r="K4" i="29"/>
  <c r="R4" i="29"/>
  <c r="Z4" i="29"/>
  <c r="F3" i="29"/>
  <c r="D3" i="29"/>
  <c r="I3" i="29"/>
  <c r="E3" i="29"/>
  <c r="P3" i="29"/>
  <c r="X3" i="29"/>
  <c r="C7" i="29"/>
  <c r="C4" i="29"/>
  <c r="H5" i="29"/>
  <c r="J7" i="29"/>
  <c r="M6" i="29"/>
  <c r="M5" i="29"/>
  <c r="S3" i="29"/>
  <c r="U6" i="29"/>
  <c r="J5" i="5"/>
  <c r="M23" i="29"/>
  <c r="M22" i="29"/>
  <c r="M19" i="29"/>
  <c r="M18" i="29"/>
  <c r="M17" i="29"/>
  <c r="M16" i="29"/>
  <c r="M13" i="29"/>
  <c r="M11" i="29"/>
  <c r="M4" i="29"/>
  <c r="M3" i="29"/>
  <c r="Y23" i="29"/>
  <c r="W23" i="29"/>
  <c r="V23" i="29"/>
  <c r="U23" i="29"/>
  <c r="T23" i="29"/>
  <c r="S23" i="29"/>
  <c r="Q23" i="29"/>
  <c r="O23" i="29"/>
  <c r="N23" i="29"/>
  <c r="L23" i="29"/>
  <c r="K23" i="29"/>
  <c r="I23" i="29"/>
  <c r="G23" i="29"/>
  <c r="F23" i="29"/>
  <c r="E23" i="29"/>
  <c r="D23" i="29"/>
  <c r="C23" i="29"/>
  <c r="B23" i="29"/>
  <c r="Y22" i="29"/>
  <c r="W22" i="29"/>
  <c r="V22" i="29"/>
  <c r="U22" i="29"/>
  <c r="T22" i="29"/>
  <c r="S22" i="29"/>
  <c r="Q22" i="29"/>
  <c r="O22" i="29"/>
  <c r="N22" i="29"/>
  <c r="L22" i="29"/>
  <c r="K22" i="29"/>
  <c r="I22" i="29"/>
  <c r="G22" i="29"/>
  <c r="F22" i="29"/>
  <c r="E22" i="29"/>
  <c r="D22" i="29"/>
  <c r="C22" i="29"/>
  <c r="B22" i="29"/>
  <c r="Z21" i="29"/>
  <c r="Y21" i="29"/>
  <c r="X21" i="29"/>
  <c r="W21" i="29"/>
  <c r="V21" i="29"/>
  <c r="T21" i="29"/>
  <c r="R21" i="29"/>
  <c r="Q21" i="29"/>
  <c r="P21" i="29"/>
  <c r="O21" i="29"/>
  <c r="N21" i="29"/>
  <c r="L21" i="29"/>
  <c r="J21" i="29"/>
  <c r="I21" i="29"/>
  <c r="H21" i="29"/>
  <c r="G21" i="29"/>
  <c r="F21" i="29"/>
  <c r="D21" i="29"/>
  <c r="B21" i="29"/>
  <c r="Y19" i="29"/>
  <c r="X19" i="29"/>
  <c r="V19" i="29"/>
  <c r="U19" i="29"/>
  <c r="T19" i="29"/>
  <c r="S19" i="29"/>
  <c r="P19" i="29"/>
  <c r="O19" i="29"/>
  <c r="N19" i="29"/>
  <c r="L19" i="29"/>
  <c r="K19" i="29"/>
  <c r="H19" i="29"/>
  <c r="F19" i="29"/>
  <c r="E19" i="29"/>
  <c r="D19" i="29"/>
  <c r="C19" i="29"/>
  <c r="B19" i="29"/>
  <c r="X18" i="29"/>
  <c r="V18" i="29"/>
  <c r="U18" i="29"/>
  <c r="T18" i="29"/>
  <c r="S18" i="29"/>
  <c r="Q18" i="29"/>
  <c r="P18" i="29"/>
  <c r="N18" i="29"/>
  <c r="L18" i="29"/>
  <c r="K18" i="29"/>
  <c r="H18" i="29"/>
  <c r="F18" i="29"/>
  <c r="E18" i="29"/>
  <c r="D18" i="29"/>
  <c r="C18" i="29"/>
  <c r="B18" i="29"/>
  <c r="X17" i="29"/>
  <c r="V17" i="29"/>
  <c r="U17" i="29"/>
  <c r="T17" i="29"/>
  <c r="S17" i="29"/>
  <c r="Q17" i="29"/>
  <c r="P17" i="29"/>
  <c r="O17" i="29"/>
  <c r="N17" i="29"/>
  <c r="L17" i="29"/>
  <c r="K17" i="29"/>
  <c r="I17" i="29"/>
  <c r="H17" i="29"/>
  <c r="G17" i="29"/>
  <c r="F17" i="29"/>
  <c r="E17" i="29"/>
  <c r="D17" i="29"/>
  <c r="C17" i="29"/>
  <c r="B17" i="29"/>
  <c r="Y16" i="29"/>
  <c r="X16" i="29"/>
  <c r="W16" i="29"/>
  <c r="V16" i="29"/>
  <c r="U16" i="29"/>
  <c r="T16" i="29"/>
  <c r="S16" i="29"/>
  <c r="Q16" i="29"/>
  <c r="P16" i="29"/>
  <c r="N16" i="29"/>
  <c r="L16" i="29"/>
  <c r="K16" i="29"/>
  <c r="I16" i="29"/>
  <c r="H16" i="29"/>
  <c r="F16" i="29"/>
  <c r="E16" i="29"/>
  <c r="D16" i="29"/>
  <c r="C16" i="29"/>
  <c r="B16" i="29"/>
  <c r="Z15" i="29"/>
  <c r="Y15" i="29"/>
  <c r="X15" i="29"/>
  <c r="W15" i="29"/>
  <c r="S15" i="29"/>
  <c r="R15" i="29"/>
  <c r="Q15" i="29"/>
  <c r="P15" i="29"/>
  <c r="O15" i="29"/>
  <c r="I15" i="29"/>
  <c r="H15" i="29"/>
  <c r="G15" i="29"/>
  <c r="C15" i="29"/>
  <c r="B15" i="29"/>
  <c r="W13" i="29"/>
  <c r="V13" i="29"/>
  <c r="U13" i="29"/>
  <c r="T13" i="29"/>
  <c r="O13" i="29"/>
  <c r="N13" i="29"/>
  <c r="L13" i="29"/>
  <c r="G13" i="29"/>
  <c r="F13" i="29"/>
  <c r="D13" i="29"/>
  <c r="B13" i="29"/>
  <c r="W12" i="29"/>
  <c r="U12" i="29"/>
  <c r="T12" i="29"/>
  <c r="O12" i="29"/>
  <c r="L12" i="29"/>
  <c r="K12" i="29"/>
  <c r="G12" i="29"/>
  <c r="D12" i="29"/>
  <c r="C12" i="29"/>
  <c r="B12" i="29"/>
  <c r="W11" i="29"/>
  <c r="V11" i="29"/>
  <c r="U11" i="29"/>
  <c r="T11" i="29"/>
  <c r="P11" i="29"/>
  <c r="O11" i="29"/>
  <c r="N11" i="29"/>
  <c r="G11" i="29"/>
  <c r="F11" i="29"/>
  <c r="E11" i="29"/>
  <c r="B11" i="29"/>
  <c r="X10" i="29"/>
  <c r="W10" i="29"/>
  <c r="V10" i="29"/>
  <c r="U10" i="29"/>
  <c r="S10" i="29"/>
  <c r="O10" i="29"/>
  <c r="L10" i="29"/>
  <c r="K10" i="29"/>
  <c r="F10" i="29"/>
  <c r="D10" i="29"/>
  <c r="C10" i="29"/>
  <c r="B10" i="29"/>
  <c r="V9" i="29"/>
  <c r="T9" i="29"/>
  <c r="N9" i="29"/>
  <c r="L9" i="29"/>
  <c r="C9" i="29"/>
  <c r="B9" i="29"/>
  <c r="X7" i="29"/>
  <c r="W7" i="29"/>
  <c r="V7" i="29"/>
  <c r="O7" i="29"/>
  <c r="N7" i="29"/>
  <c r="I7" i="29"/>
  <c r="F7" i="29"/>
  <c r="E7" i="29"/>
  <c r="D7" i="29"/>
  <c r="B7" i="29"/>
  <c r="X6" i="29"/>
  <c r="P6" i="29"/>
  <c r="N6" i="29"/>
  <c r="L6" i="29"/>
  <c r="F6" i="29"/>
  <c r="E6" i="29"/>
  <c r="C6" i="29"/>
  <c r="B6" i="29"/>
  <c r="Q5" i="29"/>
  <c r="P5" i="29"/>
  <c r="C5" i="29"/>
  <c r="B5" i="29"/>
  <c r="W4" i="29"/>
  <c r="V4" i="29"/>
  <c r="T4" i="29"/>
  <c r="N4" i="29"/>
  <c r="F4" i="29"/>
  <c r="B4" i="29"/>
  <c r="Z3" i="29"/>
  <c r="V3" i="29"/>
  <c r="U3" i="29"/>
  <c r="N3" i="29"/>
  <c r="J3" i="29"/>
  <c r="H3" i="29"/>
  <c r="G3" i="29"/>
  <c r="B3" i="29"/>
  <c r="H5" i="5" l="1"/>
  <c r="E25" i="2"/>
  <c r="E24" i="2"/>
  <c r="E23" i="2"/>
  <c r="E21" i="2"/>
  <c r="E20" i="2"/>
  <c r="E19" i="2"/>
  <c r="E18" i="2"/>
  <c r="E17" i="2"/>
  <c r="E15" i="2"/>
  <c r="E14" i="2"/>
  <c r="E13" i="2"/>
  <c r="E12" i="2"/>
  <c r="E11" i="2"/>
  <c r="E9" i="2"/>
  <c r="E8" i="2"/>
  <c r="E7" i="2"/>
  <c r="E6" i="2"/>
  <c r="E25" i="4"/>
  <c r="E24" i="4"/>
  <c r="E23" i="4"/>
  <c r="E21" i="4"/>
  <c r="E20" i="4"/>
  <c r="E19" i="4"/>
  <c r="E18" i="4"/>
  <c r="E17" i="4"/>
  <c r="E15" i="4"/>
  <c r="E14" i="4"/>
  <c r="E13" i="4"/>
  <c r="E12" i="4"/>
  <c r="E11" i="4"/>
  <c r="E9" i="4"/>
  <c r="E8" i="4"/>
  <c r="E7" i="4"/>
  <c r="E6" i="4"/>
  <c r="E25" i="6"/>
  <c r="E24" i="6"/>
  <c r="E23" i="6"/>
  <c r="E21" i="6"/>
  <c r="E20" i="6"/>
  <c r="E19" i="6"/>
  <c r="E18" i="6"/>
  <c r="E17" i="6"/>
  <c r="E15" i="6"/>
  <c r="E14" i="6"/>
  <c r="E13" i="6"/>
  <c r="E12" i="6"/>
  <c r="E11" i="6"/>
  <c r="E9" i="6"/>
  <c r="E8" i="6"/>
  <c r="E7" i="6"/>
  <c r="E6" i="6"/>
  <c r="E25" i="7"/>
  <c r="E24" i="7"/>
  <c r="E23" i="7"/>
  <c r="E21" i="7"/>
  <c r="E20" i="7"/>
  <c r="E19" i="7"/>
  <c r="E18" i="7"/>
  <c r="E17" i="7"/>
  <c r="E15" i="7"/>
  <c r="E14" i="7"/>
  <c r="E13" i="7"/>
  <c r="E12" i="7"/>
  <c r="E11" i="7"/>
  <c r="E9" i="7"/>
  <c r="E8" i="7"/>
  <c r="E7" i="7"/>
  <c r="E6" i="7"/>
  <c r="E25" i="8"/>
  <c r="E24" i="8"/>
  <c r="E23" i="8"/>
  <c r="E21" i="8"/>
  <c r="E20" i="8"/>
  <c r="E19" i="8"/>
  <c r="E18" i="8"/>
  <c r="E17" i="8"/>
  <c r="E15" i="8"/>
  <c r="E14" i="8"/>
  <c r="E13" i="8"/>
  <c r="E12" i="8"/>
  <c r="E11" i="8"/>
  <c r="E9" i="8"/>
  <c r="E8" i="8"/>
  <c r="E7" i="8"/>
  <c r="E6" i="8"/>
  <c r="E25" i="11"/>
  <c r="E24" i="11"/>
  <c r="E23" i="11"/>
  <c r="E21" i="11"/>
  <c r="E20" i="11"/>
  <c r="E19" i="11"/>
  <c r="E18" i="11"/>
  <c r="E17" i="11"/>
  <c r="E15" i="11"/>
  <c r="E14" i="11"/>
  <c r="E13" i="11"/>
  <c r="E12" i="11"/>
  <c r="E11" i="11"/>
  <c r="E9" i="11"/>
  <c r="E8" i="11"/>
  <c r="E7" i="11"/>
  <c r="E6" i="11"/>
  <c r="E25" i="10"/>
  <c r="E24" i="10"/>
  <c r="E23" i="10"/>
  <c r="E21" i="10"/>
  <c r="E20" i="10"/>
  <c r="E19" i="10"/>
  <c r="E18" i="10"/>
  <c r="E17" i="10"/>
  <c r="E15" i="10"/>
  <c r="E14" i="10"/>
  <c r="E13" i="10"/>
  <c r="E12" i="10"/>
  <c r="E11" i="10"/>
  <c r="E9" i="10"/>
  <c r="E8" i="10"/>
  <c r="E7" i="10"/>
  <c r="E6" i="10"/>
  <c r="E25" i="9"/>
  <c r="E24" i="9"/>
  <c r="E23" i="9"/>
  <c r="E21" i="9"/>
  <c r="E20" i="9"/>
  <c r="E19" i="9"/>
  <c r="E18" i="9"/>
  <c r="E17" i="9"/>
  <c r="E15" i="9"/>
  <c r="E14" i="9"/>
  <c r="E13" i="9"/>
  <c r="E12" i="9"/>
  <c r="E11" i="9"/>
  <c r="E9" i="9"/>
  <c r="E8" i="9"/>
  <c r="E7" i="9"/>
  <c r="E6" i="9"/>
  <c r="E25" i="3"/>
  <c r="E24" i="3"/>
  <c r="E23" i="3"/>
  <c r="E21" i="3"/>
  <c r="E20" i="3"/>
  <c r="E19" i="3"/>
  <c r="E18" i="3"/>
  <c r="E17" i="3"/>
  <c r="E15" i="3"/>
  <c r="E14" i="3"/>
  <c r="E13" i="3"/>
  <c r="E12" i="3"/>
  <c r="E11" i="3"/>
  <c r="E9" i="3"/>
  <c r="E8" i="3"/>
  <c r="E7" i="3"/>
  <c r="E6" i="3"/>
  <c r="E25" i="14"/>
  <c r="E24" i="14"/>
  <c r="E23" i="14"/>
  <c r="E21" i="14"/>
  <c r="E20" i="14"/>
  <c r="E19" i="14"/>
  <c r="E18" i="14"/>
  <c r="E17" i="14"/>
  <c r="E15" i="14"/>
  <c r="E14" i="14"/>
  <c r="E13" i="14"/>
  <c r="E12" i="14"/>
  <c r="E11" i="14"/>
  <c r="E9" i="14"/>
  <c r="E8" i="14"/>
  <c r="E7" i="14"/>
  <c r="E6" i="14"/>
  <c r="E25" i="17"/>
  <c r="E24" i="17"/>
  <c r="E23" i="17"/>
  <c r="E21" i="17"/>
  <c r="E20" i="17"/>
  <c r="E19" i="17"/>
  <c r="E18" i="17"/>
  <c r="E17" i="17"/>
  <c r="E15" i="17"/>
  <c r="E14" i="17"/>
  <c r="E13" i="17"/>
  <c r="E12" i="17"/>
  <c r="E11" i="17"/>
  <c r="E9" i="17"/>
  <c r="E8" i="17"/>
  <c r="E7" i="17"/>
  <c r="E6" i="17"/>
  <c r="E25" i="12"/>
  <c r="E24" i="12"/>
  <c r="E23" i="12"/>
  <c r="E21" i="12"/>
  <c r="E20" i="12"/>
  <c r="E19" i="12"/>
  <c r="E18" i="12"/>
  <c r="E17" i="12"/>
  <c r="E15" i="12"/>
  <c r="E14" i="12"/>
  <c r="E13" i="12"/>
  <c r="E12" i="12"/>
  <c r="E11" i="12"/>
  <c r="E9" i="12"/>
  <c r="E8" i="12"/>
  <c r="E7" i="12"/>
  <c r="E6" i="12"/>
  <c r="E25" i="16"/>
  <c r="E24" i="16"/>
  <c r="E23" i="16"/>
  <c r="E21" i="16"/>
  <c r="E20" i="16"/>
  <c r="E19" i="16"/>
  <c r="E18" i="16"/>
  <c r="E17" i="16"/>
  <c r="E15" i="16"/>
  <c r="E14" i="16"/>
  <c r="E13" i="16"/>
  <c r="E12" i="16"/>
  <c r="E11" i="16"/>
  <c r="E9" i="16"/>
  <c r="E8" i="16"/>
  <c r="E7" i="16"/>
  <c r="E6" i="16"/>
  <c r="E25" i="15"/>
  <c r="E24" i="15"/>
  <c r="E23" i="15"/>
  <c r="E21" i="15"/>
  <c r="E20" i="15"/>
  <c r="E19" i="15"/>
  <c r="E18" i="15"/>
  <c r="E17" i="15"/>
  <c r="E15" i="15"/>
  <c r="E14" i="15"/>
  <c r="E13" i="15"/>
  <c r="E12" i="15"/>
  <c r="E11" i="15"/>
  <c r="E9" i="15"/>
  <c r="E8" i="15"/>
  <c r="E7" i="15"/>
  <c r="E6" i="15"/>
  <c r="E25" i="13"/>
  <c r="E24" i="13"/>
  <c r="E23" i="13"/>
  <c r="E21" i="13"/>
  <c r="E20" i="13"/>
  <c r="E19" i="13"/>
  <c r="E18" i="13"/>
  <c r="E17" i="13"/>
  <c r="E15" i="13"/>
  <c r="E14" i="13"/>
  <c r="E13" i="13"/>
  <c r="E12" i="13"/>
  <c r="E11" i="13"/>
  <c r="E9" i="13"/>
  <c r="E8" i="13"/>
  <c r="E7" i="13"/>
  <c r="E6" i="13"/>
  <c r="E25" i="19"/>
  <c r="E24" i="19"/>
  <c r="E23" i="19"/>
  <c r="E21" i="19"/>
  <c r="E20" i="19"/>
  <c r="E19" i="19"/>
  <c r="E18" i="19"/>
  <c r="E17" i="19"/>
  <c r="E15" i="19"/>
  <c r="E14" i="19"/>
  <c r="E13" i="19"/>
  <c r="E12" i="19"/>
  <c r="E11" i="19"/>
  <c r="E9" i="19"/>
  <c r="E8" i="19"/>
  <c r="E7" i="19"/>
  <c r="E6" i="19"/>
  <c r="E25" i="20"/>
  <c r="E24" i="20"/>
  <c r="E23" i="20"/>
  <c r="E21" i="20"/>
  <c r="E20" i="20"/>
  <c r="E19" i="20"/>
  <c r="E18" i="20"/>
  <c r="E17" i="20"/>
  <c r="E15" i="20"/>
  <c r="E14" i="20"/>
  <c r="E13" i="20"/>
  <c r="E12" i="20"/>
  <c r="E11" i="20"/>
  <c r="E9" i="20"/>
  <c r="E8" i="20"/>
  <c r="E7" i="20"/>
  <c r="E6" i="20"/>
  <c r="E25" i="21"/>
  <c r="E24" i="21"/>
  <c r="E23" i="21"/>
  <c r="E21" i="21"/>
  <c r="E20" i="21"/>
  <c r="E19" i="21"/>
  <c r="E18" i="21"/>
  <c r="E17" i="21"/>
  <c r="E15" i="21"/>
  <c r="E14" i="21"/>
  <c r="E13" i="21"/>
  <c r="E12" i="21"/>
  <c r="E11" i="21"/>
  <c r="E9" i="21"/>
  <c r="E8" i="21"/>
  <c r="E7" i="21"/>
  <c r="E6" i="21"/>
  <c r="E25" i="22"/>
  <c r="E24" i="22"/>
  <c r="E23" i="22"/>
  <c r="E21" i="22"/>
  <c r="E20" i="22"/>
  <c r="E19" i="22"/>
  <c r="E18" i="22"/>
  <c r="E17" i="22"/>
  <c r="E15" i="22"/>
  <c r="E14" i="22"/>
  <c r="E13" i="22"/>
  <c r="E12" i="22"/>
  <c r="E11" i="22"/>
  <c r="E9" i="22"/>
  <c r="E8" i="22"/>
  <c r="E7" i="22"/>
  <c r="E6" i="22"/>
  <c r="E25" i="23"/>
  <c r="E24" i="23"/>
  <c r="E23" i="23"/>
  <c r="E21" i="23"/>
  <c r="E20" i="23"/>
  <c r="E19" i="23"/>
  <c r="E18" i="23"/>
  <c r="E17" i="23"/>
  <c r="E15" i="23"/>
  <c r="E14" i="23"/>
  <c r="E13" i="23"/>
  <c r="E12" i="23"/>
  <c r="E11" i="23"/>
  <c r="E9" i="23"/>
  <c r="E8" i="23"/>
  <c r="E7" i="23"/>
  <c r="E6" i="23"/>
  <c r="E25" i="24"/>
  <c r="E24" i="24"/>
  <c r="E23" i="24"/>
  <c r="E21" i="24"/>
  <c r="E20" i="24"/>
  <c r="E19" i="24"/>
  <c r="E18" i="24"/>
  <c r="E17" i="24"/>
  <c r="E15" i="24"/>
  <c r="E14" i="24"/>
  <c r="E13" i="24"/>
  <c r="E12" i="24"/>
  <c r="E11" i="24"/>
  <c r="E9" i="24"/>
  <c r="E8" i="24"/>
  <c r="E7" i="24"/>
  <c r="E6" i="24"/>
  <c r="E25" i="18"/>
  <c r="E24" i="18"/>
  <c r="E23" i="18"/>
  <c r="E21" i="18"/>
  <c r="E20" i="18"/>
  <c r="E19" i="18"/>
  <c r="E18" i="18"/>
  <c r="E17" i="18"/>
  <c r="E15" i="18"/>
  <c r="E14" i="18"/>
  <c r="E13" i="18"/>
  <c r="E12" i="18"/>
  <c r="E11" i="18"/>
  <c r="E9" i="18"/>
  <c r="E8" i="18"/>
  <c r="E7" i="18"/>
  <c r="E6" i="18"/>
  <c r="E25" i="25"/>
  <c r="E24" i="25"/>
  <c r="E23" i="25"/>
  <c r="E21" i="25"/>
  <c r="E20" i="25"/>
  <c r="E19" i="25"/>
  <c r="E18" i="25"/>
  <c r="E17" i="25"/>
  <c r="E15" i="25"/>
  <c r="E14" i="25"/>
  <c r="E13" i="25"/>
  <c r="E12" i="25"/>
  <c r="E11" i="25"/>
  <c r="E9" i="25"/>
  <c r="E8" i="25"/>
  <c r="E7" i="25"/>
  <c r="E6" i="25"/>
  <c r="E25" i="5"/>
  <c r="E24" i="5"/>
  <c r="E23" i="5"/>
  <c r="E21" i="5"/>
  <c r="E20" i="5"/>
  <c r="E19" i="5"/>
  <c r="E18" i="5"/>
  <c r="E17" i="5"/>
  <c r="E15" i="5"/>
  <c r="E14" i="5"/>
  <c r="E13" i="5"/>
  <c r="E12" i="5"/>
  <c r="E11" i="5"/>
  <c r="E9" i="5"/>
  <c r="E8" i="5"/>
  <c r="E7" i="5"/>
  <c r="E6" i="5"/>
  <c r="E5" i="2"/>
  <c r="E5" i="4"/>
  <c r="E5" i="6"/>
  <c r="E5" i="7"/>
  <c r="E5" i="8"/>
  <c r="E5" i="11"/>
  <c r="E5" i="10"/>
  <c r="E5" i="9"/>
  <c r="E5" i="3"/>
  <c r="E5" i="14"/>
  <c r="E5" i="17"/>
  <c r="E5" i="12"/>
  <c r="E5" i="16"/>
  <c r="E5" i="15"/>
  <c r="E5" i="13"/>
  <c r="E5" i="19"/>
  <c r="E5" i="20"/>
  <c r="E5" i="21"/>
  <c r="E5" i="22"/>
  <c r="E5" i="23"/>
  <c r="E5" i="24"/>
  <c r="E5" i="18"/>
  <c r="E5" i="25"/>
  <c r="E5" i="5"/>
  <c r="E28" i="1"/>
  <c r="E27" i="1"/>
  <c r="E26" i="1"/>
  <c r="E24" i="1"/>
  <c r="E23" i="1"/>
  <c r="E22" i="1"/>
  <c r="E21" i="1"/>
  <c r="E20" i="1"/>
  <c r="E18" i="1"/>
  <c r="E17" i="1"/>
  <c r="E16" i="1"/>
  <c r="E15" i="1"/>
  <c r="E14" i="1"/>
  <c r="E12" i="1"/>
  <c r="E11" i="1"/>
  <c r="E10" i="1"/>
  <c r="E9" i="1"/>
  <c r="E8" i="1"/>
  <c r="L9" i="4" l="1"/>
  <c r="J9" i="4"/>
  <c r="H9" i="4"/>
  <c r="L8" i="4"/>
  <c r="J8" i="4"/>
  <c r="H8" i="4"/>
  <c r="L9" i="6"/>
  <c r="J9" i="6"/>
  <c r="H9" i="6"/>
  <c r="L8" i="6"/>
  <c r="J8" i="6"/>
  <c r="H8" i="6"/>
  <c r="L9" i="7"/>
  <c r="J9" i="7"/>
  <c r="H9" i="7"/>
  <c r="L8" i="7"/>
  <c r="J8" i="7"/>
  <c r="H8" i="7"/>
  <c r="L9" i="8"/>
  <c r="J9" i="8"/>
  <c r="H9" i="8"/>
  <c r="L8" i="8"/>
  <c r="J8" i="8"/>
  <c r="H8" i="8"/>
  <c r="L9" i="11"/>
  <c r="J9" i="11"/>
  <c r="H9" i="11"/>
  <c r="L8" i="11"/>
  <c r="J8" i="11"/>
  <c r="H8" i="11"/>
  <c r="L9" i="10"/>
  <c r="J9" i="10"/>
  <c r="H9" i="10"/>
  <c r="L8" i="10"/>
  <c r="J8" i="10"/>
  <c r="H8" i="10"/>
  <c r="L9" i="9"/>
  <c r="J9" i="9"/>
  <c r="H9" i="9"/>
  <c r="L8" i="9"/>
  <c r="J8" i="9"/>
  <c r="H8" i="9"/>
  <c r="L9" i="3"/>
  <c r="J9" i="3"/>
  <c r="H9" i="3"/>
  <c r="L8" i="3"/>
  <c r="J8" i="3"/>
  <c r="H8" i="3"/>
  <c r="L9" i="14"/>
  <c r="J9" i="14"/>
  <c r="H9" i="14"/>
  <c r="L8" i="14"/>
  <c r="J8" i="14"/>
  <c r="H8" i="14"/>
  <c r="L9" i="17"/>
  <c r="J9" i="17"/>
  <c r="H9" i="17"/>
  <c r="L8" i="17"/>
  <c r="J8" i="17"/>
  <c r="H8" i="17"/>
  <c r="L9" i="12"/>
  <c r="J9" i="12"/>
  <c r="H9" i="12"/>
  <c r="L8" i="12"/>
  <c r="J8" i="12"/>
  <c r="H8" i="12"/>
  <c r="L9" i="16"/>
  <c r="J9" i="16"/>
  <c r="H9" i="16"/>
  <c r="L8" i="16"/>
  <c r="J8" i="16"/>
  <c r="H8" i="16"/>
  <c r="L9" i="15"/>
  <c r="J9" i="15"/>
  <c r="H9" i="15"/>
  <c r="L8" i="15"/>
  <c r="J8" i="15"/>
  <c r="H8" i="15"/>
  <c r="L9" i="13"/>
  <c r="J9" i="13"/>
  <c r="H9" i="13"/>
  <c r="L8" i="13"/>
  <c r="J8" i="13"/>
  <c r="H8" i="13"/>
  <c r="L9" i="19"/>
  <c r="J9" i="19"/>
  <c r="H9" i="19"/>
  <c r="L8" i="19"/>
  <c r="J8" i="19"/>
  <c r="H8" i="19"/>
  <c r="L9" i="20"/>
  <c r="J9" i="20"/>
  <c r="H9" i="20"/>
  <c r="L8" i="20"/>
  <c r="J8" i="20"/>
  <c r="H8" i="20"/>
  <c r="L9" i="21"/>
  <c r="J9" i="21"/>
  <c r="H9" i="21"/>
  <c r="L8" i="21"/>
  <c r="J8" i="21"/>
  <c r="H8" i="21"/>
  <c r="L9" i="22"/>
  <c r="J9" i="22"/>
  <c r="H9" i="22"/>
  <c r="L8" i="22"/>
  <c r="J8" i="22"/>
  <c r="H8" i="22"/>
  <c r="L9" i="23"/>
  <c r="J9" i="23"/>
  <c r="H9" i="23"/>
  <c r="L8" i="23"/>
  <c r="J8" i="23"/>
  <c r="H8" i="23"/>
  <c r="L9" i="24"/>
  <c r="J9" i="24"/>
  <c r="H9" i="24"/>
  <c r="L8" i="24"/>
  <c r="J8" i="24"/>
  <c r="H8" i="24"/>
  <c r="L9" i="18"/>
  <c r="J9" i="18"/>
  <c r="H9" i="18"/>
  <c r="L8" i="18"/>
  <c r="J8" i="18"/>
  <c r="H8" i="18"/>
  <c r="L9" i="25"/>
  <c r="J9" i="25"/>
  <c r="H9" i="25"/>
  <c r="L8" i="25"/>
  <c r="J8" i="25"/>
  <c r="H8" i="25"/>
  <c r="L9" i="2"/>
  <c r="J9" i="2"/>
  <c r="H9" i="2"/>
  <c r="L8" i="2"/>
  <c r="J8" i="2"/>
  <c r="H8" i="2"/>
  <c r="N21" i="2"/>
  <c r="N18" i="2"/>
  <c r="N15" i="2"/>
  <c r="N9" i="2"/>
  <c r="N21" i="4"/>
  <c r="N18" i="4"/>
  <c r="N15" i="4"/>
  <c r="N9" i="4"/>
  <c r="N21" i="6"/>
  <c r="N18" i="6"/>
  <c r="N15" i="6"/>
  <c r="N9" i="6"/>
  <c r="N21" i="7"/>
  <c r="N18" i="7"/>
  <c r="N15" i="7"/>
  <c r="N9" i="7"/>
  <c r="N21" i="8"/>
  <c r="N18" i="8"/>
  <c r="N15" i="8"/>
  <c r="N9" i="8"/>
  <c r="N21" i="11"/>
  <c r="N18" i="11"/>
  <c r="N15" i="11"/>
  <c r="N9" i="11"/>
  <c r="N21" i="10"/>
  <c r="N18" i="10"/>
  <c r="N15" i="10"/>
  <c r="N9" i="10"/>
  <c r="N21" i="9"/>
  <c r="N18" i="9"/>
  <c r="N15" i="9"/>
  <c r="N9" i="9"/>
  <c r="N21" i="3"/>
  <c r="N18" i="3"/>
  <c r="N15" i="3"/>
  <c r="N9" i="3"/>
  <c r="N21" i="14"/>
  <c r="N18" i="14"/>
  <c r="N15" i="14"/>
  <c r="N9" i="14"/>
  <c r="N21" i="17"/>
  <c r="N18" i="17"/>
  <c r="N15" i="17"/>
  <c r="N9" i="17"/>
  <c r="N21" i="12"/>
  <c r="N18" i="12"/>
  <c r="N15" i="12"/>
  <c r="N9" i="12"/>
  <c r="N21" i="16"/>
  <c r="N18" i="16"/>
  <c r="N15" i="16"/>
  <c r="N9" i="16"/>
  <c r="N21" i="15"/>
  <c r="N18" i="15"/>
  <c r="N15" i="15"/>
  <c r="N9" i="15"/>
  <c r="N21" i="13"/>
  <c r="N18" i="13"/>
  <c r="N15" i="13"/>
  <c r="N9" i="13"/>
  <c r="N21" i="19"/>
  <c r="N18" i="19"/>
  <c r="N15" i="19"/>
  <c r="N9" i="19"/>
  <c r="N21" i="20"/>
  <c r="N18" i="20"/>
  <c r="N15" i="20"/>
  <c r="N9" i="20"/>
  <c r="N21" i="21"/>
  <c r="N18" i="21"/>
  <c r="N15" i="21"/>
  <c r="N9" i="21"/>
  <c r="N21" i="22"/>
  <c r="N18" i="22"/>
  <c r="N15" i="22"/>
  <c r="N9" i="22"/>
  <c r="N21" i="23"/>
  <c r="N18" i="23"/>
  <c r="N15" i="23"/>
  <c r="N9" i="23"/>
  <c r="N21" i="24"/>
  <c r="N18" i="24"/>
  <c r="N15" i="24"/>
  <c r="N9" i="24"/>
  <c r="N21" i="18"/>
  <c r="N18" i="18"/>
  <c r="N15" i="18"/>
  <c r="N9" i="18"/>
  <c r="N21" i="25"/>
  <c r="N18" i="25"/>
  <c r="N15" i="25"/>
  <c r="N9" i="25"/>
  <c r="N21" i="5"/>
  <c r="N18" i="5"/>
  <c r="N15" i="5"/>
  <c r="N9" i="5"/>
  <c r="N24" i="1"/>
  <c r="N21" i="1"/>
  <c r="N18" i="1"/>
  <c r="N12" i="1"/>
  <c r="L18" i="1"/>
  <c r="J18" i="1"/>
  <c r="H18" i="1"/>
  <c r="L12" i="1"/>
  <c r="J12" i="1"/>
  <c r="H12" i="1"/>
  <c r="L17" i="1"/>
  <c r="J17" i="1"/>
  <c r="H17" i="1"/>
  <c r="L21" i="2" l="1"/>
  <c r="L18" i="2"/>
  <c r="L15" i="2"/>
  <c r="L21" i="4"/>
  <c r="L18" i="4"/>
  <c r="L15" i="4"/>
  <c r="L21" i="6"/>
  <c r="L18" i="6"/>
  <c r="L15" i="6"/>
  <c r="L21" i="7"/>
  <c r="L18" i="7"/>
  <c r="L15" i="7"/>
  <c r="L21" i="8"/>
  <c r="L18" i="8"/>
  <c r="L15" i="8"/>
  <c r="L21" i="11"/>
  <c r="L18" i="11"/>
  <c r="L15" i="11"/>
  <c r="L21" i="10"/>
  <c r="L18" i="10"/>
  <c r="L15" i="10"/>
  <c r="L21" i="9"/>
  <c r="L18" i="9"/>
  <c r="L15" i="9"/>
  <c r="L21" i="3"/>
  <c r="L18" i="3"/>
  <c r="L15" i="3"/>
  <c r="L21" i="14"/>
  <c r="L18" i="14"/>
  <c r="L15" i="14"/>
  <c r="L21" i="17"/>
  <c r="L18" i="17"/>
  <c r="L15" i="17"/>
  <c r="L21" i="12"/>
  <c r="L18" i="12"/>
  <c r="L15" i="12"/>
  <c r="L21" i="16"/>
  <c r="L18" i="16"/>
  <c r="L15" i="16"/>
  <c r="L21" i="15"/>
  <c r="L18" i="15"/>
  <c r="L15" i="15"/>
  <c r="L21" i="13"/>
  <c r="L18" i="13"/>
  <c r="L15" i="13"/>
  <c r="L21" i="19"/>
  <c r="L18" i="19"/>
  <c r="L15" i="19"/>
  <c r="L21" i="20"/>
  <c r="L18" i="20"/>
  <c r="L15" i="20"/>
  <c r="L21" i="21"/>
  <c r="L18" i="21"/>
  <c r="L15" i="21"/>
  <c r="L21" i="22"/>
  <c r="L18" i="22"/>
  <c r="L15" i="22"/>
  <c r="L21" i="23"/>
  <c r="L18" i="23"/>
  <c r="L15" i="23"/>
  <c r="L21" i="24"/>
  <c r="L18" i="24"/>
  <c r="L15" i="24"/>
  <c r="L21" i="18"/>
  <c r="L18" i="18"/>
  <c r="L15" i="18"/>
  <c r="L21" i="25"/>
  <c r="L18" i="25"/>
  <c r="L15" i="25"/>
  <c r="L21" i="5"/>
  <c r="L18" i="5"/>
  <c r="L15" i="5"/>
  <c r="L9" i="5"/>
  <c r="J21" i="2"/>
  <c r="J18" i="2"/>
  <c r="J15" i="2"/>
  <c r="J21" i="4"/>
  <c r="J18" i="4"/>
  <c r="J15" i="4"/>
  <c r="J21" i="6"/>
  <c r="J18" i="6"/>
  <c r="J15" i="6"/>
  <c r="J21" i="7"/>
  <c r="J18" i="7"/>
  <c r="J15" i="7"/>
  <c r="J21" i="8"/>
  <c r="J18" i="8"/>
  <c r="J15" i="8"/>
  <c r="J21" i="11"/>
  <c r="J18" i="11"/>
  <c r="J15" i="11"/>
  <c r="J21" i="10"/>
  <c r="J18" i="10"/>
  <c r="J15" i="10"/>
  <c r="J21" i="9"/>
  <c r="J18" i="9"/>
  <c r="J15" i="9"/>
  <c r="J21" i="3"/>
  <c r="J18" i="3"/>
  <c r="J15" i="3"/>
  <c r="J21" i="14"/>
  <c r="J18" i="14"/>
  <c r="J15" i="14"/>
  <c r="J21" i="17"/>
  <c r="J18" i="17"/>
  <c r="J15" i="17"/>
  <c r="J21" i="12"/>
  <c r="J18" i="12"/>
  <c r="J15" i="12"/>
  <c r="J21" i="16"/>
  <c r="J18" i="16"/>
  <c r="J15" i="16"/>
  <c r="J21" i="15"/>
  <c r="J18" i="15"/>
  <c r="J15" i="15"/>
  <c r="J21" i="13"/>
  <c r="J18" i="13"/>
  <c r="J15" i="13"/>
  <c r="J21" i="19"/>
  <c r="J18" i="19"/>
  <c r="J15" i="19"/>
  <c r="J21" i="20"/>
  <c r="J18" i="20"/>
  <c r="J15" i="20"/>
  <c r="J21" i="21"/>
  <c r="J18" i="21"/>
  <c r="J15" i="21"/>
  <c r="J21" i="22"/>
  <c r="J18" i="22"/>
  <c r="J15" i="22"/>
  <c r="J21" i="23"/>
  <c r="J18" i="23"/>
  <c r="J15" i="23"/>
  <c r="J21" i="24"/>
  <c r="J18" i="24"/>
  <c r="J15" i="24"/>
  <c r="J21" i="18"/>
  <c r="J18" i="18"/>
  <c r="J15" i="18"/>
  <c r="J21" i="25"/>
  <c r="J18" i="25"/>
  <c r="J15" i="25"/>
  <c r="J21" i="5"/>
  <c r="J18" i="5"/>
  <c r="J15" i="5"/>
  <c r="J9" i="5"/>
  <c r="H21" i="2"/>
  <c r="H18" i="2"/>
  <c r="H15" i="2"/>
  <c r="H21" i="4"/>
  <c r="H18" i="4"/>
  <c r="H15" i="4"/>
  <c r="H21" i="6"/>
  <c r="H18" i="6"/>
  <c r="H15" i="6"/>
  <c r="H21" i="7"/>
  <c r="H18" i="7"/>
  <c r="H15" i="7"/>
  <c r="H21" i="8"/>
  <c r="H18" i="8"/>
  <c r="H15" i="8"/>
  <c r="H21" i="11"/>
  <c r="H18" i="11"/>
  <c r="H15" i="11"/>
  <c r="H21" i="10"/>
  <c r="H18" i="10"/>
  <c r="H15" i="10"/>
  <c r="H21" i="9"/>
  <c r="H18" i="9"/>
  <c r="H15" i="9"/>
  <c r="H21" i="3"/>
  <c r="H18" i="3"/>
  <c r="H15" i="3"/>
  <c r="H21" i="14"/>
  <c r="H18" i="14"/>
  <c r="H15" i="14"/>
  <c r="H21" i="17"/>
  <c r="H18" i="17"/>
  <c r="H15" i="17"/>
  <c r="H21" i="12"/>
  <c r="H18" i="12"/>
  <c r="H15" i="12"/>
  <c r="H21" i="16"/>
  <c r="H18" i="16"/>
  <c r="H15" i="16"/>
  <c r="H21" i="15"/>
  <c r="H18" i="15"/>
  <c r="H15" i="15"/>
  <c r="H21" i="13"/>
  <c r="H18" i="13"/>
  <c r="H15" i="13"/>
  <c r="H21" i="19"/>
  <c r="H18" i="19"/>
  <c r="H15" i="19"/>
  <c r="H21" i="20"/>
  <c r="H18" i="20"/>
  <c r="H15" i="20"/>
  <c r="H21" i="21"/>
  <c r="H18" i="21"/>
  <c r="H15" i="21"/>
  <c r="H21" i="22"/>
  <c r="H18" i="22"/>
  <c r="H15" i="22"/>
  <c r="H21" i="23"/>
  <c r="H18" i="23"/>
  <c r="H15" i="23"/>
  <c r="H21" i="24"/>
  <c r="H18" i="24"/>
  <c r="H15" i="24"/>
  <c r="H21" i="18"/>
  <c r="H18" i="18"/>
  <c r="H15" i="18"/>
  <c r="H21" i="25"/>
  <c r="H18" i="25"/>
  <c r="H15" i="25"/>
  <c r="H21" i="5"/>
  <c r="H18" i="5"/>
  <c r="H15" i="5"/>
  <c r="H9" i="5"/>
  <c r="L24" i="1"/>
  <c r="L21" i="1"/>
  <c r="J24" i="1"/>
  <c r="J21" i="1"/>
  <c r="H24" i="1"/>
  <c r="H21" i="1"/>
  <c r="C2" i="2" l="1"/>
  <c r="C2" i="4"/>
  <c r="C2" i="6"/>
  <c r="C2" i="7"/>
  <c r="C2" i="8"/>
  <c r="C2" i="11"/>
  <c r="C2" i="10"/>
  <c r="C2" i="9"/>
  <c r="C2" i="3"/>
  <c r="C2" i="14"/>
  <c r="C2" i="17"/>
  <c r="C2" i="12"/>
  <c r="C2" i="16"/>
  <c r="C2" i="15"/>
  <c r="C2" i="13"/>
  <c r="C2" i="19"/>
  <c r="C2" i="20"/>
  <c r="C2" i="21"/>
  <c r="C2" i="22"/>
  <c r="C2" i="23"/>
  <c r="C2" i="24"/>
  <c r="C2" i="18"/>
  <c r="C2" i="25"/>
  <c r="C2" i="5"/>
  <c r="C5" i="1"/>
  <c r="H24" i="2" l="1"/>
  <c r="N23" i="1" l="1"/>
  <c r="N17" i="1"/>
  <c r="N20" i="2"/>
  <c r="N14" i="2"/>
  <c r="N8" i="2"/>
  <c r="N20" i="4"/>
  <c r="N14" i="4"/>
  <c r="N8" i="4"/>
  <c r="N20" i="6"/>
  <c r="N14" i="6"/>
  <c r="N8" i="6"/>
  <c r="N20" i="7"/>
  <c r="N14" i="7"/>
  <c r="N8" i="7"/>
  <c r="N20" i="8"/>
  <c r="N14" i="8"/>
  <c r="N8" i="8"/>
  <c r="N20" i="11"/>
  <c r="N14" i="11"/>
  <c r="N8" i="11"/>
  <c r="N20" i="10"/>
  <c r="N14" i="10"/>
  <c r="N8" i="10"/>
  <c r="N20" i="9"/>
  <c r="N14" i="9"/>
  <c r="N8" i="9"/>
  <c r="N20" i="3"/>
  <c r="N14" i="3"/>
  <c r="N8" i="3"/>
  <c r="N20" i="14"/>
  <c r="N14" i="14"/>
  <c r="N8" i="14"/>
  <c r="N20" i="17"/>
  <c r="N14" i="17"/>
  <c r="N8" i="17"/>
  <c r="N20" i="12"/>
  <c r="N14" i="12"/>
  <c r="N8" i="12"/>
  <c r="N20" i="16"/>
  <c r="N14" i="16"/>
  <c r="N8" i="16"/>
  <c r="N20" i="15"/>
  <c r="N14" i="15"/>
  <c r="N8" i="15"/>
  <c r="N20" i="13"/>
  <c r="N14" i="13"/>
  <c r="N8" i="13"/>
  <c r="N20" i="19"/>
  <c r="N14" i="19"/>
  <c r="N8" i="19"/>
  <c r="N20" i="20"/>
  <c r="N14" i="20"/>
  <c r="N8" i="20"/>
  <c r="N20" i="21"/>
  <c r="N14" i="21"/>
  <c r="N8" i="21"/>
  <c r="N20" i="22"/>
  <c r="N14" i="22"/>
  <c r="N8" i="22"/>
  <c r="N20" i="23"/>
  <c r="N14" i="23"/>
  <c r="N8" i="23"/>
  <c r="N20" i="24"/>
  <c r="N14" i="24"/>
  <c r="N8" i="24"/>
  <c r="N20" i="18"/>
  <c r="N14" i="18"/>
  <c r="N8" i="18"/>
  <c r="N20" i="25"/>
  <c r="N14" i="25"/>
  <c r="N8" i="25"/>
  <c r="N20" i="5"/>
  <c r="N14" i="5"/>
  <c r="N8" i="5"/>
  <c r="L20" i="2"/>
  <c r="L19" i="2"/>
  <c r="L14" i="2"/>
  <c r="L20" i="4"/>
  <c r="L19" i="4"/>
  <c r="L14" i="4"/>
  <c r="L20" i="6"/>
  <c r="L19" i="6"/>
  <c r="L14" i="6"/>
  <c r="L20" i="7"/>
  <c r="L19" i="7"/>
  <c r="L14" i="7"/>
  <c r="L20" i="8"/>
  <c r="L19" i="8"/>
  <c r="L14" i="8"/>
  <c r="L20" i="11"/>
  <c r="L19" i="11"/>
  <c r="L14" i="11"/>
  <c r="L20" i="10"/>
  <c r="L19" i="10"/>
  <c r="L14" i="10"/>
  <c r="L20" i="9"/>
  <c r="L19" i="9"/>
  <c r="L14" i="9"/>
  <c r="L20" i="3"/>
  <c r="L19" i="3"/>
  <c r="L14" i="3"/>
  <c r="L20" i="14"/>
  <c r="L19" i="14"/>
  <c r="L14" i="14"/>
  <c r="L20" i="17"/>
  <c r="L19" i="17"/>
  <c r="L14" i="17"/>
  <c r="L20" i="12"/>
  <c r="L19" i="12"/>
  <c r="L14" i="12"/>
  <c r="L20" i="16"/>
  <c r="L19" i="16"/>
  <c r="L14" i="16"/>
  <c r="L20" i="15"/>
  <c r="L19" i="15"/>
  <c r="L14" i="15"/>
  <c r="L20" i="13"/>
  <c r="L19" i="13"/>
  <c r="L14" i="13"/>
  <c r="L20" i="19"/>
  <c r="L19" i="19"/>
  <c r="L14" i="19"/>
  <c r="L20" i="20"/>
  <c r="L19" i="20"/>
  <c r="L14" i="20"/>
  <c r="L20" i="21"/>
  <c r="L19" i="21"/>
  <c r="L14" i="21"/>
  <c r="L20" i="22"/>
  <c r="L19" i="22"/>
  <c r="L14" i="22"/>
  <c r="L20" i="23"/>
  <c r="L19" i="23"/>
  <c r="L14" i="23"/>
  <c r="L20" i="24"/>
  <c r="L19" i="24"/>
  <c r="L14" i="24"/>
  <c r="L20" i="18"/>
  <c r="L19" i="18"/>
  <c r="L14" i="18"/>
  <c r="L20" i="25"/>
  <c r="L19" i="25"/>
  <c r="L14" i="25"/>
  <c r="L20" i="5"/>
  <c r="L19" i="5"/>
  <c r="L14" i="5"/>
  <c r="L8" i="5"/>
  <c r="J20" i="2"/>
  <c r="J19" i="2"/>
  <c r="J14" i="2"/>
  <c r="J20" i="4"/>
  <c r="J19" i="4"/>
  <c r="J14" i="4"/>
  <c r="J20" i="6"/>
  <c r="J19" i="6"/>
  <c r="J14" i="6"/>
  <c r="J20" i="7"/>
  <c r="J19" i="7"/>
  <c r="J14" i="7"/>
  <c r="J20" i="8"/>
  <c r="J19" i="8"/>
  <c r="J14" i="8"/>
  <c r="J20" i="11"/>
  <c r="J19" i="11"/>
  <c r="J14" i="11"/>
  <c r="J20" i="10"/>
  <c r="J19" i="10"/>
  <c r="J14" i="10"/>
  <c r="J20" i="9"/>
  <c r="J19" i="9"/>
  <c r="J14" i="9"/>
  <c r="J20" i="3"/>
  <c r="J19" i="3"/>
  <c r="J14" i="3"/>
  <c r="J20" i="14"/>
  <c r="J19" i="14"/>
  <c r="J14" i="14"/>
  <c r="J20" i="17"/>
  <c r="J19" i="17"/>
  <c r="J14" i="17"/>
  <c r="J20" i="12"/>
  <c r="J19" i="12"/>
  <c r="J14" i="12"/>
  <c r="J20" i="16"/>
  <c r="J19" i="16"/>
  <c r="J14" i="16"/>
  <c r="J20" i="15"/>
  <c r="J19" i="15"/>
  <c r="J14" i="15"/>
  <c r="J20" i="13"/>
  <c r="J19" i="13"/>
  <c r="J14" i="13"/>
  <c r="J20" i="19"/>
  <c r="J19" i="19"/>
  <c r="J14" i="19"/>
  <c r="J20" i="20"/>
  <c r="J19" i="20"/>
  <c r="J14" i="20"/>
  <c r="J20" i="21"/>
  <c r="J19" i="21"/>
  <c r="J14" i="21"/>
  <c r="J20" i="22"/>
  <c r="J19" i="22"/>
  <c r="J14" i="22"/>
  <c r="J20" i="23"/>
  <c r="J19" i="23"/>
  <c r="J14" i="23"/>
  <c r="J20" i="24"/>
  <c r="J19" i="24"/>
  <c r="J14" i="24"/>
  <c r="J20" i="18"/>
  <c r="J19" i="18"/>
  <c r="J14" i="18"/>
  <c r="J20" i="25"/>
  <c r="J19" i="25"/>
  <c r="J14" i="25"/>
  <c r="J20" i="5"/>
  <c r="J19" i="5"/>
  <c r="J14" i="5"/>
  <c r="J8" i="5"/>
  <c r="H20" i="2"/>
  <c r="H19" i="2"/>
  <c r="H14" i="2"/>
  <c r="H20" i="4"/>
  <c r="H19" i="4"/>
  <c r="H14" i="4"/>
  <c r="H20" i="6"/>
  <c r="H19" i="6"/>
  <c r="H14" i="6"/>
  <c r="H20" i="7"/>
  <c r="H19" i="7"/>
  <c r="H14" i="7"/>
  <c r="H20" i="8"/>
  <c r="H19" i="8"/>
  <c r="H14" i="8"/>
  <c r="H20" i="11"/>
  <c r="H19" i="11"/>
  <c r="H14" i="11"/>
  <c r="H20" i="10"/>
  <c r="H19" i="10"/>
  <c r="H14" i="10"/>
  <c r="H20" i="9"/>
  <c r="H19" i="9"/>
  <c r="H14" i="9"/>
  <c r="H20" i="3"/>
  <c r="H19" i="3"/>
  <c r="H14" i="3"/>
  <c r="H20" i="14"/>
  <c r="H19" i="14"/>
  <c r="H14" i="14"/>
  <c r="H20" i="17"/>
  <c r="H19" i="17"/>
  <c r="H14" i="17"/>
  <c r="H20" i="12"/>
  <c r="H19" i="12"/>
  <c r="H14" i="12"/>
  <c r="H20" i="16"/>
  <c r="H19" i="16"/>
  <c r="H14" i="16"/>
  <c r="H20" i="15"/>
  <c r="H19" i="15"/>
  <c r="H14" i="15"/>
  <c r="H20" i="13"/>
  <c r="H19" i="13"/>
  <c r="H14" i="13"/>
  <c r="H20" i="19"/>
  <c r="H19" i="19"/>
  <c r="H14" i="19"/>
  <c r="H20" i="20"/>
  <c r="H19" i="20"/>
  <c r="H14" i="20"/>
  <c r="H20" i="21"/>
  <c r="H19" i="21"/>
  <c r="H14" i="21"/>
  <c r="H20" i="22"/>
  <c r="H19" i="22"/>
  <c r="H14" i="22"/>
  <c r="H20" i="23"/>
  <c r="H19" i="23"/>
  <c r="H14" i="23"/>
  <c r="H20" i="24"/>
  <c r="H19" i="24"/>
  <c r="H14" i="24"/>
  <c r="H20" i="18"/>
  <c r="H19" i="18"/>
  <c r="H14" i="18"/>
  <c r="H20" i="25"/>
  <c r="H19" i="25"/>
  <c r="H14" i="25"/>
  <c r="H20" i="5"/>
  <c r="H19" i="5"/>
  <c r="H14" i="5"/>
  <c r="H8" i="5"/>
  <c r="L23" i="1"/>
  <c r="J28" i="1"/>
  <c r="J23" i="1"/>
  <c r="J16" i="1"/>
  <c r="H28" i="1"/>
  <c r="H23" i="1"/>
  <c r="H16" i="1"/>
  <c r="N11" i="1"/>
  <c r="L11" i="1"/>
  <c r="J11" i="1"/>
  <c r="J10" i="1"/>
  <c r="H11" i="1"/>
  <c r="H10" i="1"/>
  <c r="H5" i="25"/>
  <c r="H5" i="18"/>
  <c r="H5" i="24"/>
  <c r="H5" i="23"/>
  <c r="H5" i="22"/>
  <c r="H5" i="21"/>
  <c r="H5" i="20"/>
  <c r="H5" i="19"/>
  <c r="H5" i="13"/>
  <c r="H5" i="15"/>
  <c r="H5" i="16"/>
  <c r="H5" i="12"/>
  <c r="H5" i="17"/>
  <c r="H5" i="14"/>
  <c r="H5" i="3"/>
  <c r="H5" i="9"/>
  <c r="H5" i="10"/>
  <c r="H5" i="11"/>
  <c r="H5" i="8"/>
  <c r="H5" i="7"/>
  <c r="H5" i="6"/>
  <c r="H5" i="4"/>
  <c r="H5" i="2"/>
  <c r="N19" i="2" l="1"/>
  <c r="N19" i="4"/>
  <c r="N19" i="6"/>
  <c r="N19" i="7"/>
  <c r="N19" i="8"/>
  <c r="N19" i="11"/>
  <c r="N19" i="10"/>
  <c r="N19" i="9"/>
  <c r="N19" i="3"/>
  <c r="N19" i="14"/>
  <c r="N19" i="17"/>
  <c r="N19" i="12"/>
  <c r="N19" i="16"/>
  <c r="N19" i="15"/>
  <c r="N19" i="13"/>
  <c r="N19" i="19"/>
  <c r="N19" i="20"/>
  <c r="N19" i="21"/>
  <c r="N19" i="22"/>
  <c r="N19" i="23"/>
  <c r="N19" i="24"/>
  <c r="N19" i="18"/>
  <c r="N19" i="25"/>
  <c r="N19" i="5"/>
  <c r="N22" i="1"/>
  <c r="N20" i="1"/>
  <c r="J27" i="1" l="1"/>
  <c r="J26" i="1"/>
  <c r="J22" i="1"/>
  <c r="J20" i="1"/>
  <c r="J15" i="1"/>
  <c r="J14" i="1"/>
  <c r="J9" i="1"/>
  <c r="J8" i="1"/>
  <c r="H27" i="1"/>
  <c r="H26" i="1"/>
  <c r="H22" i="1"/>
  <c r="H20" i="1"/>
  <c r="H15" i="1"/>
  <c r="H14" i="1"/>
  <c r="H9" i="1"/>
  <c r="H8" i="1"/>
  <c r="N25" i="5" l="1"/>
  <c r="N24" i="5"/>
  <c r="N23" i="5"/>
  <c r="N17" i="5"/>
  <c r="N13" i="5"/>
  <c r="N12" i="5"/>
  <c r="N11" i="5"/>
  <c r="N7" i="5"/>
  <c r="N6" i="5"/>
  <c r="N5" i="5"/>
  <c r="N25" i="2"/>
  <c r="N24" i="2"/>
  <c r="N23" i="2"/>
  <c r="N17" i="2"/>
  <c r="N28" i="1"/>
  <c r="N27" i="1"/>
  <c r="N26" i="1"/>
  <c r="N16" i="1"/>
  <c r="N15" i="1"/>
  <c r="N14" i="1"/>
  <c r="N10" i="1"/>
  <c r="N9" i="1"/>
  <c r="N8" i="1"/>
  <c r="N17" i="4" l="1"/>
  <c r="N5" i="8"/>
  <c r="N25" i="25" l="1"/>
  <c r="N24" i="25"/>
  <c r="N23" i="25"/>
  <c r="N17" i="25"/>
  <c r="N13" i="25"/>
  <c r="N12" i="25"/>
  <c r="N11" i="25"/>
  <c r="N7" i="25"/>
  <c r="N6" i="25"/>
  <c r="N5" i="25"/>
  <c r="L25" i="25"/>
  <c r="L24" i="25"/>
  <c r="L23" i="25"/>
  <c r="L17" i="25"/>
  <c r="L13" i="25"/>
  <c r="L12" i="25"/>
  <c r="L11" i="25"/>
  <c r="L7" i="25"/>
  <c r="L6" i="25"/>
  <c r="L5" i="25"/>
  <c r="J25" i="25"/>
  <c r="J24" i="25"/>
  <c r="J23" i="25"/>
  <c r="J17" i="25"/>
  <c r="J13" i="25"/>
  <c r="J12" i="25"/>
  <c r="J11" i="25"/>
  <c r="J7" i="25"/>
  <c r="J6" i="25"/>
  <c r="J5" i="25"/>
  <c r="H25" i="25"/>
  <c r="H24" i="25"/>
  <c r="H23" i="25"/>
  <c r="H17" i="25"/>
  <c r="H13" i="25"/>
  <c r="H12" i="25"/>
  <c r="H11" i="25"/>
  <c r="H7" i="25"/>
  <c r="H6" i="25"/>
  <c r="N25" i="18"/>
  <c r="N24" i="18"/>
  <c r="N23" i="18"/>
  <c r="N17" i="18"/>
  <c r="N13" i="18"/>
  <c r="N12" i="18"/>
  <c r="N11" i="18"/>
  <c r="N7" i="18"/>
  <c r="N6" i="18"/>
  <c r="N5" i="18"/>
  <c r="L25" i="18"/>
  <c r="L24" i="18"/>
  <c r="L23" i="18"/>
  <c r="L17" i="18"/>
  <c r="L13" i="18"/>
  <c r="L12" i="18"/>
  <c r="L11" i="18"/>
  <c r="L7" i="18"/>
  <c r="L6" i="18"/>
  <c r="L5" i="18"/>
  <c r="J25" i="18"/>
  <c r="J24" i="18"/>
  <c r="J23" i="18"/>
  <c r="J17" i="18"/>
  <c r="J13" i="18"/>
  <c r="J12" i="18"/>
  <c r="J11" i="18"/>
  <c r="J7" i="18"/>
  <c r="J6" i="18"/>
  <c r="J5" i="18"/>
  <c r="H25" i="18"/>
  <c r="H24" i="18"/>
  <c r="H23" i="18"/>
  <c r="H17" i="18"/>
  <c r="H13" i="18"/>
  <c r="H12" i="18"/>
  <c r="H11" i="18"/>
  <c r="H7" i="18"/>
  <c r="H6" i="18"/>
  <c r="N25" i="24"/>
  <c r="N24" i="24"/>
  <c r="N23" i="24"/>
  <c r="N17" i="24"/>
  <c r="N13" i="24"/>
  <c r="N12" i="24"/>
  <c r="N11" i="24"/>
  <c r="N7" i="24"/>
  <c r="N6" i="24"/>
  <c r="N5" i="24"/>
  <c r="L25" i="24"/>
  <c r="L24" i="24"/>
  <c r="L23" i="24"/>
  <c r="L17" i="24"/>
  <c r="L13" i="24"/>
  <c r="L12" i="24"/>
  <c r="L11" i="24"/>
  <c r="L7" i="24"/>
  <c r="L6" i="24"/>
  <c r="L5" i="24"/>
  <c r="J25" i="24"/>
  <c r="J24" i="24"/>
  <c r="J23" i="24"/>
  <c r="J17" i="24"/>
  <c r="J13" i="24"/>
  <c r="J12" i="24"/>
  <c r="J11" i="24"/>
  <c r="J7" i="24"/>
  <c r="J6" i="24"/>
  <c r="J5" i="24"/>
  <c r="H25" i="24"/>
  <c r="H24" i="24"/>
  <c r="H23" i="24"/>
  <c r="H17" i="24"/>
  <c r="H13" i="24"/>
  <c r="H12" i="24"/>
  <c r="H11" i="24"/>
  <c r="H7" i="24"/>
  <c r="H6" i="24"/>
  <c r="N25" i="23"/>
  <c r="N24" i="23"/>
  <c r="N23" i="23"/>
  <c r="N17" i="23"/>
  <c r="N13" i="23"/>
  <c r="N12" i="23"/>
  <c r="N11" i="23"/>
  <c r="N7" i="23"/>
  <c r="N6" i="23"/>
  <c r="N5" i="23"/>
  <c r="L25" i="23"/>
  <c r="L24" i="23"/>
  <c r="L23" i="23"/>
  <c r="L17" i="23"/>
  <c r="L13" i="23"/>
  <c r="L12" i="23"/>
  <c r="L11" i="23"/>
  <c r="L7" i="23"/>
  <c r="L6" i="23"/>
  <c r="L5" i="23"/>
  <c r="J25" i="23"/>
  <c r="J24" i="23"/>
  <c r="J23" i="23"/>
  <c r="J17" i="23"/>
  <c r="J13" i="23"/>
  <c r="J12" i="23"/>
  <c r="J11" i="23"/>
  <c r="J7" i="23"/>
  <c r="J6" i="23"/>
  <c r="J5" i="23"/>
  <c r="H25" i="23"/>
  <c r="H24" i="23"/>
  <c r="H23" i="23"/>
  <c r="H17" i="23"/>
  <c r="H13" i="23"/>
  <c r="H12" i="23"/>
  <c r="H11" i="23"/>
  <c r="H7" i="23"/>
  <c r="H6" i="23"/>
  <c r="N25" i="22"/>
  <c r="N24" i="22"/>
  <c r="N23" i="22"/>
  <c r="N17" i="22"/>
  <c r="N13" i="22"/>
  <c r="N12" i="22"/>
  <c r="N11" i="22"/>
  <c r="N7" i="22"/>
  <c r="N6" i="22"/>
  <c r="N5" i="22"/>
  <c r="L25" i="22"/>
  <c r="L24" i="22"/>
  <c r="L23" i="22"/>
  <c r="L17" i="22"/>
  <c r="L13" i="22"/>
  <c r="L12" i="22"/>
  <c r="L11" i="22"/>
  <c r="L7" i="22"/>
  <c r="L6" i="22"/>
  <c r="L5" i="22"/>
  <c r="J25" i="22"/>
  <c r="J24" i="22"/>
  <c r="J23" i="22"/>
  <c r="J17" i="22"/>
  <c r="J13" i="22"/>
  <c r="J12" i="22"/>
  <c r="J11" i="22"/>
  <c r="J7" i="22"/>
  <c r="J6" i="22"/>
  <c r="J5" i="22"/>
  <c r="H25" i="22"/>
  <c r="H24" i="22"/>
  <c r="H23" i="22"/>
  <c r="H17" i="22"/>
  <c r="H13" i="22"/>
  <c r="H12" i="22"/>
  <c r="H11" i="22"/>
  <c r="H7" i="22"/>
  <c r="H6" i="22"/>
  <c r="N25" i="21"/>
  <c r="N24" i="21"/>
  <c r="N23" i="21"/>
  <c r="N17" i="21"/>
  <c r="N13" i="21"/>
  <c r="N12" i="21"/>
  <c r="N11" i="21"/>
  <c r="N7" i="21"/>
  <c r="N6" i="21"/>
  <c r="N5" i="21"/>
  <c r="L25" i="21"/>
  <c r="L24" i="21"/>
  <c r="L23" i="21"/>
  <c r="L17" i="21"/>
  <c r="L13" i="21"/>
  <c r="L12" i="21"/>
  <c r="L11" i="21"/>
  <c r="L7" i="21"/>
  <c r="L6" i="21"/>
  <c r="L5" i="21"/>
  <c r="J25" i="21"/>
  <c r="J24" i="21"/>
  <c r="J23" i="21"/>
  <c r="J17" i="21"/>
  <c r="J13" i="21"/>
  <c r="J12" i="21"/>
  <c r="J11" i="21"/>
  <c r="J7" i="21"/>
  <c r="J6" i="21"/>
  <c r="J5" i="21"/>
  <c r="H25" i="21"/>
  <c r="H24" i="21"/>
  <c r="H23" i="21"/>
  <c r="H17" i="21"/>
  <c r="H13" i="21"/>
  <c r="H12" i="21"/>
  <c r="H11" i="21"/>
  <c r="H7" i="21"/>
  <c r="H6" i="21"/>
  <c r="N25" i="20"/>
  <c r="N24" i="20"/>
  <c r="N23" i="20"/>
  <c r="N17" i="20"/>
  <c r="N13" i="20"/>
  <c r="N12" i="20"/>
  <c r="N11" i="20"/>
  <c r="N7" i="20"/>
  <c r="N6" i="20"/>
  <c r="N5" i="20"/>
  <c r="L25" i="20"/>
  <c r="L24" i="20"/>
  <c r="L23" i="20"/>
  <c r="L17" i="20"/>
  <c r="L13" i="20"/>
  <c r="L12" i="20"/>
  <c r="L11" i="20"/>
  <c r="L7" i="20"/>
  <c r="L6" i="20"/>
  <c r="L5" i="20"/>
  <c r="J25" i="20"/>
  <c r="J24" i="20"/>
  <c r="J23" i="20"/>
  <c r="J17" i="20"/>
  <c r="J13" i="20"/>
  <c r="J12" i="20"/>
  <c r="J11" i="20"/>
  <c r="J7" i="20"/>
  <c r="J6" i="20"/>
  <c r="J5" i="20"/>
  <c r="H25" i="20"/>
  <c r="H24" i="20"/>
  <c r="H23" i="20"/>
  <c r="H17" i="20"/>
  <c r="H13" i="20"/>
  <c r="H12" i="20"/>
  <c r="H11" i="20"/>
  <c r="H7" i="20"/>
  <c r="H6" i="20"/>
  <c r="N25" i="19"/>
  <c r="N24" i="19"/>
  <c r="N23" i="19"/>
  <c r="N17" i="19"/>
  <c r="N13" i="19"/>
  <c r="N12" i="19"/>
  <c r="N11" i="19"/>
  <c r="N7" i="19"/>
  <c r="N6" i="19"/>
  <c r="N5" i="19"/>
  <c r="L25" i="19"/>
  <c r="L24" i="19"/>
  <c r="L23" i="19"/>
  <c r="L17" i="19"/>
  <c r="L13" i="19"/>
  <c r="L12" i="19"/>
  <c r="L11" i="19"/>
  <c r="L7" i="19"/>
  <c r="L6" i="19"/>
  <c r="L5" i="19"/>
  <c r="J25" i="19"/>
  <c r="J24" i="19"/>
  <c r="J23" i="19"/>
  <c r="J17" i="19"/>
  <c r="J13" i="19"/>
  <c r="J12" i="19"/>
  <c r="J11" i="19"/>
  <c r="J7" i="19"/>
  <c r="J6" i="19"/>
  <c r="J5" i="19"/>
  <c r="H25" i="19"/>
  <c r="H24" i="19"/>
  <c r="H23" i="19"/>
  <c r="H17" i="19"/>
  <c r="H13" i="19"/>
  <c r="H12" i="19"/>
  <c r="H11" i="19"/>
  <c r="H7" i="19"/>
  <c r="H6" i="19"/>
  <c r="N25" i="13"/>
  <c r="N24" i="13"/>
  <c r="N23" i="13"/>
  <c r="N17" i="13"/>
  <c r="N13" i="13"/>
  <c r="N12" i="13"/>
  <c r="N11" i="13"/>
  <c r="N7" i="13"/>
  <c r="N6" i="13"/>
  <c r="N5" i="13"/>
  <c r="L25" i="13"/>
  <c r="L24" i="13"/>
  <c r="L23" i="13"/>
  <c r="L17" i="13"/>
  <c r="L13" i="13"/>
  <c r="L12" i="13"/>
  <c r="L11" i="13"/>
  <c r="L7" i="13"/>
  <c r="L6" i="13"/>
  <c r="L5" i="13"/>
  <c r="J25" i="13"/>
  <c r="J24" i="13"/>
  <c r="J23" i="13"/>
  <c r="J17" i="13"/>
  <c r="J13" i="13"/>
  <c r="J12" i="13"/>
  <c r="J11" i="13"/>
  <c r="J7" i="13"/>
  <c r="J6" i="13"/>
  <c r="J5" i="13"/>
  <c r="H25" i="13"/>
  <c r="H24" i="13"/>
  <c r="H23" i="13"/>
  <c r="H17" i="13"/>
  <c r="H13" i="13"/>
  <c r="H12" i="13"/>
  <c r="H11" i="13"/>
  <c r="H7" i="13"/>
  <c r="H6" i="13"/>
  <c r="N25" i="15"/>
  <c r="N24" i="15"/>
  <c r="N23" i="15"/>
  <c r="N17" i="15"/>
  <c r="N13" i="15"/>
  <c r="N12" i="15"/>
  <c r="N11" i="15"/>
  <c r="N7" i="15"/>
  <c r="N6" i="15"/>
  <c r="N5" i="15"/>
  <c r="L25" i="15"/>
  <c r="L24" i="15"/>
  <c r="L23" i="15"/>
  <c r="L17" i="15"/>
  <c r="L13" i="15"/>
  <c r="L12" i="15"/>
  <c r="L11" i="15"/>
  <c r="L7" i="15"/>
  <c r="L6" i="15"/>
  <c r="L5" i="15"/>
  <c r="J25" i="15"/>
  <c r="J24" i="15"/>
  <c r="J23" i="15"/>
  <c r="J17" i="15"/>
  <c r="J13" i="15"/>
  <c r="J12" i="15"/>
  <c r="J11" i="15"/>
  <c r="J7" i="15"/>
  <c r="J6" i="15"/>
  <c r="J5" i="15"/>
  <c r="H25" i="15"/>
  <c r="H24" i="15"/>
  <c r="H23" i="15"/>
  <c r="H17" i="15"/>
  <c r="H13" i="15"/>
  <c r="H12" i="15"/>
  <c r="H11" i="15"/>
  <c r="H7" i="15"/>
  <c r="H6" i="15"/>
  <c r="N25" i="16"/>
  <c r="N24" i="16"/>
  <c r="N23" i="16"/>
  <c r="N17" i="16"/>
  <c r="N13" i="16"/>
  <c r="N12" i="16"/>
  <c r="N11" i="16"/>
  <c r="N7" i="16"/>
  <c r="N6" i="16"/>
  <c r="N5" i="16"/>
  <c r="L25" i="16"/>
  <c r="L24" i="16"/>
  <c r="L23" i="16"/>
  <c r="L17" i="16"/>
  <c r="L13" i="16"/>
  <c r="L12" i="16"/>
  <c r="L11" i="16"/>
  <c r="L7" i="16"/>
  <c r="L6" i="16"/>
  <c r="L5" i="16"/>
  <c r="J25" i="16"/>
  <c r="J24" i="16"/>
  <c r="J23" i="16"/>
  <c r="J17" i="16"/>
  <c r="J13" i="16"/>
  <c r="J12" i="16"/>
  <c r="J11" i="16"/>
  <c r="J7" i="16"/>
  <c r="J6" i="16"/>
  <c r="J5" i="16"/>
  <c r="H25" i="16"/>
  <c r="H24" i="16"/>
  <c r="H23" i="16"/>
  <c r="H17" i="16"/>
  <c r="H13" i="16"/>
  <c r="H12" i="16"/>
  <c r="H11" i="16"/>
  <c r="H7" i="16"/>
  <c r="H6" i="16"/>
  <c r="N25" i="12"/>
  <c r="N24" i="12"/>
  <c r="N23" i="12"/>
  <c r="N17" i="12"/>
  <c r="N13" i="12"/>
  <c r="N12" i="12"/>
  <c r="N11" i="12"/>
  <c r="N7" i="12"/>
  <c r="N6" i="12"/>
  <c r="N5" i="12"/>
  <c r="L25" i="12"/>
  <c r="L24" i="12"/>
  <c r="L23" i="12"/>
  <c r="L17" i="12"/>
  <c r="L13" i="12"/>
  <c r="L12" i="12"/>
  <c r="L11" i="12"/>
  <c r="L7" i="12"/>
  <c r="L6" i="12"/>
  <c r="L5" i="12"/>
  <c r="J25" i="12"/>
  <c r="J24" i="12"/>
  <c r="J23" i="12"/>
  <c r="J17" i="12"/>
  <c r="J13" i="12"/>
  <c r="J12" i="12"/>
  <c r="J11" i="12"/>
  <c r="J7" i="12"/>
  <c r="J6" i="12"/>
  <c r="J5" i="12"/>
  <c r="H25" i="12"/>
  <c r="H24" i="12"/>
  <c r="H23" i="12"/>
  <c r="H17" i="12"/>
  <c r="H13" i="12"/>
  <c r="H12" i="12"/>
  <c r="H11" i="12"/>
  <c r="H7" i="12"/>
  <c r="H6" i="12"/>
  <c r="N25" i="17"/>
  <c r="N24" i="17"/>
  <c r="N23" i="17"/>
  <c r="N17" i="17"/>
  <c r="N13" i="17"/>
  <c r="N12" i="17"/>
  <c r="N11" i="17"/>
  <c r="N7" i="17"/>
  <c r="N6" i="17"/>
  <c r="N5" i="17"/>
  <c r="L25" i="17"/>
  <c r="L24" i="17"/>
  <c r="L23" i="17"/>
  <c r="L17" i="17"/>
  <c r="L13" i="17"/>
  <c r="L12" i="17"/>
  <c r="L11" i="17"/>
  <c r="L7" i="17"/>
  <c r="L6" i="17"/>
  <c r="L5" i="17"/>
  <c r="J25" i="17"/>
  <c r="J24" i="17"/>
  <c r="J23" i="17"/>
  <c r="J17" i="17"/>
  <c r="J13" i="17"/>
  <c r="J12" i="17"/>
  <c r="J11" i="17"/>
  <c r="J7" i="17"/>
  <c r="J6" i="17"/>
  <c r="J5" i="17"/>
  <c r="H25" i="17"/>
  <c r="H24" i="17"/>
  <c r="H23" i="17"/>
  <c r="H17" i="17"/>
  <c r="H13" i="17"/>
  <c r="H12" i="17"/>
  <c r="H11" i="17"/>
  <c r="H7" i="17"/>
  <c r="H6" i="17"/>
  <c r="N25" i="14"/>
  <c r="N24" i="14"/>
  <c r="N23" i="14"/>
  <c r="N17" i="14"/>
  <c r="N13" i="14"/>
  <c r="N12" i="14"/>
  <c r="N11" i="14"/>
  <c r="N7" i="14"/>
  <c r="N6" i="14"/>
  <c r="N5" i="14"/>
  <c r="L25" i="14"/>
  <c r="L24" i="14"/>
  <c r="L23" i="14"/>
  <c r="L17" i="14"/>
  <c r="L13" i="14"/>
  <c r="L12" i="14"/>
  <c r="L11" i="14"/>
  <c r="L7" i="14"/>
  <c r="L6" i="14"/>
  <c r="L5" i="14"/>
  <c r="J25" i="14"/>
  <c r="J24" i="14"/>
  <c r="J23" i="14"/>
  <c r="J17" i="14"/>
  <c r="J13" i="14"/>
  <c r="J12" i="14"/>
  <c r="J11" i="14"/>
  <c r="J7" i="14"/>
  <c r="J6" i="14"/>
  <c r="J5" i="14"/>
  <c r="H25" i="14"/>
  <c r="H24" i="14"/>
  <c r="H23" i="14"/>
  <c r="H17" i="14"/>
  <c r="H13" i="14"/>
  <c r="H12" i="14"/>
  <c r="H11" i="14"/>
  <c r="H7" i="14"/>
  <c r="H6" i="14"/>
  <c r="N25" i="3"/>
  <c r="N24" i="3"/>
  <c r="N23" i="3"/>
  <c r="N17" i="3"/>
  <c r="N13" i="3"/>
  <c r="N12" i="3"/>
  <c r="N11" i="3"/>
  <c r="N7" i="3"/>
  <c r="N6" i="3"/>
  <c r="N5" i="3"/>
  <c r="L25" i="3"/>
  <c r="L24" i="3"/>
  <c r="L23" i="3"/>
  <c r="L17" i="3"/>
  <c r="L13" i="3"/>
  <c r="L12" i="3"/>
  <c r="L11" i="3"/>
  <c r="L7" i="3"/>
  <c r="L6" i="3"/>
  <c r="L5" i="3"/>
  <c r="J25" i="3"/>
  <c r="J24" i="3"/>
  <c r="J23" i="3"/>
  <c r="J17" i="3"/>
  <c r="J13" i="3"/>
  <c r="J12" i="3"/>
  <c r="J11" i="3"/>
  <c r="J7" i="3"/>
  <c r="J6" i="3"/>
  <c r="J5" i="3"/>
  <c r="H25" i="3"/>
  <c r="H24" i="3"/>
  <c r="H23" i="3"/>
  <c r="H17" i="3"/>
  <c r="H13" i="3"/>
  <c r="H12" i="3"/>
  <c r="H11" i="3"/>
  <c r="H7" i="3"/>
  <c r="H6" i="3"/>
  <c r="N25" i="9"/>
  <c r="N24" i="9"/>
  <c r="N23" i="9"/>
  <c r="N17" i="9"/>
  <c r="N13" i="9"/>
  <c r="N12" i="9"/>
  <c r="N11" i="9"/>
  <c r="N7" i="9"/>
  <c r="N6" i="9"/>
  <c r="N5" i="9"/>
  <c r="L25" i="9"/>
  <c r="L24" i="9"/>
  <c r="L23" i="9"/>
  <c r="L17" i="9"/>
  <c r="L13" i="9"/>
  <c r="L12" i="9"/>
  <c r="L11" i="9"/>
  <c r="L7" i="9"/>
  <c r="L6" i="9"/>
  <c r="L5" i="9"/>
  <c r="J25" i="9"/>
  <c r="J24" i="9"/>
  <c r="J23" i="9"/>
  <c r="J17" i="9"/>
  <c r="J13" i="9"/>
  <c r="J12" i="9"/>
  <c r="J11" i="9"/>
  <c r="J7" i="9"/>
  <c r="J6" i="9"/>
  <c r="J5" i="9"/>
  <c r="H25" i="9"/>
  <c r="H24" i="9"/>
  <c r="H23" i="9"/>
  <c r="H17" i="9"/>
  <c r="H13" i="9"/>
  <c r="H12" i="9"/>
  <c r="H11" i="9"/>
  <c r="H7" i="9"/>
  <c r="H6" i="9"/>
  <c r="N25" i="10"/>
  <c r="N24" i="10"/>
  <c r="N23" i="10"/>
  <c r="N17" i="10"/>
  <c r="N13" i="10"/>
  <c r="N12" i="10"/>
  <c r="N11" i="10"/>
  <c r="N7" i="10"/>
  <c r="N6" i="10"/>
  <c r="N5" i="10"/>
  <c r="L25" i="10"/>
  <c r="L24" i="10"/>
  <c r="L23" i="10"/>
  <c r="L17" i="10"/>
  <c r="L13" i="10"/>
  <c r="L12" i="10"/>
  <c r="L11" i="10"/>
  <c r="L7" i="10"/>
  <c r="L6" i="10"/>
  <c r="L5" i="10"/>
  <c r="J25" i="10"/>
  <c r="J24" i="10"/>
  <c r="J23" i="10"/>
  <c r="J17" i="10"/>
  <c r="J13" i="10"/>
  <c r="J12" i="10"/>
  <c r="J11" i="10"/>
  <c r="J7" i="10"/>
  <c r="J6" i="10"/>
  <c r="J5" i="10"/>
  <c r="H25" i="10"/>
  <c r="H24" i="10"/>
  <c r="H23" i="10"/>
  <c r="H17" i="10"/>
  <c r="H13" i="10"/>
  <c r="H12" i="10"/>
  <c r="H11" i="10"/>
  <c r="H7" i="10"/>
  <c r="H6" i="10"/>
  <c r="N25" i="11"/>
  <c r="N24" i="11"/>
  <c r="N23" i="11"/>
  <c r="N17" i="11"/>
  <c r="N13" i="11"/>
  <c r="N12" i="11"/>
  <c r="N11" i="11"/>
  <c r="N7" i="11"/>
  <c r="N6" i="11"/>
  <c r="N5" i="11"/>
  <c r="L25" i="11"/>
  <c r="L24" i="11"/>
  <c r="L23" i="11"/>
  <c r="L17" i="11"/>
  <c r="L13" i="11"/>
  <c r="L12" i="11"/>
  <c r="L11" i="11"/>
  <c r="L7" i="11"/>
  <c r="L6" i="11"/>
  <c r="L5" i="11"/>
  <c r="J25" i="11"/>
  <c r="J24" i="11"/>
  <c r="J23" i="11"/>
  <c r="J17" i="11"/>
  <c r="J13" i="11"/>
  <c r="J12" i="11"/>
  <c r="J11" i="11"/>
  <c r="J7" i="11"/>
  <c r="J6" i="11"/>
  <c r="J5" i="11"/>
  <c r="H25" i="11"/>
  <c r="H24" i="11"/>
  <c r="H23" i="11"/>
  <c r="H17" i="11"/>
  <c r="H13" i="11"/>
  <c r="H12" i="11"/>
  <c r="H11" i="11"/>
  <c r="H7" i="11"/>
  <c r="H6" i="11"/>
  <c r="N25" i="8"/>
  <c r="N24" i="8"/>
  <c r="N23" i="8"/>
  <c r="N17" i="8"/>
  <c r="N13" i="8"/>
  <c r="N12" i="8"/>
  <c r="N11" i="8"/>
  <c r="N7" i="8"/>
  <c r="N6" i="8"/>
  <c r="L25" i="8"/>
  <c r="L24" i="8"/>
  <c r="L23" i="8"/>
  <c r="L17" i="8"/>
  <c r="L13" i="8"/>
  <c r="L12" i="8"/>
  <c r="L11" i="8"/>
  <c r="L7" i="8"/>
  <c r="L6" i="8"/>
  <c r="L5" i="8"/>
  <c r="J25" i="8"/>
  <c r="J24" i="8"/>
  <c r="J23" i="8"/>
  <c r="J17" i="8"/>
  <c r="J13" i="8"/>
  <c r="J12" i="8"/>
  <c r="J11" i="8"/>
  <c r="J7" i="8"/>
  <c r="J6" i="8"/>
  <c r="J5" i="8"/>
  <c r="H25" i="8"/>
  <c r="H24" i="8"/>
  <c r="H23" i="8"/>
  <c r="H17" i="8"/>
  <c r="H13" i="8"/>
  <c r="H12" i="8"/>
  <c r="H11" i="8"/>
  <c r="H7" i="8"/>
  <c r="H6" i="8"/>
  <c r="N25" i="7"/>
  <c r="N24" i="7"/>
  <c r="N23" i="7"/>
  <c r="N17" i="7"/>
  <c r="N13" i="7"/>
  <c r="N12" i="7"/>
  <c r="N11" i="7"/>
  <c r="N7" i="7"/>
  <c r="N6" i="7"/>
  <c r="N5" i="7"/>
  <c r="L25" i="7"/>
  <c r="L24" i="7"/>
  <c r="L23" i="7"/>
  <c r="L17" i="7"/>
  <c r="L13" i="7"/>
  <c r="L12" i="7"/>
  <c r="L11" i="7"/>
  <c r="L7" i="7"/>
  <c r="L6" i="7"/>
  <c r="L5" i="7"/>
  <c r="J25" i="7"/>
  <c r="J24" i="7"/>
  <c r="J23" i="7"/>
  <c r="J17" i="7"/>
  <c r="J13" i="7"/>
  <c r="J12" i="7"/>
  <c r="J11" i="7"/>
  <c r="J7" i="7"/>
  <c r="J6" i="7"/>
  <c r="J5" i="7"/>
  <c r="H25" i="7"/>
  <c r="H24" i="7"/>
  <c r="H23" i="7"/>
  <c r="H17" i="7"/>
  <c r="H13" i="7"/>
  <c r="H12" i="7"/>
  <c r="H11" i="7"/>
  <c r="H7" i="7"/>
  <c r="H6" i="7"/>
  <c r="N25" i="6"/>
  <c r="N24" i="6"/>
  <c r="N23" i="6"/>
  <c r="N17" i="6"/>
  <c r="N13" i="6"/>
  <c r="N12" i="6"/>
  <c r="N11" i="6"/>
  <c r="N7" i="6"/>
  <c r="N6" i="6"/>
  <c r="N5" i="6"/>
  <c r="L25" i="6"/>
  <c r="L24" i="6"/>
  <c r="L23" i="6"/>
  <c r="L17" i="6"/>
  <c r="L13" i="6"/>
  <c r="L12" i="6"/>
  <c r="L11" i="6"/>
  <c r="L7" i="6"/>
  <c r="L6" i="6"/>
  <c r="L5" i="6"/>
  <c r="J25" i="6"/>
  <c r="J24" i="6"/>
  <c r="J23" i="6"/>
  <c r="J17" i="6"/>
  <c r="J13" i="6"/>
  <c r="J12" i="6"/>
  <c r="J11" i="6"/>
  <c r="J7" i="6"/>
  <c r="J6" i="6"/>
  <c r="J5" i="6"/>
  <c r="H25" i="6"/>
  <c r="H24" i="6"/>
  <c r="H23" i="6"/>
  <c r="H17" i="6"/>
  <c r="H13" i="6"/>
  <c r="H12" i="6"/>
  <c r="H11" i="6"/>
  <c r="H7" i="6"/>
  <c r="H6" i="6"/>
  <c r="N25" i="4"/>
  <c r="N24" i="4"/>
  <c r="N23" i="4"/>
  <c r="N13" i="4"/>
  <c r="N12" i="4"/>
  <c r="N11" i="4"/>
  <c r="N7" i="4"/>
  <c r="N6" i="4"/>
  <c r="N5" i="4"/>
  <c r="L25" i="4"/>
  <c r="L24" i="4"/>
  <c r="L23" i="4"/>
  <c r="L17" i="4"/>
  <c r="L13" i="4"/>
  <c r="L12" i="4"/>
  <c r="L11" i="4"/>
  <c r="L7" i="4"/>
  <c r="L6" i="4"/>
  <c r="L5" i="4"/>
  <c r="J25" i="4"/>
  <c r="J24" i="4"/>
  <c r="J23" i="4"/>
  <c r="J17" i="4"/>
  <c r="J13" i="4"/>
  <c r="J12" i="4"/>
  <c r="J11" i="4"/>
  <c r="J7" i="4"/>
  <c r="J6" i="4"/>
  <c r="J5" i="4"/>
  <c r="H25" i="4"/>
  <c r="H24" i="4"/>
  <c r="H23" i="4"/>
  <c r="H17" i="4"/>
  <c r="H13" i="4"/>
  <c r="H12" i="4"/>
  <c r="H11" i="4"/>
  <c r="H7" i="4"/>
  <c r="H6" i="4"/>
  <c r="N13" i="2"/>
  <c r="N12" i="2"/>
  <c r="N11" i="2"/>
  <c r="N7" i="2"/>
  <c r="N6" i="2"/>
  <c r="N5" i="2"/>
  <c r="L25" i="2"/>
  <c r="L24" i="2"/>
  <c r="L23" i="2"/>
  <c r="L17" i="2"/>
  <c r="L13" i="2"/>
  <c r="L12" i="2"/>
  <c r="L11" i="2"/>
  <c r="L7" i="2"/>
  <c r="L6" i="2"/>
  <c r="L5" i="2"/>
  <c r="J25" i="2"/>
  <c r="J24" i="2"/>
  <c r="J23" i="2"/>
  <c r="J17" i="2"/>
  <c r="J13" i="2"/>
  <c r="J12" i="2"/>
  <c r="J11" i="2"/>
  <c r="J7" i="2"/>
  <c r="J6" i="2"/>
  <c r="J5" i="2"/>
  <c r="H25" i="2"/>
  <c r="H23" i="2"/>
  <c r="H17" i="2"/>
  <c r="H13" i="2"/>
  <c r="H12" i="2"/>
  <c r="H11" i="2"/>
  <c r="H7" i="2"/>
  <c r="H6" i="2"/>
  <c r="L25" i="5"/>
  <c r="L24" i="5"/>
  <c r="L23" i="5"/>
  <c r="L17" i="5"/>
  <c r="L13" i="5"/>
  <c r="L12" i="5"/>
  <c r="L11" i="5"/>
  <c r="L7" i="5"/>
  <c r="L6" i="5"/>
  <c r="L5" i="5"/>
  <c r="J25" i="5"/>
  <c r="J24" i="5"/>
  <c r="J23" i="5"/>
  <c r="J17" i="5"/>
  <c r="J13" i="5"/>
  <c r="J12" i="5"/>
  <c r="J11" i="5"/>
  <c r="J7" i="5"/>
  <c r="J6" i="5"/>
  <c r="H25" i="5"/>
  <c r="H13" i="5"/>
  <c r="H7" i="5"/>
  <c r="H24" i="5" l="1"/>
  <c r="H17" i="5"/>
  <c r="H12" i="5"/>
  <c r="H11" i="5"/>
  <c r="H6" i="5"/>
  <c r="L27" i="1" l="1"/>
  <c r="L28" i="1"/>
  <c r="L26" i="1"/>
  <c r="L22" i="1"/>
  <c r="L20" i="1"/>
  <c r="L16" i="1" l="1"/>
  <c r="L15" i="1"/>
  <c r="L14" i="1"/>
  <c r="L10" i="1"/>
  <c r="L9" i="1"/>
  <c r="L8" i="1"/>
</calcChain>
</file>

<file path=xl/sharedStrings.xml><?xml version="1.0" encoding="utf-8"?>
<sst xmlns="http://schemas.openxmlformats.org/spreadsheetml/2006/main" count="1205" uniqueCount="59">
  <si>
    <t xml:space="preserve"> Measures</t>
  </si>
  <si>
    <r>
      <t>Adults</t>
    </r>
    <r>
      <rPr>
        <sz val="11"/>
        <color indexed="8"/>
        <rFont val="Calibri"/>
        <family val="2"/>
        <scheme val="minor"/>
      </rPr>
      <t>:</t>
    </r>
  </si>
  <si>
    <t>Employed 2nd Qtr After Exit</t>
  </si>
  <si>
    <t xml:space="preserve">Median Wage 2nd Quarter After Exit </t>
  </si>
  <si>
    <r>
      <t>Dislocated Workers</t>
    </r>
    <r>
      <rPr>
        <sz val="11"/>
        <color indexed="8"/>
        <rFont val="Calibri"/>
        <family val="2"/>
        <scheme val="minor"/>
      </rPr>
      <t xml:space="preserve">:  </t>
    </r>
  </si>
  <si>
    <r>
      <t>Youth</t>
    </r>
    <r>
      <rPr>
        <sz val="11"/>
        <color indexed="8"/>
        <rFont val="Calibri"/>
        <family val="2"/>
        <scheme val="minor"/>
      </rPr>
      <t>:</t>
    </r>
  </si>
  <si>
    <r>
      <t>Wagner Peyser</t>
    </r>
    <r>
      <rPr>
        <sz val="11"/>
        <color indexed="8"/>
        <rFont val="Calibri"/>
        <family val="2"/>
        <scheme val="minor"/>
      </rPr>
      <t xml:space="preserve">:  </t>
    </r>
  </si>
  <si>
    <t>Not Met (less than 90% of negotiated)</t>
  </si>
  <si>
    <t>Met (90-100% of negotiated)</t>
  </si>
  <si>
    <t>Exceeded (greater than 100% of negotiated)</t>
  </si>
  <si>
    <t>Employed 4th Qtr After Exit</t>
  </si>
  <si>
    <r>
      <t>Adults</t>
    </r>
    <r>
      <rPr>
        <sz val="11"/>
        <rFont val="Calibri"/>
        <family val="2"/>
        <scheme val="minor"/>
      </rPr>
      <t>:</t>
    </r>
  </si>
  <si>
    <r>
      <t>Wagner Peyser</t>
    </r>
    <r>
      <rPr>
        <sz val="11"/>
        <rFont val="Calibri"/>
        <family val="2"/>
        <scheme val="minor"/>
      </rPr>
      <t xml:space="preserve">:  </t>
    </r>
  </si>
  <si>
    <t>Credential Attainment Rate</t>
  </si>
  <si>
    <t xml:space="preserve">Dislocated Workers:  </t>
  </si>
  <si>
    <t>Youth:</t>
  </si>
  <si>
    <t>Measurable Skill Gains</t>
  </si>
  <si>
    <t>LWDB 01</t>
  </si>
  <si>
    <t>LWDB 02</t>
  </si>
  <si>
    <t>LWDB 03</t>
  </si>
  <si>
    <t>LWDB 04</t>
  </si>
  <si>
    <t>LWDB 05</t>
  </si>
  <si>
    <t>LWDB 06</t>
  </si>
  <si>
    <t>LWDB 07</t>
  </si>
  <si>
    <t>LWDB 08</t>
  </si>
  <si>
    <t>LWDB 09</t>
  </si>
  <si>
    <t>LWDB 10</t>
  </si>
  <si>
    <t>LWDB 11</t>
  </si>
  <si>
    <t>LWDB 12</t>
  </si>
  <si>
    <t>LWDB 13</t>
  </si>
  <si>
    <t>LWDB 14</t>
  </si>
  <si>
    <t>LWDB 15</t>
  </si>
  <si>
    <t>LWDB 16</t>
  </si>
  <si>
    <t>LWDB 17</t>
  </si>
  <si>
    <t>LWDB 18</t>
  </si>
  <si>
    <t>LWDB 19</t>
  </si>
  <si>
    <t>LWDB 20</t>
  </si>
  <si>
    <t>LWDB 21</t>
  </si>
  <si>
    <t>LWDB 22</t>
  </si>
  <si>
    <t>LWDB 23</t>
  </si>
  <si>
    <t>LWDB 24</t>
  </si>
  <si>
    <t>Statewide</t>
  </si>
  <si>
    <t xml:space="preserve">PY2021-2022  4th Quarter Performance </t>
  </si>
  <si>
    <t xml:space="preserve"> PY2021-2022 % of Performance Goal Met For Q4</t>
  </si>
  <si>
    <t>PY2021-2022 Performance Goals</t>
  </si>
  <si>
    <t xml:space="preserve">PY2022-2023  1st Quarter Performance </t>
  </si>
  <si>
    <t xml:space="preserve"> PY2022-2023 % of Performance Goal Met For Q1</t>
  </si>
  <si>
    <t xml:space="preserve">PY2022-2023  2nd Quarter Performance </t>
  </si>
  <si>
    <t xml:space="preserve"> PY2022-2023 % of Performance Goal Met For Q2</t>
  </si>
  <si>
    <t xml:space="preserve">PY2022-2023  3rd Quarter Performance </t>
  </si>
  <si>
    <t xml:space="preserve"> PY2022-2023 % of Performance Goal Met For Q3</t>
  </si>
  <si>
    <t xml:space="preserve">PY2022-2023  4th Quarter Performance </t>
  </si>
  <si>
    <t xml:space="preserve"> PY2022-2023 % of Performance Goal Met For Q4</t>
  </si>
  <si>
    <t>PY2022-2023 Performance Goals</t>
  </si>
  <si>
    <t>PY2022 Q1</t>
  </si>
  <si>
    <t>PY2022 Q2</t>
  </si>
  <si>
    <t>PY2022 Q3</t>
  </si>
  <si>
    <t>PY2022 Q4</t>
  </si>
  <si>
    <t xml:space="preserve"> $                     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</si>
</sst>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00000"/>
    <numFmt numFmtId="165" formatCode="&quot;$&quot;#,##0"/>
    <numFmt numFmtId="167" formatCode="_(&quot;$&quot;* #,##0_);_(&quot;$&quot;* \(#,##0\);_(&quot;$&quot;* &quot;-&quot;??_);_(@_)"/>
    <numFmt numFmtId="168" formatCode="\$#,##0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8EA9DB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88">
    <xf numFmtId="0" fontId="0" fillId="0" borderId="0" xfId="0"/>
    <xf numFmtId="2" fontId="0" fillId="0" borderId="0" xfId="0" applyNumberFormat="1"/>
    <xf numFmtId="164" fontId="3" fillId="4" borderId="2" xfId="0" applyNumberFormat="1" applyFont="1" applyFill="1" applyBorder="1" applyAlignment="1">
      <alignment wrapText="1"/>
    </xf>
    <xf numFmtId="0" fontId="0" fillId="4" borderId="15" xfId="0" applyFill="1" applyBorder="1"/>
    <xf numFmtId="0" fontId="3" fillId="4" borderId="3" xfId="0" applyFont="1" applyFill="1" applyBorder="1" applyAlignment="1">
      <alignment horizontal="center" vertical="center" wrapText="1"/>
    </xf>
    <xf numFmtId="10" fontId="3" fillId="7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8" borderId="3" xfId="0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0" borderId="0" xfId="0" applyFont="1"/>
    <xf numFmtId="10" fontId="6" fillId="4" borderId="16" xfId="0" applyNumberFormat="1" applyFont="1" applyFill="1" applyBorder="1"/>
    <xf numFmtId="164" fontId="4" fillId="0" borderId="1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0" fontId="3" fillId="7" borderId="5" xfId="0" applyNumberFormat="1" applyFont="1" applyFill="1" applyBorder="1" applyAlignment="1">
      <alignment horizontal="center" vertical="center" wrapText="1"/>
    </xf>
    <xf numFmtId="0" fontId="0" fillId="4" borderId="17" xfId="0" applyFill="1" applyBorder="1"/>
    <xf numFmtId="2" fontId="0" fillId="0" borderId="3" xfId="0" applyNumberFormat="1" applyBorder="1" applyAlignment="1">
      <alignment horizontal="center" vertical="center"/>
    </xf>
    <xf numFmtId="165" fontId="0" fillId="0" borderId="0" xfId="0" applyNumberFormat="1"/>
    <xf numFmtId="0" fontId="0" fillId="0" borderId="0" xfId="0"/>
    <xf numFmtId="164" fontId="0" fillId="0" borderId="3" xfId="0" applyNumberFormat="1" applyFont="1" applyBorder="1" applyAlignment="1">
      <alignment horizontal="left" vertical="center" wrapText="1"/>
    </xf>
    <xf numFmtId="10" fontId="6" fillId="4" borderId="3" xfId="0" applyNumberFormat="1" applyFont="1" applyFill="1" applyBorder="1" applyAlignment="1">
      <alignment horizontal="center" vertical="center"/>
    </xf>
    <xf numFmtId="2" fontId="8" fillId="4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left" vertical="center" wrapText="1"/>
    </xf>
    <xf numFmtId="165" fontId="0" fillId="0" borderId="3" xfId="0" applyNumberFormat="1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165" fontId="8" fillId="0" borderId="0" xfId="0" applyNumberFormat="1" applyFont="1"/>
    <xf numFmtId="2" fontId="6" fillId="10" borderId="3" xfId="3" applyNumberFormat="1" applyFont="1" applyFill="1" applyBorder="1" applyAlignment="1">
      <alignment horizontal="center" vertical="center"/>
    </xf>
    <xf numFmtId="2" fontId="6" fillId="10" borderId="3" xfId="0" applyNumberFormat="1" applyFont="1" applyFill="1" applyBorder="1" applyAlignment="1">
      <alignment horizontal="center" vertical="center"/>
    </xf>
    <xf numFmtId="165" fontId="6" fillId="10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/>
    <xf numFmtId="2" fontId="0" fillId="0" borderId="0" xfId="0" applyNumberFormat="1" applyFill="1"/>
    <xf numFmtId="0" fontId="3" fillId="4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64" fontId="0" fillId="0" borderId="3" xfId="0" applyNumberFormat="1" applyFont="1" applyBorder="1" applyAlignment="1">
      <alignment horizontal="left" vertical="center"/>
    </xf>
    <xf numFmtId="165" fontId="0" fillId="0" borderId="3" xfId="0" applyNumberFormat="1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0" xfId="0" applyNumberFormat="1" applyAlignment="1"/>
    <xf numFmtId="10" fontId="6" fillId="4" borderId="17" xfId="0" applyNumberFormat="1" applyFont="1" applyFill="1" applyBorder="1"/>
    <xf numFmtId="0" fontId="3" fillId="4" borderId="25" xfId="0" applyFont="1" applyFill="1" applyBorder="1" applyAlignment="1">
      <alignment horizontal="center" vertical="center" wrapText="1"/>
    </xf>
    <xf numFmtId="0" fontId="0" fillId="4" borderId="26" xfId="0" applyFill="1" applyBorder="1"/>
    <xf numFmtId="0" fontId="6" fillId="8" borderId="19" xfId="0" applyFont="1" applyFill="1" applyBorder="1" applyAlignment="1">
      <alignment horizontal="center" vertical="center" wrapText="1"/>
    </xf>
    <xf numFmtId="10" fontId="6" fillId="4" borderId="19" xfId="0" applyNumberFormat="1" applyFont="1" applyFill="1" applyBorder="1" applyAlignment="1">
      <alignment horizontal="center" vertical="center"/>
    </xf>
    <xf numFmtId="2" fontId="3" fillId="4" borderId="28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0" fillId="4" borderId="28" xfId="0" applyNumberFormat="1" applyFill="1" applyBorder="1" applyAlignment="1">
      <alignment horizontal="center" vertical="center"/>
    </xf>
    <xf numFmtId="0" fontId="8" fillId="0" borderId="0" xfId="0" applyFont="1" applyFill="1"/>
    <xf numFmtId="2" fontId="8" fillId="0" borderId="3" xfId="0" applyNumberFormat="1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0" fontId="3" fillId="0" borderId="0" xfId="0" applyFont="1"/>
    <xf numFmtId="164" fontId="0" fillId="0" borderId="11" xfId="0" applyNumberFormat="1" applyFont="1" applyBorder="1" applyAlignment="1">
      <alignment horizontal="left" vertical="center" wrapText="1"/>
    </xf>
    <xf numFmtId="164" fontId="0" fillId="0" borderId="32" xfId="0" applyNumberFormat="1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left" vertical="center" wrapText="1"/>
    </xf>
    <xf numFmtId="2" fontId="0" fillId="0" borderId="18" xfId="0" applyNumberForma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2" fontId="8" fillId="0" borderId="35" xfId="0" applyNumberFormat="1" applyFont="1" applyFill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2" fontId="0" fillId="4" borderId="17" xfId="0" applyNumberFormat="1" applyFill="1" applyBorder="1" applyAlignment="1">
      <alignment horizontal="center" vertical="center"/>
    </xf>
    <xf numFmtId="10" fontId="6" fillId="4" borderId="17" xfId="0" applyNumberFormat="1" applyFont="1" applyFill="1" applyBorder="1" applyAlignment="1">
      <alignment horizontal="center" vertical="center"/>
    </xf>
    <xf numFmtId="2" fontId="0" fillId="4" borderId="26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10" fontId="6" fillId="4" borderId="16" xfId="0" applyNumberFormat="1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164" fontId="0" fillId="0" borderId="22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65" fontId="8" fillId="0" borderId="10" xfId="0" applyNumberFormat="1" applyFont="1" applyFill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5" fontId="8" fillId="0" borderId="29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6" fillId="10" borderId="3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4" fontId="0" fillId="0" borderId="19" xfId="0" applyNumberFormat="1" applyFont="1" applyBorder="1" applyAlignment="1">
      <alignment horizontal="left" vertical="center"/>
    </xf>
    <xf numFmtId="164" fontId="0" fillId="0" borderId="19" xfId="0" applyNumberFormat="1" applyFont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/>
    </xf>
    <xf numFmtId="165" fontId="0" fillId="0" borderId="19" xfId="0" applyNumberFormat="1" applyFont="1" applyBorder="1" applyAlignment="1">
      <alignment horizontal="left" vertical="center"/>
    </xf>
    <xf numFmtId="0" fontId="0" fillId="4" borderId="38" xfId="0" applyFill="1" applyBorder="1"/>
    <xf numFmtId="0" fontId="0" fillId="4" borderId="39" xfId="0" applyFill="1" applyBorder="1"/>
    <xf numFmtId="0" fontId="0" fillId="0" borderId="3" xfId="0" applyBorder="1" applyAlignment="1">
      <alignment horizontal="center"/>
    </xf>
    <xf numFmtId="164" fontId="3" fillId="4" borderId="19" xfId="0" applyNumberFormat="1" applyFont="1" applyFill="1" applyBorder="1" applyAlignment="1">
      <alignment horizontal="left" vertical="center" wrapText="1"/>
    </xf>
    <xf numFmtId="0" fontId="10" fillId="11" borderId="19" xfId="0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wrapText="1"/>
    </xf>
    <xf numFmtId="164" fontId="11" fillId="0" borderId="3" xfId="0" applyNumberFormat="1" applyFont="1" applyBorder="1" applyAlignment="1">
      <alignment horizontal="center" wrapText="1"/>
    </xf>
    <xf numFmtId="2" fontId="0" fillId="0" borderId="3" xfId="0" applyNumberForma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6" fontId="10" fillId="0" borderId="3" xfId="0" applyNumberFormat="1" applyFont="1" applyFill="1" applyBorder="1" applyAlignment="1">
      <alignment horizontal="center" vertical="center"/>
    </xf>
    <xf numFmtId="6" fontId="10" fillId="0" borderId="24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164" fontId="3" fillId="4" borderId="40" xfId="0" applyNumberFormat="1" applyFont="1" applyFill="1" applyBorder="1" applyAlignment="1">
      <alignment horizontal="left" vertical="center" wrapText="1"/>
    </xf>
    <xf numFmtId="0" fontId="10" fillId="11" borderId="37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wrapText="1"/>
    </xf>
    <xf numFmtId="164" fontId="11" fillId="0" borderId="3" xfId="0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left" vertical="center" wrapText="1"/>
    </xf>
    <xf numFmtId="164" fontId="3" fillId="0" borderId="19" xfId="0" applyNumberFormat="1" applyFont="1" applyFill="1" applyBorder="1" applyAlignment="1">
      <alignment horizontal="left" vertical="center" wrapText="1"/>
    </xf>
    <xf numFmtId="0" fontId="0" fillId="0" borderId="37" xfId="0" applyFill="1" applyBorder="1"/>
    <xf numFmtId="0" fontId="0" fillId="0" borderId="24" xfId="0" applyFill="1" applyBorder="1"/>
    <xf numFmtId="164" fontId="0" fillId="0" borderId="19" xfId="0" applyNumberFormat="1" applyFont="1" applyFill="1" applyBorder="1" applyAlignment="1">
      <alignment horizontal="left" vertical="center"/>
    </xf>
    <xf numFmtId="164" fontId="0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right" vertical="top"/>
    </xf>
    <xf numFmtId="167" fontId="0" fillId="0" borderId="3" xfId="4" applyNumberFormat="1" applyFont="1" applyFill="1" applyBorder="1" applyAlignment="1">
      <alignment horizontal="right" vertical="top"/>
    </xf>
    <xf numFmtId="168" fontId="0" fillId="0" borderId="3" xfId="0" applyNumberFormat="1" applyBorder="1" applyAlignment="1">
      <alignment horizontal="right" vertical="top"/>
    </xf>
    <xf numFmtId="44" fontId="0" fillId="0" borderId="3" xfId="4" applyFont="1" applyBorder="1" applyAlignment="1">
      <alignment horizontal="right" vertical="top"/>
    </xf>
    <xf numFmtId="2" fontId="8" fillId="0" borderId="28" xfId="0" applyNumberFormat="1" applyFont="1" applyFill="1" applyBorder="1" applyAlignment="1">
      <alignment horizontal="right" vertical="center"/>
    </xf>
    <xf numFmtId="165" fontId="8" fillId="0" borderId="28" xfId="0" applyNumberFormat="1" applyFont="1" applyFill="1" applyBorder="1" applyAlignment="1">
      <alignment horizontal="right" vertical="center"/>
    </xf>
    <xf numFmtId="0" fontId="3" fillId="5" borderId="3" xfId="2" applyFont="1" applyFill="1" applyBorder="1" applyAlignment="1">
      <alignment horizontal="center" vertical="center" wrapText="1"/>
    </xf>
    <xf numFmtId="0" fontId="3" fillId="9" borderId="3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3" fillId="5" borderId="19" xfId="2" applyFont="1" applyFill="1" applyBorder="1" applyAlignment="1">
      <alignment horizontal="center" vertical="center" wrapText="1"/>
    </xf>
    <xf numFmtId="0" fontId="3" fillId="5" borderId="24" xfId="2" applyFont="1" applyFill="1" applyBorder="1" applyAlignment="1">
      <alignment horizontal="center" vertical="center" wrapText="1"/>
    </xf>
    <xf numFmtId="0" fontId="3" fillId="9" borderId="19" xfId="1" applyFont="1" applyFill="1" applyBorder="1" applyAlignment="1">
      <alignment horizontal="center" vertical="center" wrapText="1"/>
    </xf>
    <xf numFmtId="0" fontId="3" fillId="9" borderId="24" xfId="1" applyFont="1" applyFill="1" applyBorder="1" applyAlignment="1">
      <alignment horizontal="center" vertical="center" wrapText="1"/>
    </xf>
    <xf numFmtId="0" fontId="6" fillId="6" borderId="19" xfId="1" applyFont="1" applyFill="1" applyBorder="1" applyAlignment="1">
      <alignment horizontal="center" vertical="center" wrapText="1"/>
    </xf>
    <xf numFmtId="0" fontId="6" fillId="6" borderId="24" xfId="1" applyFont="1" applyFill="1" applyBorder="1" applyAlignment="1">
      <alignment horizontal="center" vertical="center" wrapText="1"/>
    </xf>
    <xf numFmtId="6" fontId="10" fillId="13" borderId="3" xfId="0" applyNumberFormat="1" applyFont="1" applyFill="1" applyBorder="1" applyAlignment="1">
      <alignment horizontal="center" vertical="center"/>
    </xf>
    <xf numFmtId="6" fontId="10" fillId="12" borderId="3" xfId="0" applyNumberFormat="1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right" vertical="center"/>
    </xf>
    <xf numFmtId="6" fontId="10" fillId="13" borderId="3" xfId="0" applyNumberFormat="1" applyFont="1" applyFill="1" applyBorder="1" applyAlignment="1">
      <alignment horizontal="right" vertical="center"/>
    </xf>
    <xf numFmtId="6" fontId="10" fillId="5" borderId="3" xfId="0" applyNumberFormat="1" applyFont="1" applyFill="1" applyBorder="1" applyAlignment="1">
      <alignment horizontal="right" vertical="center"/>
    </xf>
    <xf numFmtId="0" fontId="10" fillId="13" borderId="3" xfId="0" applyFont="1" applyFill="1" applyBorder="1" applyAlignment="1">
      <alignment horizontal="right" vertical="center"/>
    </xf>
    <xf numFmtId="0" fontId="10" fillId="5" borderId="3" xfId="0" applyFont="1" applyFill="1" applyBorder="1" applyAlignment="1">
      <alignment horizontal="right" vertical="center"/>
    </xf>
    <xf numFmtId="6" fontId="10" fillId="12" borderId="3" xfId="0" applyNumberFormat="1" applyFont="1" applyFill="1" applyBorder="1" applyAlignment="1">
      <alignment horizontal="right" vertical="center"/>
    </xf>
    <xf numFmtId="0" fontId="10" fillId="12" borderId="24" xfId="0" applyFont="1" applyFill="1" applyBorder="1" applyAlignment="1">
      <alignment horizontal="right" vertical="center"/>
    </xf>
    <xf numFmtId="6" fontId="10" fillId="13" borderId="24" xfId="0" applyNumberFormat="1" applyFont="1" applyFill="1" applyBorder="1" applyAlignment="1">
      <alignment horizontal="right" vertical="center"/>
    </xf>
    <xf numFmtId="0" fontId="10" fillId="13" borderId="24" xfId="0" applyFont="1" applyFill="1" applyBorder="1" applyAlignment="1">
      <alignment horizontal="right" vertical="center"/>
    </xf>
    <xf numFmtId="0" fontId="10" fillId="5" borderId="24" xfId="0" applyFont="1" applyFill="1" applyBorder="1" applyAlignment="1">
      <alignment horizontal="right" vertical="center"/>
    </xf>
    <xf numFmtId="0" fontId="0" fillId="5" borderId="3" xfId="0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</cellXfs>
  <cellStyles count="5">
    <cellStyle name="Currency" xfId="4" builtinId="4"/>
    <cellStyle name="Good" xfId="1" builtinId="26"/>
    <cellStyle name="Neutral" xfId="2" builtinId="28"/>
    <cellStyle name="Normal" xfId="0" builtinId="0"/>
    <cellStyle name="Percent" xfId="3" builtinId="5"/>
  </cellStyles>
  <dxfs count="3201"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9"/>
  <sheetViews>
    <sheetView zoomScale="90" zoomScaleNormal="9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8" sqref="G8:G28"/>
    </sheetView>
  </sheetViews>
  <sheetFormatPr defaultRowHeight="15" x14ac:dyDescent="0.25"/>
  <cols>
    <col min="2" max="2" width="9.140625" style="20"/>
    <col min="3" max="3" width="40.42578125" customWidth="1"/>
    <col min="4" max="8" width="13.85546875" customWidth="1"/>
    <col min="9" max="9" width="13.85546875" hidden="1" customWidth="1"/>
    <col min="10" max="11" width="13.85546875" style="20" hidden="1" customWidth="1"/>
    <col min="12" max="12" width="13.85546875" style="12" hidden="1" customWidth="1"/>
    <col min="13" max="14" width="13.85546875" hidden="1" customWidth="1"/>
    <col min="15" max="15" width="13.85546875" customWidth="1"/>
  </cols>
  <sheetData>
    <row r="1" spans="3:18" ht="17.25" customHeight="1" x14ac:dyDescent="0.25">
      <c r="C1" s="59"/>
      <c r="D1" s="20"/>
      <c r="E1" s="20"/>
      <c r="F1" s="12"/>
      <c r="J1"/>
      <c r="K1"/>
      <c r="L1"/>
      <c r="M1" s="20"/>
      <c r="N1" s="20"/>
      <c r="O1" s="12"/>
    </row>
    <row r="2" spans="3:18" ht="17.25" hidden="1" customHeight="1" x14ac:dyDescent="0.25">
      <c r="C2" s="59"/>
      <c r="D2" s="20"/>
      <c r="E2" s="20"/>
      <c r="F2" s="12"/>
      <c r="J2"/>
      <c r="K2"/>
      <c r="L2"/>
      <c r="M2" s="20"/>
      <c r="N2" s="20"/>
      <c r="O2" s="12"/>
    </row>
    <row r="3" spans="3:18" ht="17.25" hidden="1" customHeight="1" x14ac:dyDescent="0.25">
      <c r="C3" s="59"/>
      <c r="D3" s="20"/>
      <c r="E3" s="20"/>
      <c r="F3" s="12"/>
      <c r="J3"/>
      <c r="K3"/>
      <c r="L3"/>
      <c r="M3" s="20"/>
      <c r="N3" s="20"/>
      <c r="O3" s="12"/>
    </row>
    <row r="4" spans="3:18" ht="17.25" hidden="1" customHeight="1" x14ac:dyDescent="0.25">
      <c r="C4" s="59"/>
      <c r="D4" s="20"/>
      <c r="E4" s="20"/>
      <c r="F4" s="12"/>
      <c r="J4"/>
      <c r="K4"/>
      <c r="L4"/>
      <c r="M4" s="20"/>
      <c r="N4" s="20"/>
      <c r="O4" s="12"/>
    </row>
    <row r="5" spans="3:18" ht="20.100000000000001" customHeight="1" thickBot="1" x14ac:dyDescent="0.3">
      <c r="C5" s="66" t="str">
        <f ca="1">MID(CELL("Filename",I7),SEARCH("]",CELL("Filename",I7),1)+1,32)</f>
        <v>Statewide</v>
      </c>
      <c r="D5" s="20"/>
      <c r="E5" s="20"/>
      <c r="F5" s="12"/>
      <c r="J5"/>
      <c r="K5"/>
      <c r="L5"/>
      <c r="M5" s="20"/>
      <c r="N5" s="20"/>
      <c r="O5" s="12"/>
    </row>
    <row r="6" spans="3:18" ht="75.75" thickBot="1" x14ac:dyDescent="0.3">
      <c r="C6" s="14" t="s">
        <v>0</v>
      </c>
      <c r="D6" s="15" t="s">
        <v>42</v>
      </c>
      <c r="E6" s="16" t="s">
        <v>43</v>
      </c>
      <c r="F6" s="11" t="s">
        <v>44</v>
      </c>
      <c r="G6" s="46" t="s">
        <v>45</v>
      </c>
      <c r="H6" s="16" t="s">
        <v>46</v>
      </c>
      <c r="I6" s="15" t="s">
        <v>47</v>
      </c>
      <c r="J6" s="16" t="s">
        <v>48</v>
      </c>
      <c r="K6" s="15" t="s">
        <v>49</v>
      </c>
      <c r="L6" s="16" t="s">
        <v>50</v>
      </c>
      <c r="M6" s="15" t="s">
        <v>51</v>
      </c>
      <c r="N6" s="16" t="s">
        <v>52</v>
      </c>
      <c r="O6" s="11" t="s">
        <v>53</v>
      </c>
      <c r="P6" s="37"/>
      <c r="Q6" s="37"/>
      <c r="R6" s="37"/>
    </row>
    <row r="7" spans="3:18" ht="20.100000000000001" customHeight="1" thickBot="1" x14ac:dyDescent="0.3">
      <c r="C7" s="2" t="s">
        <v>1</v>
      </c>
      <c r="D7" s="17"/>
      <c r="E7" s="17"/>
      <c r="F7" s="45"/>
      <c r="G7" s="47"/>
      <c r="H7" s="3"/>
      <c r="I7" s="3"/>
      <c r="J7" s="3"/>
      <c r="K7" s="17"/>
      <c r="L7" s="17"/>
      <c r="M7" s="17"/>
      <c r="N7" s="17"/>
      <c r="O7" s="13"/>
      <c r="P7" s="37"/>
      <c r="Q7" s="37"/>
      <c r="R7" s="37"/>
    </row>
    <row r="8" spans="3:18" ht="20.100000000000001" customHeight="1" x14ac:dyDescent="0.25">
      <c r="C8" s="100" t="s">
        <v>2</v>
      </c>
      <c r="D8" s="70">
        <v>66.099999999999994</v>
      </c>
      <c r="E8" s="111">
        <f>D8/F8*100</f>
        <v>77.309941520467831</v>
      </c>
      <c r="F8" s="71">
        <v>85.5</v>
      </c>
      <c r="G8" s="72">
        <v>66.2</v>
      </c>
      <c r="H8" s="55">
        <f>G8/$O8*100</f>
        <v>77.42690058479532</v>
      </c>
      <c r="I8" s="55"/>
      <c r="J8" s="55">
        <f>I8/$O8*100</f>
        <v>0</v>
      </c>
      <c r="K8" s="70"/>
      <c r="L8" s="55">
        <f>K8/O8*100</f>
        <v>0</v>
      </c>
      <c r="M8" s="70"/>
      <c r="N8" s="55">
        <f>M8/O8*100</f>
        <v>0</v>
      </c>
      <c r="O8" s="73">
        <v>85.5</v>
      </c>
      <c r="P8" s="37"/>
      <c r="Q8" s="38"/>
      <c r="R8" s="37"/>
    </row>
    <row r="9" spans="3:18" ht="20.100000000000001" customHeight="1" x14ac:dyDescent="0.25">
      <c r="C9" s="67" t="s">
        <v>3</v>
      </c>
      <c r="D9" s="74">
        <v>7800</v>
      </c>
      <c r="E9" s="111">
        <f>D9/F9*100</f>
        <v>111.42857142857143</v>
      </c>
      <c r="F9" s="62">
        <v>7000</v>
      </c>
      <c r="G9" s="56">
        <v>7772</v>
      </c>
      <c r="H9" s="55">
        <f>G9/$O9*100</f>
        <v>92.402805849482817</v>
      </c>
      <c r="I9" s="63"/>
      <c r="J9" s="55">
        <f>I9/$O9*100</f>
        <v>0</v>
      </c>
      <c r="K9" s="75"/>
      <c r="L9" s="55">
        <f>K9/O9*100</f>
        <v>0</v>
      </c>
      <c r="M9" s="75"/>
      <c r="N9" s="55">
        <f>M9/O9*100</f>
        <v>0</v>
      </c>
      <c r="O9" s="76">
        <v>8411</v>
      </c>
      <c r="P9" s="37"/>
      <c r="Q9" s="38"/>
      <c r="R9" s="37"/>
    </row>
    <row r="10" spans="3:18" ht="20.100000000000001" customHeight="1" x14ac:dyDescent="0.25">
      <c r="C10" s="67" t="s">
        <v>10</v>
      </c>
      <c r="D10" s="70">
        <v>81.8</v>
      </c>
      <c r="E10" s="111">
        <f>D10/F10*100</f>
        <v>96.804733727810643</v>
      </c>
      <c r="F10" s="77">
        <v>84.5</v>
      </c>
      <c r="G10" s="72">
        <v>83.8</v>
      </c>
      <c r="H10" s="55">
        <f t="shared" ref="H10:H11" si="0">G10/$O10*100</f>
        <v>103.84138785625774</v>
      </c>
      <c r="I10" s="55"/>
      <c r="J10" s="55">
        <f>I10/$O10*100</f>
        <v>0</v>
      </c>
      <c r="K10" s="70"/>
      <c r="L10" s="55">
        <f>K10/O10*100</f>
        <v>0</v>
      </c>
      <c r="M10" s="18"/>
      <c r="N10" s="55">
        <f>M10/O10*100</f>
        <v>0</v>
      </c>
      <c r="O10" s="78">
        <v>80.7</v>
      </c>
      <c r="P10" s="37"/>
      <c r="Q10" s="38"/>
      <c r="R10" s="37"/>
    </row>
    <row r="11" spans="3:18" s="20" customFormat="1" ht="20.100000000000001" customHeight="1" x14ac:dyDescent="0.25">
      <c r="C11" s="67" t="s">
        <v>13</v>
      </c>
      <c r="D11" s="70">
        <v>80.3</v>
      </c>
      <c r="E11" s="111">
        <f>D11/F11*100</f>
        <v>118.08823529411765</v>
      </c>
      <c r="F11" s="77">
        <v>68</v>
      </c>
      <c r="G11" s="57">
        <v>79.7</v>
      </c>
      <c r="H11" s="55">
        <f t="shared" si="0"/>
        <v>113.85714285714286</v>
      </c>
      <c r="I11" s="55"/>
      <c r="J11" s="55">
        <f>I11/$O11*100</f>
        <v>0</v>
      </c>
      <c r="K11" s="70"/>
      <c r="L11" s="55">
        <f>K11/O11*100</f>
        <v>0</v>
      </c>
      <c r="M11" s="18"/>
      <c r="N11" s="55">
        <f>M11/O11*100</f>
        <v>0</v>
      </c>
      <c r="O11" s="78">
        <v>70</v>
      </c>
      <c r="P11" s="37"/>
      <c r="Q11" s="38"/>
      <c r="R11" s="37"/>
    </row>
    <row r="12" spans="3:18" s="20" customFormat="1" ht="20.100000000000001" customHeight="1" thickBot="1" x14ac:dyDescent="0.3">
      <c r="C12" s="68" t="s">
        <v>16</v>
      </c>
      <c r="D12" s="115">
        <v>79.400000000000006</v>
      </c>
      <c r="E12" s="79">
        <f>D12/F12*100</f>
        <v>162.04081632653063</v>
      </c>
      <c r="F12" s="152">
        <v>49</v>
      </c>
      <c r="G12" s="112">
        <v>70.5</v>
      </c>
      <c r="H12" s="111">
        <f t="shared" ref="H12" si="1">G12/$O12*100</f>
        <v>121.55172413793105</v>
      </c>
      <c r="I12" s="111"/>
      <c r="J12" s="111">
        <f>I12/$O12*100</f>
        <v>0</v>
      </c>
      <c r="K12" s="115"/>
      <c r="L12" s="111">
        <f>K12/O12*100</f>
        <v>0</v>
      </c>
      <c r="M12" s="108"/>
      <c r="N12" s="79">
        <f>M12/O12*100</f>
        <v>0</v>
      </c>
      <c r="O12" s="83">
        <v>57.999999999999993</v>
      </c>
      <c r="P12" s="37"/>
      <c r="Q12" s="38"/>
      <c r="R12" s="37"/>
    </row>
    <row r="13" spans="3:18" ht="20.100000000000001" customHeight="1" thickBot="1" x14ac:dyDescent="0.3">
      <c r="C13" s="101" t="s">
        <v>4</v>
      </c>
      <c r="D13" s="84"/>
      <c r="E13" s="84"/>
      <c r="F13" s="85"/>
      <c r="G13" s="86"/>
      <c r="H13" s="87"/>
      <c r="I13" s="87"/>
      <c r="J13" s="87"/>
      <c r="K13" s="84"/>
      <c r="L13" s="84"/>
      <c r="M13" s="84"/>
      <c r="N13" s="84"/>
      <c r="O13" s="88"/>
      <c r="P13" s="37"/>
      <c r="Q13" s="38"/>
      <c r="R13" s="37"/>
    </row>
    <row r="14" spans="3:18" ht="20.100000000000001" customHeight="1" x14ac:dyDescent="0.25">
      <c r="C14" s="102" t="s">
        <v>2</v>
      </c>
      <c r="D14" s="70">
        <v>73.599999999999994</v>
      </c>
      <c r="E14" s="111">
        <f>D14/F14*100</f>
        <v>86.588235294117638</v>
      </c>
      <c r="F14" s="71">
        <v>85</v>
      </c>
      <c r="G14" s="89">
        <v>73.5</v>
      </c>
      <c r="H14" s="55">
        <f>G14/$O14*100</f>
        <v>86.470588235294116</v>
      </c>
      <c r="I14" s="55"/>
      <c r="J14" s="55">
        <f>I14/$O14*100</f>
        <v>0</v>
      </c>
      <c r="K14" s="70"/>
      <c r="L14" s="55">
        <f>K14/O14*100</f>
        <v>0</v>
      </c>
      <c r="M14" s="70"/>
      <c r="N14" s="55">
        <f>M14/O14*100</f>
        <v>0</v>
      </c>
      <c r="O14" s="90">
        <v>85</v>
      </c>
      <c r="P14" s="37"/>
      <c r="Q14" s="38"/>
      <c r="R14" s="37"/>
    </row>
    <row r="15" spans="3:18" ht="20.100000000000001" customHeight="1" x14ac:dyDescent="0.25">
      <c r="C15" s="69" t="s">
        <v>3</v>
      </c>
      <c r="D15" s="74">
        <v>9838</v>
      </c>
      <c r="E15" s="111">
        <f>D15/F15*100</f>
        <v>138.56338028169014</v>
      </c>
      <c r="F15" s="62">
        <v>7100</v>
      </c>
      <c r="G15" s="56">
        <v>9771</v>
      </c>
      <c r="H15" s="55">
        <f>G15/$O15*100</f>
        <v>96.809670068364213</v>
      </c>
      <c r="I15" s="63"/>
      <c r="J15" s="55">
        <f>I15/$O15*100</f>
        <v>0</v>
      </c>
      <c r="K15" s="75"/>
      <c r="L15" s="55">
        <f>K15/O15*100</f>
        <v>0</v>
      </c>
      <c r="M15" s="75"/>
      <c r="N15" s="55">
        <f>M15/O15*100</f>
        <v>0</v>
      </c>
      <c r="O15" s="76">
        <v>10093</v>
      </c>
      <c r="P15" s="37"/>
      <c r="Q15" s="38"/>
      <c r="R15" s="37"/>
    </row>
    <row r="16" spans="3:18" ht="20.100000000000001" customHeight="1" x14ac:dyDescent="0.25">
      <c r="C16" s="103" t="s">
        <v>10</v>
      </c>
      <c r="D16" s="70">
        <v>84.2</v>
      </c>
      <c r="E16" s="113">
        <f>D16/F16*100</f>
        <v>104.59627329192547</v>
      </c>
      <c r="F16" s="61">
        <v>80.5</v>
      </c>
      <c r="G16" s="72">
        <v>87.8</v>
      </c>
      <c r="H16" s="60">
        <f t="shared" ref="H16:H18" si="2">G16/$O16*100</f>
        <v>117.06666666666665</v>
      </c>
      <c r="I16" s="55"/>
      <c r="J16" s="18">
        <f t="shared" ref="J16" si="3">I16/$O16*100</f>
        <v>0</v>
      </c>
      <c r="K16" s="18"/>
      <c r="L16" s="60">
        <f>K16/O16*100</f>
        <v>0</v>
      </c>
      <c r="M16" s="18"/>
      <c r="N16" s="60">
        <f>M16/O16*100</f>
        <v>0</v>
      </c>
      <c r="O16" s="91">
        <v>75</v>
      </c>
      <c r="P16" s="37"/>
      <c r="Q16" s="38"/>
      <c r="R16" s="37"/>
    </row>
    <row r="17" spans="3:18" s="20" customFormat="1" ht="20.100000000000001" customHeight="1" x14ac:dyDescent="0.25">
      <c r="C17" s="67" t="s">
        <v>13</v>
      </c>
      <c r="D17" s="70">
        <v>85.1</v>
      </c>
      <c r="E17" s="111">
        <f>D17/F17*100</f>
        <v>121.57142857142856</v>
      </c>
      <c r="F17" s="77">
        <v>70</v>
      </c>
      <c r="G17" s="57">
        <v>85.6</v>
      </c>
      <c r="H17" s="55">
        <f t="shared" si="2"/>
        <v>103.50665054413544</v>
      </c>
      <c r="I17" s="55"/>
      <c r="J17" s="55">
        <f>I17/$O17*100</f>
        <v>0</v>
      </c>
      <c r="K17" s="70"/>
      <c r="L17" s="55">
        <f>K17/O17*100</f>
        <v>0</v>
      </c>
      <c r="M17" s="18"/>
      <c r="N17" s="55">
        <f>M17/O17*100</f>
        <v>0</v>
      </c>
      <c r="O17" s="78">
        <v>82.699999999999989</v>
      </c>
      <c r="P17" s="37"/>
      <c r="Q17" s="38"/>
      <c r="R17" s="37"/>
    </row>
    <row r="18" spans="3:18" s="20" customFormat="1" ht="20.100000000000001" customHeight="1" thickBot="1" x14ac:dyDescent="0.3">
      <c r="C18" s="68" t="s">
        <v>16</v>
      </c>
      <c r="D18" s="115">
        <v>76.900000000000006</v>
      </c>
      <c r="E18" s="79">
        <f>D18/F18*100</f>
        <v>156.9387755102041</v>
      </c>
      <c r="F18" s="152">
        <v>49</v>
      </c>
      <c r="G18" s="112">
        <v>72.599999999999994</v>
      </c>
      <c r="H18" s="111">
        <f t="shared" si="2"/>
        <v>121</v>
      </c>
      <c r="I18" s="111"/>
      <c r="J18" s="111">
        <f>I18/$O18*100</f>
        <v>0</v>
      </c>
      <c r="K18" s="115"/>
      <c r="L18" s="111">
        <f>K18/O18*100</f>
        <v>0</v>
      </c>
      <c r="M18" s="108"/>
      <c r="N18" s="79">
        <f>M18/O18*100</f>
        <v>0</v>
      </c>
      <c r="O18" s="83">
        <v>60</v>
      </c>
      <c r="P18" s="37"/>
      <c r="Q18" s="38"/>
      <c r="R18" s="37"/>
    </row>
    <row r="19" spans="3:18" ht="20.100000000000001" customHeight="1" thickBot="1" x14ac:dyDescent="0.3">
      <c r="C19" s="101" t="s">
        <v>5</v>
      </c>
      <c r="D19" s="84"/>
      <c r="E19" s="84"/>
      <c r="F19" s="85"/>
      <c r="G19" s="86"/>
      <c r="H19" s="87"/>
      <c r="I19" s="87"/>
      <c r="J19" s="87"/>
      <c r="K19" s="84"/>
      <c r="L19" s="84"/>
      <c r="M19" s="84"/>
      <c r="N19" s="84"/>
      <c r="O19" s="88"/>
      <c r="P19" s="37"/>
      <c r="Q19" s="38"/>
      <c r="R19" s="37"/>
    </row>
    <row r="20" spans="3:18" ht="20.100000000000001" customHeight="1" x14ac:dyDescent="0.25">
      <c r="C20" s="102" t="s">
        <v>2</v>
      </c>
      <c r="D20" s="70">
        <v>74.099999999999994</v>
      </c>
      <c r="E20" s="111">
        <f>D20/F20*100</f>
        <v>93.207547169811306</v>
      </c>
      <c r="F20" s="71">
        <v>79.5</v>
      </c>
      <c r="G20" s="89">
        <v>73.900000000000006</v>
      </c>
      <c r="H20" s="55">
        <f>G20/$O20*100</f>
        <v>90.786240786240796</v>
      </c>
      <c r="I20" s="55"/>
      <c r="J20" s="55">
        <f>I20/$O20*100</f>
        <v>0</v>
      </c>
      <c r="K20" s="70"/>
      <c r="L20" s="55">
        <f>K20/O20*100</f>
        <v>0</v>
      </c>
      <c r="M20" s="70"/>
      <c r="N20" s="55">
        <f>M20/O20*100</f>
        <v>0</v>
      </c>
      <c r="O20" s="90">
        <v>81.399999999999991</v>
      </c>
      <c r="P20" s="37"/>
      <c r="Q20" s="38"/>
      <c r="R20" s="37"/>
    </row>
    <row r="21" spans="3:18" s="20" customFormat="1" ht="20.100000000000001" customHeight="1" x14ac:dyDescent="0.25">
      <c r="C21" s="67" t="s">
        <v>3</v>
      </c>
      <c r="D21" s="116">
        <v>5013</v>
      </c>
      <c r="E21" s="111">
        <f>D21/F21*100</f>
        <v>156.65625</v>
      </c>
      <c r="F21" s="62">
        <v>3200</v>
      </c>
      <c r="G21" s="107">
        <v>5070</v>
      </c>
      <c r="H21" s="55">
        <f t="shared" ref="H21" si="4">G21/$O21*100</f>
        <v>131.2111801242236</v>
      </c>
      <c r="I21" s="105"/>
      <c r="J21" s="55">
        <f>I21/$O21*100</f>
        <v>0</v>
      </c>
      <c r="K21" s="116"/>
      <c r="L21" s="55">
        <f>K21/O21*100</f>
        <v>0</v>
      </c>
      <c r="M21" s="116"/>
      <c r="N21" s="55">
        <f>M21/O21*100</f>
        <v>0</v>
      </c>
      <c r="O21" s="106">
        <v>3864</v>
      </c>
      <c r="P21" s="37"/>
      <c r="Q21" s="38"/>
      <c r="R21" s="37"/>
    </row>
    <row r="22" spans="3:18" ht="20.100000000000001" customHeight="1" x14ac:dyDescent="0.25">
      <c r="C22" s="103" t="s">
        <v>10</v>
      </c>
      <c r="D22" s="70">
        <v>80.8</v>
      </c>
      <c r="E22" s="113">
        <f>D22/F22*100</f>
        <v>109.18918918918918</v>
      </c>
      <c r="F22" s="61">
        <v>74</v>
      </c>
      <c r="G22" s="65">
        <v>81.599999999999994</v>
      </c>
      <c r="H22" s="60">
        <f>G22/$O22*100</f>
        <v>105.15463917525771</v>
      </c>
      <c r="I22" s="55"/>
      <c r="J22" s="60">
        <f>I22/$O22*100</f>
        <v>0</v>
      </c>
      <c r="K22" s="70"/>
      <c r="L22" s="60">
        <f>K22/O22*100</f>
        <v>0</v>
      </c>
      <c r="M22" s="18"/>
      <c r="N22" s="60">
        <f>M22/O22*100</f>
        <v>0</v>
      </c>
      <c r="O22" s="91">
        <v>77.600000000000009</v>
      </c>
      <c r="P22" s="37"/>
      <c r="Q22" s="38"/>
      <c r="R22" s="37"/>
    </row>
    <row r="23" spans="3:18" s="20" customFormat="1" ht="20.100000000000001" customHeight="1" x14ac:dyDescent="0.25">
      <c r="C23" s="67" t="s">
        <v>13</v>
      </c>
      <c r="D23" s="70">
        <v>83.2</v>
      </c>
      <c r="E23" s="113">
        <f>D23/F23*100</f>
        <v>108.75816993464053</v>
      </c>
      <c r="F23" s="64">
        <v>76.5</v>
      </c>
      <c r="G23" s="57">
        <v>80.5</v>
      </c>
      <c r="H23" s="60">
        <f t="shared" ref="H23:H24" si="5">G23/$O23*100</f>
        <v>114.99999999999999</v>
      </c>
      <c r="I23" s="55"/>
      <c r="J23" s="60">
        <f>I23/$O23*100</f>
        <v>0</v>
      </c>
      <c r="K23" s="70"/>
      <c r="L23" s="60">
        <f>K23/O23*100</f>
        <v>0</v>
      </c>
      <c r="M23" s="18"/>
      <c r="N23" s="60">
        <f>M23/O23*100</f>
        <v>0</v>
      </c>
      <c r="O23" s="92">
        <v>70</v>
      </c>
      <c r="P23" s="37"/>
      <c r="Q23" s="38"/>
      <c r="R23" s="37"/>
    </row>
    <row r="24" spans="3:18" s="20" customFormat="1" ht="20.100000000000001" customHeight="1" thickBot="1" x14ac:dyDescent="0.3">
      <c r="C24" s="68" t="s">
        <v>16</v>
      </c>
      <c r="D24" s="115">
        <v>69.5</v>
      </c>
      <c r="E24" s="79">
        <f>D24/F24*100</f>
        <v>149.46236559139786</v>
      </c>
      <c r="F24" s="152">
        <v>46.5</v>
      </c>
      <c r="G24" s="80">
        <v>64.5</v>
      </c>
      <c r="H24" s="81">
        <f t="shared" si="5"/>
        <v>117.27272727272727</v>
      </c>
      <c r="I24" s="81"/>
      <c r="J24" s="81">
        <f>I24/$O24*100</f>
        <v>0</v>
      </c>
      <c r="K24" s="82"/>
      <c r="L24" s="79">
        <f>K24/O24*100</f>
        <v>0</v>
      </c>
      <c r="M24" s="82"/>
      <c r="N24" s="79">
        <f>M24/O24*100</f>
        <v>0</v>
      </c>
      <c r="O24" s="83">
        <v>55.000000000000007</v>
      </c>
      <c r="P24" s="37"/>
      <c r="Q24" s="38"/>
      <c r="R24" s="37"/>
    </row>
    <row r="25" spans="3:18" ht="20.100000000000001" customHeight="1" thickBot="1" x14ac:dyDescent="0.3">
      <c r="C25" s="101" t="s">
        <v>6</v>
      </c>
      <c r="D25" s="84"/>
      <c r="E25" s="84"/>
      <c r="F25" s="85"/>
      <c r="G25" s="86"/>
      <c r="H25" s="87"/>
      <c r="I25" s="87"/>
      <c r="J25" s="87"/>
      <c r="K25" s="84"/>
      <c r="L25" s="84"/>
      <c r="M25" s="84"/>
      <c r="N25" s="84"/>
      <c r="O25" s="88"/>
      <c r="P25" s="37"/>
      <c r="Q25" s="38"/>
      <c r="R25" s="37"/>
    </row>
    <row r="26" spans="3:18" ht="20.100000000000001" customHeight="1" x14ac:dyDescent="0.25">
      <c r="C26" s="102" t="s">
        <v>2</v>
      </c>
      <c r="D26" s="70">
        <v>62</v>
      </c>
      <c r="E26" s="111">
        <f>D26/F26*100</f>
        <v>95.384615384615387</v>
      </c>
      <c r="F26" s="71">
        <v>65</v>
      </c>
      <c r="G26" s="89">
        <v>63.3</v>
      </c>
      <c r="H26" s="55">
        <f>G26/$O26*100</f>
        <v>97.384615384615387</v>
      </c>
      <c r="I26" s="55"/>
      <c r="J26" s="55">
        <f>I26/$O26*100</f>
        <v>0</v>
      </c>
      <c r="K26" s="70"/>
      <c r="L26" s="55">
        <f>K26/O26*100</f>
        <v>0</v>
      </c>
      <c r="M26" s="70"/>
      <c r="N26" s="55">
        <f>M26/O26*100</f>
        <v>0</v>
      </c>
      <c r="O26" s="90">
        <v>65</v>
      </c>
      <c r="P26" s="37"/>
      <c r="Q26" s="38"/>
      <c r="R26" s="37"/>
    </row>
    <row r="27" spans="3:18" ht="20.100000000000001" customHeight="1" x14ac:dyDescent="0.25">
      <c r="C27" s="69" t="s">
        <v>3</v>
      </c>
      <c r="D27" s="74">
        <v>6698</v>
      </c>
      <c r="E27" s="111">
        <f>D27/F27*100</f>
        <v>131.33333333333331</v>
      </c>
      <c r="F27" s="62">
        <v>5100</v>
      </c>
      <c r="G27" s="56">
        <v>6794</v>
      </c>
      <c r="H27" s="55">
        <f>G27/$O27*100</f>
        <v>120.05654709312599</v>
      </c>
      <c r="I27" s="63"/>
      <c r="J27" s="55">
        <f>I27/$O27*100</f>
        <v>0</v>
      </c>
      <c r="K27" s="75"/>
      <c r="L27" s="55">
        <f>K27/O27*100</f>
        <v>0</v>
      </c>
      <c r="M27" s="75"/>
      <c r="N27" s="55">
        <f>M27/O27*100</f>
        <v>0</v>
      </c>
      <c r="O27" s="76">
        <v>5659</v>
      </c>
      <c r="P27" s="37"/>
      <c r="Q27" s="38"/>
      <c r="R27" s="37"/>
    </row>
    <row r="28" spans="3:18" ht="20.100000000000001" customHeight="1" thickBot="1" x14ac:dyDescent="0.3">
      <c r="C28" s="104" t="s">
        <v>10</v>
      </c>
      <c r="D28" s="93">
        <v>62.1</v>
      </c>
      <c r="E28" s="94">
        <f>D28/F28*100</f>
        <v>96.728971962616811</v>
      </c>
      <c r="F28" s="95">
        <v>64.2</v>
      </c>
      <c r="G28" s="96">
        <v>63.5</v>
      </c>
      <c r="H28" s="97">
        <f t="shared" ref="H28" si="6">G28/$O28*100</f>
        <v>104.95867768595042</v>
      </c>
      <c r="I28" s="97"/>
      <c r="J28" s="97">
        <f>I28/$O28*100</f>
        <v>0</v>
      </c>
      <c r="K28" s="98"/>
      <c r="L28" s="94">
        <f>K28/O28*100</f>
        <v>0</v>
      </c>
      <c r="M28" s="98"/>
      <c r="N28" s="94">
        <f>M28/O28*100</f>
        <v>0</v>
      </c>
      <c r="O28" s="99">
        <v>60.5</v>
      </c>
      <c r="P28" s="37"/>
      <c r="Q28" s="38"/>
      <c r="R28" s="37"/>
    </row>
    <row r="29" spans="3:18" ht="20.100000000000001" customHeight="1" x14ac:dyDescent="0.25">
      <c r="D29" s="20"/>
      <c r="E29" s="20"/>
      <c r="F29" s="12"/>
      <c r="J29"/>
      <c r="K29"/>
      <c r="L29"/>
      <c r="M29" s="20"/>
      <c r="N29" s="20"/>
      <c r="O29" s="12"/>
      <c r="P29" s="37"/>
      <c r="Q29" s="37"/>
      <c r="R29" s="37"/>
    </row>
    <row r="30" spans="3:18" ht="20.100000000000001" customHeight="1" x14ac:dyDescent="0.25">
      <c r="C30" s="160" t="s">
        <v>7</v>
      </c>
      <c r="D30" s="160"/>
      <c r="E30" s="20"/>
      <c r="F30" s="12"/>
      <c r="J30"/>
      <c r="K30"/>
      <c r="L30"/>
      <c r="M30" s="20"/>
    </row>
    <row r="31" spans="3:18" ht="20.100000000000001" customHeight="1" x14ac:dyDescent="0.25">
      <c r="C31" s="161" t="s">
        <v>8</v>
      </c>
      <c r="D31" s="161"/>
      <c r="E31" s="20"/>
      <c r="F31" s="12"/>
      <c r="J31"/>
      <c r="K31"/>
      <c r="L31"/>
      <c r="M31" s="20"/>
    </row>
    <row r="32" spans="3:18" ht="20.100000000000001" customHeight="1" x14ac:dyDescent="0.25">
      <c r="C32" s="162" t="s">
        <v>9</v>
      </c>
      <c r="D32" s="162"/>
      <c r="E32" s="20"/>
      <c r="F32" s="12"/>
      <c r="J32"/>
      <c r="K32"/>
      <c r="L32"/>
      <c r="M32" s="20"/>
    </row>
    <row r="33" spans="4:15" ht="17.25" customHeight="1" x14ac:dyDescent="0.25">
      <c r="D33" s="20"/>
      <c r="E33" s="20"/>
      <c r="F33" s="12"/>
      <c r="J33"/>
      <c r="K33"/>
      <c r="L33"/>
      <c r="M33" s="20"/>
      <c r="N33" s="20"/>
      <c r="O33" s="12"/>
    </row>
    <row r="34" spans="4:15" ht="17.25" customHeight="1" x14ac:dyDescent="0.25">
      <c r="D34" s="20"/>
      <c r="E34" s="20"/>
      <c r="F34" s="12"/>
      <c r="J34"/>
      <c r="K34"/>
      <c r="L34"/>
      <c r="M34" s="20"/>
      <c r="N34" s="20"/>
      <c r="O34" s="12"/>
    </row>
    <row r="35" spans="4:15" ht="17.25" customHeight="1" x14ac:dyDescent="0.25">
      <c r="D35" s="20"/>
      <c r="E35" s="20"/>
      <c r="F35" s="12"/>
      <c r="L35"/>
      <c r="M35" s="20"/>
      <c r="N35" s="20"/>
      <c r="O35" s="12"/>
    </row>
    <row r="36" spans="4:15" ht="17.25" customHeight="1" x14ac:dyDescent="0.25">
      <c r="D36" s="20"/>
      <c r="E36" s="20"/>
      <c r="F36" s="12"/>
      <c r="L36"/>
      <c r="M36" s="20"/>
      <c r="N36" s="20"/>
      <c r="O36" s="12"/>
    </row>
    <row r="37" spans="4:15" ht="17.25" customHeight="1" x14ac:dyDescent="0.25">
      <c r="D37" s="20"/>
      <c r="E37" s="20"/>
      <c r="F37" s="12"/>
      <c r="L37"/>
      <c r="M37" s="20"/>
      <c r="N37" s="20"/>
      <c r="O37" s="12"/>
    </row>
    <row r="38" spans="4:15" ht="17.25" customHeight="1" x14ac:dyDescent="0.25">
      <c r="D38" s="20"/>
      <c r="E38" s="20"/>
      <c r="F38" s="12"/>
      <c r="J38"/>
      <c r="K38"/>
      <c r="L38"/>
      <c r="M38" s="20"/>
      <c r="N38" s="20"/>
      <c r="O38" s="12"/>
    </row>
    <row r="39" spans="4:15" x14ac:dyDescent="0.25">
      <c r="D39" s="20"/>
      <c r="E39" s="20"/>
      <c r="F39" s="12"/>
      <c r="J39"/>
      <c r="K39"/>
      <c r="L39"/>
      <c r="M39" s="20"/>
      <c r="N39" s="20"/>
      <c r="O39" s="12"/>
    </row>
  </sheetData>
  <mergeCells count="3">
    <mergeCell ref="C30:D30"/>
    <mergeCell ref="C31:D31"/>
    <mergeCell ref="C32:D32"/>
  </mergeCells>
  <conditionalFormatting sqref="D8">
    <cfRule type="cellIs" dxfId="3200" priority="124" operator="between">
      <formula>$F8*0.9</formula>
      <formula>$F8</formula>
    </cfRule>
    <cfRule type="cellIs" dxfId="3199" priority="125" operator="lessThan">
      <formula>$F8*0.9</formula>
    </cfRule>
    <cfRule type="cellIs" dxfId="3198" priority="126" operator="greaterThan">
      <formula>$F8</formula>
    </cfRule>
  </conditionalFormatting>
  <conditionalFormatting sqref="D10">
    <cfRule type="cellIs" dxfId="3197" priority="94" operator="between">
      <formula>$F10*0.9</formula>
      <formula>$F10</formula>
    </cfRule>
    <cfRule type="cellIs" dxfId="3196" priority="95" operator="lessThan">
      <formula>$F10*0.9</formula>
    </cfRule>
    <cfRule type="cellIs" dxfId="3195" priority="96" operator="greaterThan">
      <formula>$F10</formula>
    </cfRule>
  </conditionalFormatting>
  <conditionalFormatting sqref="D9">
    <cfRule type="cellIs" dxfId="3194" priority="91" operator="between">
      <formula>$F9*0.9</formula>
      <formula>$F9</formula>
    </cfRule>
    <cfRule type="cellIs" dxfId="3193" priority="92" operator="lessThan">
      <formula>$F9*0.9</formula>
    </cfRule>
    <cfRule type="cellIs" dxfId="3192" priority="93" operator="greaterThan">
      <formula>$F9</formula>
    </cfRule>
  </conditionalFormatting>
  <conditionalFormatting sqref="D14">
    <cfRule type="cellIs" dxfId="3191" priority="85" operator="between">
      <formula>$F14*0.9</formula>
      <formula>$F14</formula>
    </cfRule>
    <cfRule type="cellIs" dxfId="3190" priority="86" operator="lessThan">
      <formula>$F14*0.9</formula>
    </cfRule>
    <cfRule type="cellIs" dxfId="3189" priority="87" operator="greaterThan">
      <formula>$F14</formula>
    </cfRule>
  </conditionalFormatting>
  <conditionalFormatting sqref="D20">
    <cfRule type="cellIs" dxfId="3188" priority="82" operator="between">
      <formula>$F20*0.9</formula>
      <formula>$F20</formula>
    </cfRule>
    <cfRule type="cellIs" dxfId="3187" priority="83" operator="lessThan">
      <formula>$F20*0.9</formula>
    </cfRule>
    <cfRule type="cellIs" dxfId="3186" priority="84" operator="greaterThan">
      <formula>$F20</formula>
    </cfRule>
  </conditionalFormatting>
  <conditionalFormatting sqref="D26">
    <cfRule type="cellIs" dxfId="3185" priority="79" operator="between">
      <formula>$F26*0.9</formula>
      <formula>$F26</formula>
    </cfRule>
    <cfRule type="cellIs" dxfId="3184" priority="80" operator="lessThan">
      <formula>$F26*0.9</formula>
    </cfRule>
    <cfRule type="cellIs" dxfId="3183" priority="81" operator="greaterThan">
      <formula>$F26</formula>
    </cfRule>
  </conditionalFormatting>
  <conditionalFormatting sqref="D15">
    <cfRule type="cellIs" dxfId="3182" priority="76" operator="between">
      <formula>$F15*0.9</formula>
      <formula>$F15</formula>
    </cfRule>
    <cfRule type="cellIs" dxfId="3181" priority="77" operator="lessThan">
      <formula>$F15*0.9</formula>
    </cfRule>
    <cfRule type="cellIs" dxfId="3180" priority="78" operator="greaterThan">
      <formula>$F15</formula>
    </cfRule>
  </conditionalFormatting>
  <conditionalFormatting sqref="D27">
    <cfRule type="cellIs" dxfId="3179" priority="73" operator="between">
      <formula>$F27*0.9</formula>
      <formula>$F27</formula>
    </cfRule>
    <cfRule type="cellIs" dxfId="3178" priority="74" operator="lessThan">
      <formula>$F27*0.9</formula>
    </cfRule>
    <cfRule type="cellIs" dxfId="3177" priority="75" operator="greaterThan">
      <formula>$F27</formula>
    </cfRule>
  </conditionalFormatting>
  <conditionalFormatting sqref="D16">
    <cfRule type="cellIs" dxfId="3176" priority="70" operator="between">
      <formula>$F16*0.9</formula>
      <formula>$F16</formula>
    </cfRule>
    <cfRule type="cellIs" dxfId="3175" priority="71" operator="lessThan">
      <formula>$F16*0.9</formula>
    </cfRule>
    <cfRule type="cellIs" dxfId="3174" priority="72" operator="greaterThan">
      <formula>$F16</formula>
    </cfRule>
  </conditionalFormatting>
  <conditionalFormatting sqref="D22">
    <cfRule type="cellIs" dxfId="3173" priority="67" operator="between">
      <formula>$F22*0.9</formula>
      <formula>$F22</formula>
    </cfRule>
    <cfRule type="cellIs" dxfId="3172" priority="68" operator="lessThan">
      <formula>$F22*0.9</formula>
    </cfRule>
    <cfRule type="cellIs" dxfId="3171" priority="69" operator="greaterThan">
      <formula>$F22</formula>
    </cfRule>
  </conditionalFormatting>
  <conditionalFormatting sqref="D28">
    <cfRule type="cellIs" dxfId="3170" priority="64" operator="between">
      <formula>$F28*0.9</formula>
      <formula>$F28</formula>
    </cfRule>
    <cfRule type="cellIs" dxfId="3169" priority="65" operator="lessThan">
      <formula>$F28*0.9</formula>
    </cfRule>
    <cfRule type="cellIs" dxfId="3168" priority="66" operator="greaterThan">
      <formula>$F28</formula>
    </cfRule>
  </conditionalFormatting>
  <conditionalFormatting sqref="G8 I8 K8 M8">
    <cfRule type="cellIs" dxfId="3167" priority="187" operator="between">
      <formula>$O8*0.9</formula>
      <formula>$O8</formula>
    </cfRule>
    <cfRule type="cellIs" dxfId="3166" priority="297" operator="lessThan">
      <formula>$O8*0.9</formula>
    </cfRule>
    <cfRule type="cellIs" dxfId="3165" priority="298" operator="greaterThan">
      <formula>$O8</formula>
    </cfRule>
  </conditionalFormatting>
  <conditionalFormatting sqref="G9 I9 K9 M9">
    <cfRule type="cellIs" dxfId="3164" priority="138" operator="between">
      <formula>$O9*0.9</formula>
      <formula>$O9</formula>
    </cfRule>
    <cfRule type="cellIs" dxfId="3163" priority="142" operator="lessThan">
      <formula>$O9*0.9</formula>
    </cfRule>
    <cfRule type="cellIs" dxfId="3162" priority="143" operator="greaterThan">
      <formula>$O9</formula>
    </cfRule>
  </conditionalFormatting>
  <conditionalFormatting sqref="G10 I10 K10 M10">
    <cfRule type="cellIs" dxfId="3161" priority="61" operator="between">
      <formula>$O10*0.9</formula>
      <formula>$O10</formula>
    </cfRule>
    <cfRule type="cellIs" dxfId="3160" priority="62" operator="lessThan">
      <formula>$O10*0.9</formula>
    </cfRule>
    <cfRule type="cellIs" dxfId="3159" priority="63" operator="greaterThan">
      <formula>$O10</formula>
    </cfRule>
  </conditionalFormatting>
  <conditionalFormatting sqref="G14 I14 K14 M14">
    <cfRule type="cellIs" dxfId="3158" priority="169" operator="between">
      <formula>$O14*0.9</formula>
      <formula>$O14</formula>
    </cfRule>
    <cfRule type="cellIs" dxfId="3157" priority="170" operator="lessThan">
      <formula>$O14*0.9</formula>
    </cfRule>
    <cfRule type="cellIs" dxfId="3156" priority="171" operator="greaterThan">
      <formula>$O14</formula>
    </cfRule>
  </conditionalFormatting>
  <conditionalFormatting sqref="G15 I15 K15 M15">
    <cfRule type="cellIs" dxfId="3155" priority="166" operator="between">
      <formula>$O15*0.9</formula>
      <formula>$O15</formula>
    </cfRule>
    <cfRule type="cellIs" dxfId="3154" priority="167" operator="lessThan">
      <formula>$O15*0.9</formula>
    </cfRule>
    <cfRule type="cellIs" dxfId="3153" priority="168" operator="greaterThan">
      <formula>$O15</formula>
    </cfRule>
  </conditionalFormatting>
  <conditionalFormatting sqref="G16 I16 K16 M16">
    <cfRule type="cellIs" dxfId="3152" priority="115" operator="between">
      <formula>$O16*0.9</formula>
      <formula>$O16</formula>
    </cfRule>
    <cfRule type="cellIs" dxfId="3151" priority="116" operator="lessThan">
      <formula>$O16*0.9</formula>
    </cfRule>
    <cfRule type="cellIs" dxfId="3150" priority="117" operator="greaterThan">
      <formula>$O16</formula>
    </cfRule>
  </conditionalFormatting>
  <conditionalFormatting sqref="G20:G21 I20:I21 K20:K21 M20:M21">
    <cfRule type="cellIs" dxfId="3149" priority="160" operator="between">
      <formula>$O20*0.9</formula>
      <formula>$O20</formula>
    </cfRule>
    <cfRule type="cellIs" dxfId="3148" priority="161" operator="lessThan">
      <formula>$O20*0.9</formula>
    </cfRule>
    <cfRule type="cellIs" dxfId="3147" priority="162" operator="greaterThan">
      <formula>$O20</formula>
    </cfRule>
  </conditionalFormatting>
  <conditionalFormatting sqref="G22 I22 K22 M22">
    <cfRule type="cellIs" dxfId="3146" priority="52" operator="between">
      <formula>$O22*0.9</formula>
      <formula>$O22</formula>
    </cfRule>
    <cfRule type="cellIs" dxfId="3145" priority="53" operator="lessThan">
      <formula>$O22*0.9</formula>
    </cfRule>
    <cfRule type="cellIs" dxfId="3144" priority="54" operator="greaterThan">
      <formula>$O22</formula>
    </cfRule>
  </conditionalFormatting>
  <conditionalFormatting sqref="G23 I23 K23 M23">
    <cfRule type="cellIs" dxfId="3143" priority="49" operator="between">
      <formula>$O23*0.9</formula>
      <formula>$O23</formula>
    </cfRule>
    <cfRule type="cellIs" dxfId="3142" priority="50" operator="lessThan">
      <formula>$O23*0.9</formula>
    </cfRule>
    <cfRule type="cellIs" dxfId="3141" priority="51" operator="greaterThan">
      <formula>$O23</formula>
    </cfRule>
  </conditionalFormatting>
  <conditionalFormatting sqref="G26 I26 K26 M26">
    <cfRule type="cellIs" dxfId="3140" priority="153" operator="between">
      <formula>$O26*0.9</formula>
      <formula>$O26</formula>
    </cfRule>
    <cfRule type="cellIs" dxfId="3139" priority="155" operator="lessThan">
      <formula>$O26*0.9</formula>
    </cfRule>
    <cfRule type="cellIs" dxfId="3138" priority="156" operator="greaterThan">
      <formula>$O26</formula>
    </cfRule>
  </conditionalFormatting>
  <conditionalFormatting sqref="G27 I27 K27 M27">
    <cfRule type="cellIs" dxfId="3137" priority="150" operator="between">
      <formula>$O27*0.9</formula>
      <formula>$O27</formula>
    </cfRule>
    <cfRule type="cellIs" dxfId="3136" priority="151" operator="lessThan">
      <formula>$O27*0.9</formula>
    </cfRule>
    <cfRule type="cellIs" dxfId="3135" priority="152" operator="greaterThan">
      <formula>$O27</formula>
    </cfRule>
  </conditionalFormatting>
  <conditionalFormatting sqref="G28 I28 K28 M28">
    <cfRule type="cellIs" dxfId="3134" priority="46" operator="between">
      <formula>$O28*0.9</formula>
      <formula>$O28</formula>
    </cfRule>
    <cfRule type="cellIs" dxfId="3133" priority="47" operator="lessThan">
      <formula>$O28*0.9</formula>
    </cfRule>
    <cfRule type="cellIs" dxfId="3132" priority="48" operator="greaterThan">
      <formula>$O28</formula>
    </cfRule>
  </conditionalFormatting>
  <conditionalFormatting sqref="D11">
    <cfRule type="cellIs" dxfId="3131" priority="43" operator="between">
      <formula>$F11*0.9</formula>
      <formula>$F11</formula>
    </cfRule>
    <cfRule type="cellIs" dxfId="3130" priority="44" operator="lessThan">
      <formula>$F11*0.9</formula>
    </cfRule>
    <cfRule type="cellIs" dxfId="3129" priority="45" operator="greaterThan">
      <formula>$F11</formula>
    </cfRule>
  </conditionalFormatting>
  <conditionalFormatting sqref="D17">
    <cfRule type="cellIs" dxfId="3128" priority="40" operator="between">
      <formula>$F17*0.9</formula>
      <formula>$F17</formula>
    </cfRule>
    <cfRule type="cellIs" dxfId="3127" priority="41" operator="lessThan">
      <formula>$F17*0.9</formula>
    </cfRule>
    <cfRule type="cellIs" dxfId="3126" priority="42" operator="greaterThan">
      <formula>$F17</formula>
    </cfRule>
  </conditionalFormatting>
  <conditionalFormatting sqref="D23">
    <cfRule type="cellIs" dxfId="3125" priority="37" operator="between">
      <formula>$F23*0.9</formula>
      <formula>$F23</formula>
    </cfRule>
    <cfRule type="cellIs" dxfId="3124" priority="38" operator="lessThan">
      <formula>$F23*0.9</formula>
    </cfRule>
    <cfRule type="cellIs" dxfId="3123" priority="39" operator="greaterThan">
      <formula>$F23</formula>
    </cfRule>
  </conditionalFormatting>
  <conditionalFormatting sqref="G24 I24 K24 M24">
    <cfRule type="cellIs" dxfId="3122" priority="28" operator="between">
      <formula>$O24*0.9</formula>
      <formula>$O24</formula>
    </cfRule>
    <cfRule type="cellIs" dxfId="3121" priority="29" operator="lessThan">
      <formula>$O24*0.9</formula>
    </cfRule>
    <cfRule type="cellIs" dxfId="3120" priority="30" operator="greaterThan">
      <formula>$O24</formula>
    </cfRule>
  </conditionalFormatting>
  <conditionalFormatting sqref="G11 I11 K11 M11">
    <cfRule type="cellIs" dxfId="3119" priority="58" operator="between">
      <formula>$O11*0.9</formula>
      <formula>$O11</formula>
    </cfRule>
    <cfRule type="cellIs" dxfId="3118" priority="59" operator="lessThan">
      <formula>$O11*0.9</formula>
    </cfRule>
    <cfRule type="cellIs" dxfId="3117" priority="60" operator="greaterThan">
      <formula>$O11</formula>
    </cfRule>
  </conditionalFormatting>
  <conditionalFormatting sqref="G17 I17 K17 M17">
    <cfRule type="cellIs" dxfId="3116" priority="19" operator="between">
      <formula>$O17*0.9</formula>
      <formula>$O17</formula>
    </cfRule>
    <cfRule type="cellIs" dxfId="3115" priority="20" operator="lessThan">
      <formula>$O17*0.9</formula>
    </cfRule>
    <cfRule type="cellIs" dxfId="3114" priority="21" operator="greaterThan">
      <formula>$O17</formula>
    </cfRule>
  </conditionalFormatting>
  <conditionalFormatting sqref="G12 I12 K12 M12">
    <cfRule type="cellIs" dxfId="3113" priority="16" operator="between">
      <formula>$O12*0.9</formula>
      <formula>$O12</formula>
    </cfRule>
    <cfRule type="cellIs" dxfId="3112" priority="17" operator="lessThan">
      <formula>$O12*0.9</formula>
    </cfRule>
    <cfRule type="cellIs" dxfId="3111" priority="18" operator="greaterThan">
      <formula>$O12</formula>
    </cfRule>
  </conditionalFormatting>
  <conditionalFormatting sqref="G18 I18 K18 M18">
    <cfRule type="cellIs" dxfId="3110" priority="13" operator="between">
      <formula>$O18*0.9</formula>
      <formula>$O18</formula>
    </cfRule>
    <cfRule type="cellIs" dxfId="3109" priority="14" operator="lessThan">
      <formula>$O18*0.9</formula>
    </cfRule>
    <cfRule type="cellIs" dxfId="3108" priority="15" operator="greaterThan">
      <formula>$O18</formula>
    </cfRule>
  </conditionalFormatting>
  <conditionalFormatting sqref="D18">
    <cfRule type="cellIs" dxfId="3107" priority="10" operator="between">
      <formula>$F18*0.9</formula>
      <formula>$F18</formula>
    </cfRule>
    <cfRule type="cellIs" dxfId="3106" priority="11" operator="lessThan">
      <formula>$F18*0.9</formula>
    </cfRule>
    <cfRule type="cellIs" dxfId="3105" priority="12" operator="greaterThan">
      <formula>$F18</formula>
    </cfRule>
  </conditionalFormatting>
  <conditionalFormatting sqref="D12">
    <cfRule type="cellIs" dxfId="3104" priority="7" operator="between">
      <formula>$F12*0.9</formula>
      <formula>$F12</formula>
    </cfRule>
    <cfRule type="cellIs" dxfId="3103" priority="8" operator="lessThan">
      <formula>$F12*0.9</formula>
    </cfRule>
    <cfRule type="cellIs" dxfId="3102" priority="9" operator="greaterThan">
      <formula>$F12</formula>
    </cfRule>
  </conditionalFormatting>
  <conditionalFormatting sqref="D21">
    <cfRule type="cellIs" dxfId="3101" priority="4" operator="between">
      <formula>$F21*0.9</formula>
      <formula>$F21</formula>
    </cfRule>
    <cfRule type="cellIs" dxfId="3100" priority="5" operator="lessThan">
      <formula>$F21*0.9</formula>
    </cfRule>
    <cfRule type="cellIs" dxfId="3099" priority="6" operator="greaterThan">
      <formula>$F21</formula>
    </cfRule>
  </conditionalFormatting>
  <conditionalFormatting sqref="D24">
    <cfRule type="cellIs" dxfId="3098" priority="1" operator="between">
      <formula>$F24*0.9</formula>
      <formula>$F24</formula>
    </cfRule>
    <cfRule type="cellIs" dxfId="3097" priority="2" operator="lessThan">
      <formula>$F24*0.9</formula>
    </cfRule>
    <cfRule type="cellIs" dxfId="3096" priority="3" operator="greaterThan">
      <formula>$F24</formula>
    </cfRule>
  </conditionalFormatting>
  <printOptions horizontalCentered="1" verticalCentered="1"/>
  <pageMargins left="0" right="0" top="0.75" bottom="0.75" header="0.3" footer="0.3"/>
  <pageSetup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Q45"/>
  <sheetViews>
    <sheetView zoomScaleNormal="100" zoomScaleSheetLayoutView="100" workbookViewId="0">
      <pane xSplit="3" ySplit="3" topLeftCell="D4" activePane="bottomRight" state="frozen"/>
      <selection activeCell="G9" sqref="G9:G25"/>
      <selection pane="topRight" activeCell="G9" sqref="G9:G25"/>
      <selection pane="bottomLeft" activeCell="G9" sqref="G9:G25"/>
      <selection pane="bottomRight" activeCell="G5" sqref="G5:G2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8" width="13.85546875" style="20" customWidth="1"/>
    <col min="9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04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93</v>
      </c>
      <c r="E5" s="60">
        <f>D5/F5*100</f>
        <v>98.936170212765958</v>
      </c>
      <c r="F5" s="64">
        <v>94</v>
      </c>
      <c r="G5" s="154">
        <v>91.9</v>
      </c>
      <c r="H5" s="60">
        <f>SUM(G5/$O5)*100</f>
        <v>98.605150214592271</v>
      </c>
      <c r="I5" s="60"/>
      <c r="J5" s="60">
        <f>SUM(I5/$O5)*100</f>
        <v>0</v>
      </c>
      <c r="K5" s="18"/>
      <c r="L5" s="60">
        <f>SUM(K5/$O5)*100</f>
        <v>0</v>
      </c>
      <c r="M5" s="18"/>
      <c r="N5" s="28">
        <f>SUM(M5/$O5)*100</f>
        <v>0</v>
      </c>
      <c r="O5" s="33">
        <v>93.2</v>
      </c>
      <c r="Q5" s="1"/>
    </row>
    <row r="6" spans="3:17" ht="20.100000000000001" customHeight="1" x14ac:dyDescent="0.25">
      <c r="C6" s="21" t="s">
        <v>3</v>
      </c>
      <c r="D6" s="29">
        <v>12397</v>
      </c>
      <c r="E6" s="113">
        <f t="shared" ref="E6:E9" si="0">D6/F6*100</f>
        <v>129.81151832460733</v>
      </c>
      <c r="F6" s="153">
        <v>9550</v>
      </c>
      <c r="G6" s="155">
        <v>12397</v>
      </c>
      <c r="H6" s="60">
        <f>SUM(G6/$O6)*100</f>
        <v>134.55986106588514</v>
      </c>
      <c r="I6" s="63"/>
      <c r="J6" s="60">
        <f>SUM(I6/$O6)*100</f>
        <v>0</v>
      </c>
      <c r="K6" s="29"/>
      <c r="L6" s="60">
        <f>SUM(K6/$O6)*100</f>
        <v>0</v>
      </c>
      <c r="M6" s="29"/>
      <c r="N6" s="28">
        <f>SUM(M6/$O6)*100</f>
        <v>0</v>
      </c>
      <c r="O6" s="35">
        <v>9213</v>
      </c>
      <c r="Q6" s="1"/>
    </row>
    <row r="7" spans="3:17" ht="20.100000000000001" customHeight="1" x14ac:dyDescent="0.25">
      <c r="C7" s="21" t="s">
        <v>10</v>
      </c>
      <c r="D7" s="18">
        <v>95</v>
      </c>
      <c r="E7" s="113">
        <f t="shared" si="0"/>
        <v>102.15053763440861</v>
      </c>
      <c r="F7" s="64">
        <v>93</v>
      </c>
      <c r="G7" s="154">
        <v>94</v>
      </c>
      <c r="H7" s="60">
        <f>SUM(G7/$O7)*100</f>
        <v>106.57596371882086</v>
      </c>
      <c r="I7" s="60"/>
      <c r="J7" s="60">
        <f>SUM(I7/$O7)*100</f>
        <v>0</v>
      </c>
      <c r="K7" s="18"/>
      <c r="L7" s="60">
        <f>SUM(K7/$O7)*100</f>
        <v>0</v>
      </c>
      <c r="M7" s="18"/>
      <c r="N7" s="28">
        <f>SUM(M7/$O7)*100</f>
        <v>0</v>
      </c>
      <c r="O7" s="34">
        <v>88.2</v>
      </c>
      <c r="Q7" s="1"/>
    </row>
    <row r="8" spans="3:17" ht="20.100000000000001" customHeight="1" x14ac:dyDescent="0.25">
      <c r="C8" s="21" t="s">
        <v>13</v>
      </c>
      <c r="D8" s="18">
        <v>100</v>
      </c>
      <c r="E8" s="113">
        <f t="shared" si="0"/>
        <v>114.28571428571428</v>
      </c>
      <c r="F8" s="64">
        <v>87.5</v>
      </c>
      <c r="G8" s="154">
        <v>97.2</v>
      </c>
      <c r="H8" s="113">
        <f>SUM(G8/$O8)*100</f>
        <v>121.34831460674155</v>
      </c>
      <c r="I8" s="113"/>
      <c r="J8" s="113">
        <f>SUM(I8/$O8)*100</f>
        <v>0</v>
      </c>
      <c r="K8" s="108"/>
      <c r="L8" s="113">
        <f>SUM(K8/$O8)*100</f>
        <v>0</v>
      </c>
      <c r="M8" s="108"/>
      <c r="N8" s="28">
        <f>SUM(M8/$O8)*100</f>
        <v>0</v>
      </c>
      <c r="O8" s="34">
        <v>80.100000000000009</v>
      </c>
      <c r="Q8" s="1"/>
    </row>
    <row r="9" spans="3:17" ht="20.100000000000001" customHeight="1" x14ac:dyDescent="0.25">
      <c r="C9" s="21" t="s">
        <v>16</v>
      </c>
      <c r="D9" s="108">
        <v>99</v>
      </c>
      <c r="E9" s="113">
        <f t="shared" si="0"/>
        <v>132</v>
      </c>
      <c r="F9" s="64">
        <v>75</v>
      </c>
      <c r="G9" s="154">
        <v>78.900000000000006</v>
      </c>
      <c r="H9" s="113">
        <f>SUM(G9/$O9)*100</f>
        <v>91.744186046511629</v>
      </c>
      <c r="I9" s="113"/>
      <c r="J9" s="113">
        <f>SUM(I9/$O9)*100</f>
        <v>0</v>
      </c>
      <c r="K9" s="108"/>
      <c r="L9" s="113">
        <f>SUM(K9/$O9)*100</f>
        <v>0</v>
      </c>
      <c r="M9" s="108"/>
      <c r="N9" s="28">
        <f>SUM(M9/$O9)*100</f>
        <v>0</v>
      </c>
      <c r="O9" s="34">
        <v>86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66.7</v>
      </c>
      <c r="E11" s="113">
        <f t="shared" ref="E11:E15" si="1">D11/F11*100</f>
        <v>78.47058823529413</v>
      </c>
      <c r="F11" s="64">
        <v>85</v>
      </c>
      <c r="G11" s="154">
        <v>100</v>
      </c>
      <c r="H11" s="60">
        <f>SUM(G11/$O11)*100</f>
        <v>138.88888888888889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28">
        <f>SUM(M11/$O11)*100</f>
        <v>0</v>
      </c>
      <c r="O11" s="34">
        <v>72</v>
      </c>
      <c r="Q11" s="1"/>
    </row>
    <row r="12" spans="3:17" ht="20.100000000000001" customHeight="1" x14ac:dyDescent="0.25">
      <c r="C12" s="21" t="s">
        <v>3</v>
      </c>
      <c r="D12" s="29">
        <v>11581</v>
      </c>
      <c r="E12" s="113">
        <f t="shared" si="1"/>
        <v>121.90526315789474</v>
      </c>
      <c r="F12" s="153">
        <v>9500</v>
      </c>
      <c r="G12" s="155">
        <v>6761</v>
      </c>
      <c r="H12" s="60">
        <f>SUM(G12/$O12)*100</f>
        <v>75.12222222222222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28">
        <f>SUM(M12/$O12)*100</f>
        <v>0</v>
      </c>
      <c r="O12" s="35">
        <v>9000</v>
      </c>
      <c r="Q12" s="1"/>
    </row>
    <row r="13" spans="3:17" ht="20.100000000000001" customHeight="1" x14ac:dyDescent="0.25">
      <c r="C13" s="21" t="s">
        <v>10</v>
      </c>
      <c r="D13" s="18">
        <v>100</v>
      </c>
      <c r="E13" s="113">
        <f t="shared" si="1"/>
        <v>120.48192771084338</v>
      </c>
      <c r="F13" s="64">
        <v>83</v>
      </c>
      <c r="G13" s="154">
        <v>100</v>
      </c>
      <c r="H13" s="60">
        <f>SUM(G13/$O13)*100</f>
        <v>135.13513513513513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28">
        <f>SUM(M13/$O13)*100</f>
        <v>0</v>
      </c>
      <c r="O13" s="34">
        <v>74</v>
      </c>
      <c r="Q13" s="1"/>
    </row>
    <row r="14" spans="3:17" ht="20.100000000000001" customHeight="1" x14ac:dyDescent="0.25">
      <c r="C14" s="21" t="s">
        <v>13</v>
      </c>
      <c r="D14" s="18">
        <v>100</v>
      </c>
      <c r="E14" s="113">
        <f t="shared" si="1"/>
        <v>142.85714285714286</v>
      </c>
      <c r="F14" s="64">
        <v>70</v>
      </c>
      <c r="G14" s="154">
        <v>100</v>
      </c>
      <c r="H14" s="60">
        <f>SUM(G14/$O14)*100</f>
        <v>133.33333333333331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28">
        <f>SUM(M14/$O14)*100</f>
        <v>0</v>
      </c>
      <c r="O14" s="34">
        <v>75</v>
      </c>
      <c r="Q14" s="1"/>
    </row>
    <row r="15" spans="3:17" ht="20.100000000000001" customHeight="1" x14ac:dyDescent="0.25">
      <c r="C15" s="21" t="s">
        <v>16</v>
      </c>
      <c r="D15" s="108">
        <v>100</v>
      </c>
      <c r="E15" s="113">
        <f t="shared" si="1"/>
        <v>140.0560224089636</v>
      </c>
      <c r="F15" s="64">
        <v>71.399999999999991</v>
      </c>
      <c r="G15" s="154">
        <v>87.5</v>
      </c>
      <c r="H15" s="60">
        <f>SUM(G15/$O15)*100</f>
        <v>134.61538461538461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28">
        <f>SUM(M15/$O15)*100</f>
        <v>0</v>
      </c>
      <c r="O15" s="34">
        <v>65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70.8</v>
      </c>
      <c r="E17" s="113">
        <f t="shared" ref="E17:E21" si="2">D17/F17*100</f>
        <v>74.526315789473685</v>
      </c>
      <c r="F17" s="64">
        <v>95</v>
      </c>
      <c r="G17" s="154">
        <v>70.8</v>
      </c>
      <c r="H17" s="60">
        <f>SUM(G17/$O17)*100</f>
        <v>83.294117647058812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28">
        <f>SUM(M17/$O17)*100</f>
        <v>0</v>
      </c>
      <c r="O17" s="34">
        <v>85</v>
      </c>
      <c r="Q17" s="1"/>
    </row>
    <row r="18" spans="3:17" ht="20.100000000000001" customHeight="1" x14ac:dyDescent="0.25">
      <c r="C18" s="21" t="s">
        <v>3</v>
      </c>
      <c r="D18" s="109">
        <v>3236</v>
      </c>
      <c r="E18" s="113">
        <f t="shared" si="2"/>
        <v>77.047619047619037</v>
      </c>
      <c r="F18" s="153">
        <v>4200</v>
      </c>
      <c r="G18" s="157">
        <v>3236</v>
      </c>
      <c r="H18" s="60">
        <f>SUM(G18/$O18)*100</f>
        <v>80.900000000000006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28">
        <f>SUM(M18/$O18)*100</f>
        <v>0</v>
      </c>
      <c r="O18" s="110">
        <v>4000</v>
      </c>
      <c r="Q18" s="1"/>
    </row>
    <row r="19" spans="3:17" ht="20.100000000000001" customHeight="1" x14ac:dyDescent="0.25">
      <c r="C19" s="21" t="s">
        <v>10</v>
      </c>
      <c r="D19" s="18">
        <v>100</v>
      </c>
      <c r="E19" s="113">
        <f t="shared" si="2"/>
        <v>125</v>
      </c>
      <c r="F19" s="64">
        <v>80</v>
      </c>
      <c r="G19" s="154">
        <v>100</v>
      </c>
      <c r="H19" s="60">
        <f t="shared" ref="H19:H20" si="3">SUM(G19/$O19)*100</f>
        <v>133.33333333333331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28">
        <f>SUM(M19/$O19)*100</f>
        <v>0</v>
      </c>
      <c r="O19" s="34">
        <v>75</v>
      </c>
      <c r="Q19" s="1"/>
    </row>
    <row r="20" spans="3:17" ht="20.100000000000001" customHeight="1" x14ac:dyDescent="0.25">
      <c r="C20" s="21" t="s">
        <v>13</v>
      </c>
      <c r="D20" s="18">
        <v>75</v>
      </c>
      <c r="E20" s="113">
        <f t="shared" si="2"/>
        <v>81.521739130434781</v>
      </c>
      <c r="F20" s="64">
        <v>92</v>
      </c>
      <c r="G20" s="154">
        <v>66.7</v>
      </c>
      <c r="H20" s="60">
        <f t="shared" si="3"/>
        <v>87.76315789473685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28">
        <f>SUM(M20/$O20)*100</f>
        <v>0</v>
      </c>
      <c r="O20" s="34">
        <v>76</v>
      </c>
      <c r="Q20" s="1"/>
    </row>
    <row r="21" spans="3:17" ht="20.100000000000001" customHeight="1" x14ac:dyDescent="0.25">
      <c r="C21" s="21" t="s">
        <v>16</v>
      </c>
      <c r="D21" s="108">
        <v>75</v>
      </c>
      <c r="E21" s="113">
        <f t="shared" si="2"/>
        <v>102.73972602739727</v>
      </c>
      <c r="F21" s="64">
        <v>73</v>
      </c>
      <c r="G21" s="154">
        <v>28.599999999999998</v>
      </c>
      <c r="H21" s="60">
        <f>SUM(G21/$O21)*100</f>
        <v>53.962264150943398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28">
        <f>SUM(M21/$O21)*100</f>
        <v>0</v>
      </c>
      <c r="O21" s="34">
        <v>53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59.5</v>
      </c>
      <c r="E23" s="113">
        <f t="shared" ref="E23:E25" si="6">D23/F23*100</f>
        <v>81.506849315068493</v>
      </c>
      <c r="F23" s="64">
        <v>73</v>
      </c>
      <c r="G23" s="158">
        <v>60.5</v>
      </c>
      <c r="H23" s="60">
        <f>SUM(G23/$O23)*100</f>
        <v>90.298507462686572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28">
        <f>SUM(M23/$O23)*100</f>
        <v>0</v>
      </c>
      <c r="O23" s="34">
        <v>67</v>
      </c>
      <c r="Q23" s="1"/>
    </row>
    <row r="24" spans="3:17" ht="20.100000000000001" customHeight="1" x14ac:dyDescent="0.25">
      <c r="C24" s="21" t="s">
        <v>3</v>
      </c>
      <c r="D24" s="29">
        <v>6494</v>
      </c>
      <c r="E24" s="60">
        <f t="shared" si="6"/>
        <v>127.33333333333334</v>
      </c>
      <c r="F24" s="153">
        <v>5100</v>
      </c>
      <c r="G24" s="159">
        <v>6497</v>
      </c>
      <c r="H24" s="60">
        <f>SUM(G24/$O24)*100</f>
        <v>138.2340425531915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28">
        <f>SUM(M24/$O24)*100</f>
        <v>0</v>
      </c>
      <c r="O24" s="35">
        <v>4700</v>
      </c>
      <c r="Q24" s="1"/>
    </row>
    <row r="25" spans="3:17" ht="20.100000000000001" customHeight="1" x14ac:dyDescent="0.25">
      <c r="C25" s="25" t="s">
        <v>10</v>
      </c>
      <c r="D25" s="18">
        <v>63.1</v>
      </c>
      <c r="E25" s="60">
        <f t="shared" si="6"/>
        <v>90.142857142857153</v>
      </c>
      <c r="F25" s="64">
        <v>70</v>
      </c>
      <c r="G25" s="158">
        <v>61.3</v>
      </c>
      <c r="H25" s="60">
        <f>SUM(G25/$O25)*100</f>
        <v>92.878787878787875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28">
        <f>SUM(M25/$O25)*100</f>
        <v>0</v>
      </c>
      <c r="O25" s="34">
        <v>66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0" t="s">
        <v>7</v>
      </c>
      <c r="D27" s="160"/>
      <c r="E27" s="20"/>
      <c r="F27" s="32"/>
      <c r="G27" s="51"/>
      <c r="L27" s="20"/>
    </row>
    <row r="28" spans="3:17" ht="20.100000000000001" customHeight="1" x14ac:dyDescent="0.25">
      <c r="C28" s="161" t="s">
        <v>8</v>
      </c>
      <c r="D28" s="161"/>
      <c r="E28" s="20"/>
      <c r="F28" s="32"/>
      <c r="G28" s="51"/>
      <c r="L28" s="20"/>
    </row>
    <row r="29" spans="3:17" ht="20.100000000000001" customHeight="1" x14ac:dyDescent="0.25">
      <c r="C29" s="162" t="s">
        <v>9</v>
      </c>
      <c r="D29" s="162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723" priority="86" operator="between">
      <formula>$F5*0.9</formula>
      <formula>$F5</formula>
    </cfRule>
    <cfRule type="cellIs" dxfId="2722" priority="87" operator="lessThan">
      <formula>$F5*0.9</formula>
    </cfRule>
    <cfRule type="cellIs" dxfId="2721" priority="88" operator="greaterThan">
      <formula>$F5</formula>
    </cfRule>
  </conditionalFormatting>
  <conditionalFormatting sqref="D7">
    <cfRule type="cellIs" dxfId="2720" priority="79" operator="between">
      <formula>$F7*0.9</formula>
      <formula>$F7</formula>
    </cfRule>
    <cfRule type="cellIs" dxfId="2719" priority="80" operator="lessThan">
      <formula>$F7*0.9</formula>
    </cfRule>
    <cfRule type="cellIs" dxfId="2718" priority="81" operator="greaterThan">
      <formula>$F7</formula>
    </cfRule>
  </conditionalFormatting>
  <conditionalFormatting sqref="D6">
    <cfRule type="cellIs" dxfId="2717" priority="76" operator="between">
      <formula>$F6*0.9</formula>
      <formula>$F6</formula>
    </cfRule>
    <cfRule type="cellIs" dxfId="2716" priority="77" operator="lessThan">
      <formula>$F6*0.9</formula>
    </cfRule>
    <cfRule type="cellIs" dxfId="2715" priority="78" operator="greaterThan">
      <formula>$F6</formula>
    </cfRule>
  </conditionalFormatting>
  <conditionalFormatting sqref="D11">
    <cfRule type="cellIs" dxfId="2714" priority="73" operator="between">
      <formula>$F11*0.9</formula>
      <formula>$F11</formula>
    </cfRule>
    <cfRule type="cellIs" dxfId="2713" priority="74" operator="lessThan">
      <formula>$F11*0.9</formula>
    </cfRule>
    <cfRule type="cellIs" dxfId="2712" priority="75" operator="greaterThan">
      <formula>$F11</formula>
    </cfRule>
  </conditionalFormatting>
  <conditionalFormatting sqref="D17">
    <cfRule type="cellIs" dxfId="2711" priority="70" operator="between">
      <formula>$F17*0.9</formula>
      <formula>$F17</formula>
    </cfRule>
    <cfRule type="cellIs" dxfId="2710" priority="71" operator="lessThan">
      <formula>$F17*0.9</formula>
    </cfRule>
    <cfRule type="cellIs" dxfId="2709" priority="72" operator="greaterThan">
      <formula>$F17</formula>
    </cfRule>
  </conditionalFormatting>
  <conditionalFormatting sqref="D23">
    <cfRule type="cellIs" dxfId="2708" priority="67" operator="between">
      <formula>$F23*0.9</formula>
      <formula>$F23</formula>
    </cfRule>
    <cfRule type="cellIs" dxfId="2707" priority="68" operator="lessThan">
      <formula>$F23*0.9</formula>
    </cfRule>
    <cfRule type="cellIs" dxfId="2706" priority="69" operator="greaterThan">
      <formula>$F23</formula>
    </cfRule>
  </conditionalFormatting>
  <conditionalFormatting sqref="D12">
    <cfRule type="cellIs" dxfId="2705" priority="64" operator="between">
      <formula>$F12*0.9</formula>
      <formula>$F12</formula>
    </cfRule>
    <cfRule type="cellIs" dxfId="2704" priority="65" operator="lessThan">
      <formula>$F12*0.9</formula>
    </cfRule>
    <cfRule type="cellIs" dxfId="2703" priority="66" operator="greaterThan">
      <formula>$F12</formula>
    </cfRule>
  </conditionalFormatting>
  <conditionalFormatting sqref="D24">
    <cfRule type="cellIs" dxfId="2702" priority="61" operator="between">
      <formula>$F24*0.9</formula>
      <formula>$F24</formula>
    </cfRule>
    <cfRule type="cellIs" dxfId="2701" priority="62" operator="lessThan">
      <formula>$F24*0.9</formula>
    </cfRule>
    <cfRule type="cellIs" dxfId="2700" priority="63" operator="greaterThan">
      <formula>$F24</formula>
    </cfRule>
  </conditionalFormatting>
  <conditionalFormatting sqref="D13">
    <cfRule type="cellIs" dxfId="2699" priority="58" operator="between">
      <formula>$F13*0.9</formula>
      <formula>$F13</formula>
    </cfRule>
    <cfRule type="cellIs" dxfId="2698" priority="59" operator="lessThan">
      <formula>$F13*0.9</formula>
    </cfRule>
    <cfRule type="cellIs" dxfId="2697" priority="60" operator="greaterThan">
      <formula>$F13</formula>
    </cfRule>
  </conditionalFormatting>
  <conditionalFormatting sqref="D19">
    <cfRule type="cellIs" dxfId="2696" priority="55" operator="between">
      <formula>$F19*0.9</formula>
      <formula>$F19</formula>
    </cfRule>
    <cfRule type="cellIs" dxfId="2695" priority="56" operator="lessThan">
      <formula>$F19*0.9</formula>
    </cfRule>
    <cfRule type="cellIs" dxfId="2694" priority="57" operator="greaterThan">
      <formula>$F19</formula>
    </cfRule>
  </conditionalFormatting>
  <conditionalFormatting sqref="D25">
    <cfRule type="cellIs" dxfId="2693" priority="52" operator="between">
      <formula>$F25*0.9</formula>
      <formula>$F25</formula>
    </cfRule>
    <cfRule type="cellIs" dxfId="2692" priority="53" operator="lessThan">
      <formula>$F25*0.9</formula>
    </cfRule>
    <cfRule type="cellIs" dxfId="2691" priority="54" operator="greaterThan">
      <formula>$F25</formula>
    </cfRule>
  </conditionalFormatting>
  <conditionalFormatting sqref="G5 I5 K5 M5">
    <cfRule type="cellIs" dxfId="2690" priority="107" operator="between">
      <formula>$O5*0.9</formula>
      <formula>$O5</formula>
    </cfRule>
    <cfRule type="cellIs" dxfId="2689" priority="108" operator="lessThan">
      <formula>$O5*0.9</formula>
    </cfRule>
    <cfRule type="cellIs" dxfId="2688" priority="109" operator="greaterThan">
      <formula>$O5</formula>
    </cfRule>
  </conditionalFormatting>
  <conditionalFormatting sqref="G6 I6 K6 M6">
    <cfRule type="cellIs" dxfId="2687" priority="89" operator="between">
      <formula>$O6*0.9</formula>
      <formula>$O6</formula>
    </cfRule>
    <cfRule type="cellIs" dxfId="2686" priority="90" operator="lessThan">
      <formula>$O6*0.9</formula>
    </cfRule>
    <cfRule type="cellIs" dxfId="2685" priority="91" operator="greaterThan">
      <formula>$O6</formula>
    </cfRule>
  </conditionalFormatting>
  <conditionalFormatting sqref="G7 I7 K7 M7">
    <cfRule type="cellIs" dxfId="2684" priority="49" operator="between">
      <formula>$O7*0.9</formula>
      <formula>$O7</formula>
    </cfRule>
    <cfRule type="cellIs" dxfId="2683" priority="50" operator="lessThan">
      <formula>$O7*0.9</formula>
    </cfRule>
    <cfRule type="cellIs" dxfId="2682" priority="51" operator="greaterThan">
      <formula>$O7</formula>
    </cfRule>
  </conditionalFormatting>
  <conditionalFormatting sqref="G11 I11 K11 M11">
    <cfRule type="cellIs" dxfId="2681" priority="104" operator="between">
      <formula>$O11*0.9</formula>
      <formula>$O11</formula>
    </cfRule>
    <cfRule type="cellIs" dxfId="2680" priority="105" operator="lessThan">
      <formula>$O11*0.9</formula>
    </cfRule>
    <cfRule type="cellIs" dxfId="2679" priority="106" operator="greaterThan">
      <formula>$O11</formula>
    </cfRule>
  </conditionalFormatting>
  <conditionalFormatting sqref="G12 I12 K12 M12">
    <cfRule type="cellIs" dxfId="2678" priority="101" operator="between">
      <formula>$O12*0.9</formula>
      <formula>$O12</formula>
    </cfRule>
    <cfRule type="cellIs" dxfId="2677" priority="102" operator="lessThan">
      <formula>$O12*0.9</formula>
    </cfRule>
    <cfRule type="cellIs" dxfId="2676" priority="103" operator="greaterThan">
      <formula>$O12</formula>
    </cfRule>
  </conditionalFormatting>
  <conditionalFormatting sqref="G13 I13 K13 M13">
    <cfRule type="cellIs" dxfId="2675" priority="83" operator="between">
      <formula>$O13*0.9</formula>
      <formula>$O13</formula>
    </cfRule>
    <cfRule type="cellIs" dxfId="2674" priority="84" operator="lessThan">
      <formula>$O13*0.9</formula>
    </cfRule>
    <cfRule type="cellIs" dxfId="2673" priority="85" operator="greaterThan">
      <formula>$O13</formula>
    </cfRule>
  </conditionalFormatting>
  <conditionalFormatting sqref="G14 I14 K14 M14">
    <cfRule type="cellIs" dxfId="2672" priority="43" operator="between">
      <formula>$O14*0.9</formula>
      <formula>$O14</formula>
    </cfRule>
    <cfRule type="cellIs" dxfId="2671" priority="44" operator="lessThan">
      <formula>$O14*0.9</formula>
    </cfRule>
    <cfRule type="cellIs" dxfId="2670" priority="45" operator="greaterThan">
      <formula>$O14</formula>
    </cfRule>
  </conditionalFormatting>
  <conditionalFormatting sqref="G17:G18 I17:I18 K17:K18 M17:M18">
    <cfRule type="cellIs" dxfId="2669" priority="98" operator="between">
      <formula>$O17*0.9</formula>
      <formula>$O17</formula>
    </cfRule>
    <cfRule type="cellIs" dxfId="2668" priority="99" operator="lessThan">
      <formula>$O17*0.9</formula>
    </cfRule>
    <cfRule type="cellIs" dxfId="2667" priority="100" operator="greaterThan">
      <formula>$O17</formula>
    </cfRule>
  </conditionalFormatting>
  <conditionalFormatting sqref="G19 I19 K19 M19">
    <cfRule type="cellIs" dxfId="2666" priority="40" operator="between">
      <formula>$O19*0.9</formula>
      <formula>$O19</formula>
    </cfRule>
    <cfRule type="cellIs" dxfId="2665" priority="41" operator="lessThan">
      <formula>$O19*0.9</formula>
    </cfRule>
    <cfRule type="cellIs" dxfId="2664" priority="42" operator="greaterThan">
      <formula>$O19</formula>
    </cfRule>
  </conditionalFormatting>
  <conditionalFormatting sqref="G20 I20 K20 M20">
    <cfRule type="cellIs" dxfId="2663" priority="37" operator="between">
      <formula>$O20*0.9</formula>
      <formula>$O20</formula>
    </cfRule>
    <cfRule type="cellIs" dxfId="2662" priority="38" operator="lessThan">
      <formula>$O20*0.9</formula>
    </cfRule>
    <cfRule type="cellIs" dxfId="2661" priority="39" operator="greaterThan">
      <formula>$O20</formula>
    </cfRule>
  </conditionalFormatting>
  <conditionalFormatting sqref="G23 I23 K23 M23">
    <cfRule type="cellIs" dxfId="2660" priority="95" operator="between">
      <formula>$O23*0.9</formula>
      <formula>$O23</formula>
    </cfRule>
    <cfRule type="cellIs" dxfId="2659" priority="96" operator="lessThan">
      <formula>$O23*0.9</formula>
    </cfRule>
    <cfRule type="cellIs" dxfId="2658" priority="97" operator="greaterThan">
      <formula>$O23</formula>
    </cfRule>
  </conditionalFormatting>
  <conditionalFormatting sqref="G24 I24 K24 M24">
    <cfRule type="cellIs" dxfId="2657" priority="92" operator="between">
      <formula>$O24*0.9</formula>
      <formula>$O24</formula>
    </cfRule>
    <cfRule type="cellIs" dxfId="2656" priority="93" operator="lessThan">
      <formula>$O24*0.9</formula>
    </cfRule>
    <cfRule type="cellIs" dxfId="2655" priority="94" operator="greaterThan">
      <formula>$O24</formula>
    </cfRule>
  </conditionalFormatting>
  <conditionalFormatting sqref="G25 I25 K25 M25">
    <cfRule type="cellIs" dxfId="2654" priority="34" operator="between">
      <formula>$O25*0.9</formula>
      <formula>$O25</formula>
    </cfRule>
    <cfRule type="cellIs" dxfId="2653" priority="35" operator="lessThan">
      <formula>$O25*0.9</formula>
    </cfRule>
    <cfRule type="cellIs" dxfId="2652" priority="36" operator="greaterThan">
      <formula>$O25</formula>
    </cfRule>
  </conditionalFormatting>
  <conditionalFormatting sqref="D8">
    <cfRule type="cellIs" dxfId="2651" priority="31" operator="between">
      <formula>$F8*0.9</formula>
      <formula>$F8</formula>
    </cfRule>
    <cfRule type="cellIs" dxfId="2650" priority="32" operator="lessThan">
      <formula>$F8*0.9</formula>
    </cfRule>
    <cfRule type="cellIs" dxfId="2649" priority="33" operator="greaterThan">
      <formula>$F8</formula>
    </cfRule>
  </conditionalFormatting>
  <conditionalFormatting sqref="D14">
    <cfRule type="cellIs" dxfId="2648" priority="28" operator="between">
      <formula>$F14*0.9</formula>
      <formula>$F14</formula>
    </cfRule>
    <cfRule type="cellIs" dxfId="2647" priority="29" operator="lessThan">
      <formula>$F14*0.9</formula>
    </cfRule>
    <cfRule type="cellIs" dxfId="2646" priority="30" operator="greaterThan">
      <formula>$F14</formula>
    </cfRule>
  </conditionalFormatting>
  <conditionalFormatting sqref="D20">
    <cfRule type="cellIs" dxfId="2645" priority="25" operator="between">
      <formula>$F20*0.9</formula>
      <formula>$F20</formula>
    </cfRule>
    <cfRule type="cellIs" dxfId="2644" priority="26" operator="lessThan">
      <formula>$F20*0.9</formula>
    </cfRule>
    <cfRule type="cellIs" dxfId="2643" priority="27" operator="greaterThan">
      <formula>$F20</formula>
    </cfRule>
  </conditionalFormatting>
  <conditionalFormatting sqref="G15 I15 K15 M15">
    <cfRule type="cellIs" dxfId="2642" priority="22" operator="between">
      <formula>$O15*0.9</formula>
      <formula>$O15</formula>
    </cfRule>
    <cfRule type="cellIs" dxfId="2641" priority="23" operator="lessThan">
      <formula>$O15*0.9</formula>
    </cfRule>
    <cfRule type="cellIs" dxfId="2640" priority="24" operator="greaterThan">
      <formula>$O15</formula>
    </cfRule>
  </conditionalFormatting>
  <conditionalFormatting sqref="G21 I21 K21 M21">
    <cfRule type="cellIs" dxfId="2639" priority="16" operator="between">
      <formula>$O21*0.9</formula>
      <formula>$O21</formula>
    </cfRule>
    <cfRule type="cellIs" dxfId="2638" priority="17" operator="lessThan">
      <formula>$O21*0.9</formula>
    </cfRule>
    <cfRule type="cellIs" dxfId="2637" priority="18" operator="greaterThan">
      <formula>$O21</formula>
    </cfRule>
  </conditionalFormatting>
  <conditionalFormatting sqref="G8 I8 K8 M8">
    <cfRule type="cellIs" dxfId="2636" priority="10" operator="between">
      <formula>$O8*0.9</formula>
      <formula>$O8</formula>
    </cfRule>
    <cfRule type="cellIs" dxfId="2635" priority="11" operator="lessThan">
      <formula>$O8*0.9</formula>
    </cfRule>
    <cfRule type="cellIs" dxfId="2634" priority="12" operator="greaterThan">
      <formula>$O8</formula>
    </cfRule>
  </conditionalFormatting>
  <conditionalFormatting sqref="G9 I9 K9 M9">
    <cfRule type="cellIs" dxfId="2633" priority="7" operator="between">
      <formula>$O9*0.9</formula>
      <formula>$O9</formula>
    </cfRule>
    <cfRule type="cellIs" dxfId="2632" priority="8" operator="lessThan">
      <formula>$O9*0.9</formula>
    </cfRule>
    <cfRule type="cellIs" dxfId="2631" priority="9" operator="greaterThan">
      <formula>$O9</formula>
    </cfRule>
  </conditionalFormatting>
  <conditionalFormatting sqref="D21 D15 D9">
    <cfRule type="cellIs" dxfId="2630" priority="4" operator="between">
      <formula>$F9*0.9</formula>
      <formula>$F9</formula>
    </cfRule>
    <cfRule type="cellIs" dxfId="2629" priority="5" operator="lessThan">
      <formula>$F9*0.9</formula>
    </cfRule>
    <cfRule type="cellIs" dxfId="2628" priority="6" operator="greaterThan">
      <formula>$F9</formula>
    </cfRule>
  </conditionalFormatting>
  <conditionalFormatting sqref="D18">
    <cfRule type="cellIs" dxfId="2627" priority="1" operator="between">
      <formula>$F18*0.9</formula>
      <formula>$F18</formula>
    </cfRule>
    <cfRule type="cellIs" dxfId="2626" priority="2" operator="lessThan">
      <formula>$F18*0.9</formula>
    </cfRule>
    <cfRule type="cellIs" dxfId="2625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Q45"/>
  <sheetViews>
    <sheetView zoomScaleNormal="100" zoomScaleSheetLayoutView="100" workbookViewId="0">
      <pane xSplit="3" ySplit="3" topLeftCell="D7" activePane="bottomRight" state="frozen"/>
      <selection activeCell="G9" sqref="G9:G25"/>
      <selection pane="topRight" activeCell="G9" sqref="G9:G25"/>
      <selection pane="bottomLeft" activeCell="G9" sqref="G9:G25"/>
      <selection pane="bottomRight" activeCell="G5" sqref="G5:G2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8" width="13.85546875" style="20" customWidth="1"/>
    <col min="9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05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68.400000000000006</v>
      </c>
      <c r="E5" s="60">
        <f>D5/F5*100</f>
        <v>77.727272727272734</v>
      </c>
      <c r="F5" s="64">
        <v>88</v>
      </c>
      <c r="G5" s="154">
        <v>72.899999999999991</v>
      </c>
      <c r="H5" s="60">
        <f>SUM(G5/$O5)*100</f>
        <v>82.187147688838763</v>
      </c>
      <c r="I5" s="60"/>
      <c r="J5" s="60">
        <f>SUM(I5/$O5)*100</f>
        <v>0</v>
      </c>
      <c r="K5" s="18"/>
      <c r="L5" s="60">
        <f>SUM(K5/$O5)*100</f>
        <v>0</v>
      </c>
      <c r="M5" s="18"/>
      <c r="N5" s="28">
        <f>SUM(M5/$O5)*100</f>
        <v>0</v>
      </c>
      <c r="O5" s="33">
        <v>88.7</v>
      </c>
      <c r="Q5" s="1"/>
    </row>
    <row r="6" spans="3:17" ht="20.100000000000001" customHeight="1" x14ac:dyDescent="0.25">
      <c r="C6" s="21" t="s">
        <v>3</v>
      </c>
      <c r="D6" s="29">
        <v>6365</v>
      </c>
      <c r="E6" s="113">
        <f t="shared" ref="E6:E9" si="0">D6/F6*100</f>
        <v>88.402777777777771</v>
      </c>
      <c r="F6" s="153">
        <v>7200</v>
      </c>
      <c r="G6" s="155">
        <v>6533</v>
      </c>
      <c r="H6" s="60">
        <f>SUM(G6/$O6)*100</f>
        <v>89.480893028352284</v>
      </c>
      <c r="I6" s="63"/>
      <c r="J6" s="60">
        <f>SUM(I6/$O6)*100</f>
        <v>0</v>
      </c>
      <c r="K6" s="29"/>
      <c r="L6" s="60">
        <f>SUM(K6/$O6)*100</f>
        <v>0</v>
      </c>
      <c r="M6" s="29"/>
      <c r="N6" s="28">
        <f>SUM(M6/$O6)*100</f>
        <v>0</v>
      </c>
      <c r="O6" s="35">
        <v>7301</v>
      </c>
      <c r="Q6" s="1"/>
    </row>
    <row r="7" spans="3:17" ht="20.100000000000001" customHeight="1" x14ac:dyDescent="0.25">
      <c r="C7" s="21" t="s">
        <v>10</v>
      </c>
      <c r="D7" s="18">
        <v>77.600000000000009</v>
      </c>
      <c r="E7" s="113">
        <f t="shared" si="0"/>
        <v>90.232558139534888</v>
      </c>
      <c r="F7" s="64">
        <v>86</v>
      </c>
      <c r="G7" s="154">
        <v>67.400000000000006</v>
      </c>
      <c r="H7" s="60">
        <f>SUM(G7/$O7)*100</f>
        <v>77.028571428571439</v>
      </c>
      <c r="I7" s="60"/>
      <c r="J7" s="60">
        <f>SUM(I7/$O7)*100</f>
        <v>0</v>
      </c>
      <c r="K7" s="18"/>
      <c r="L7" s="60">
        <f>SUM(K7/$O7)*100</f>
        <v>0</v>
      </c>
      <c r="M7" s="18"/>
      <c r="N7" s="28">
        <f>SUM(M7/$O7)*100</f>
        <v>0</v>
      </c>
      <c r="O7" s="34">
        <v>87.5</v>
      </c>
      <c r="Q7" s="1"/>
    </row>
    <row r="8" spans="3:17" ht="20.100000000000001" customHeight="1" x14ac:dyDescent="0.25">
      <c r="C8" s="21" t="s">
        <v>13</v>
      </c>
      <c r="D8" s="18">
        <v>95.1</v>
      </c>
      <c r="E8" s="113">
        <f t="shared" si="0"/>
        <v>111.88235294117645</v>
      </c>
      <c r="F8" s="64">
        <v>85</v>
      </c>
      <c r="G8" s="154">
        <v>85</v>
      </c>
      <c r="H8" s="113">
        <f>SUM(G8/$O8)*100</f>
        <v>92.190889370932751</v>
      </c>
      <c r="I8" s="113"/>
      <c r="J8" s="113">
        <f>SUM(I8/$O8)*100</f>
        <v>0</v>
      </c>
      <c r="K8" s="108"/>
      <c r="L8" s="113">
        <f>SUM(K8/$O8)*100</f>
        <v>0</v>
      </c>
      <c r="M8" s="108"/>
      <c r="N8" s="28">
        <f>SUM(M8/$O8)*100</f>
        <v>0</v>
      </c>
      <c r="O8" s="34">
        <v>92.2</v>
      </c>
      <c r="Q8" s="1"/>
    </row>
    <row r="9" spans="3:17" ht="20.100000000000001" customHeight="1" x14ac:dyDescent="0.25">
      <c r="C9" s="21" t="s">
        <v>16</v>
      </c>
      <c r="D9" s="108">
        <v>41.699999999999996</v>
      </c>
      <c r="E9" s="113">
        <f t="shared" si="0"/>
        <v>75.818181818181799</v>
      </c>
      <c r="F9" s="64">
        <v>55.000000000000007</v>
      </c>
      <c r="G9" s="154">
        <v>50</v>
      </c>
      <c r="H9" s="113">
        <f>SUM(G9/$O9)*100</f>
        <v>82.78145695364239</v>
      </c>
      <c r="I9" s="113"/>
      <c r="J9" s="113">
        <f>SUM(I9/$O9)*100</f>
        <v>0</v>
      </c>
      <c r="K9" s="108"/>
      <c r="L9" s="113">
        <f>SUM(K9/$O9)*100</f>
        <v>0</v>
      </c>
      <c r="M9" s="108"/>
      <c r="N9" s="28">
        <f>SUM(M9/$O9)*100</f>
        <v>0</v>
      </c>
      <c r="O9" s="34">
        <v>60.4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75</v>
      </c>
      <c r="E11" s="113">
        <f t="shared" ref="E11:E15" si="1">D11/F11*100</f>
        <v>81.521739130434781</v>
      </c>
      <c r="F11" s="64">
        <v>92</v>
      </c>
      <c r="G11" s="154">
        <v>80</v>
      </c>
      <c r="H11" s="60">
        <f>SUM(G11/$O11)*100</f>
        <v>86.956521739130437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28">
        <f>SUM(M11/$O11)*100</f>
        <v>0</v>
      </c>
      <c r="O11" s="34">
        <v>92</v>
      </c>
      <c r="Q11" s="1"/>
    </row>
    <row r="12" spans="3:17" ht="20.100000000000001" customHeight="1" x14ac:dyDescent="0.25">
      <c r="C12" s="21" t="s">
        <v>3</v>
      </c>
      <c r="D12" s="29">
        <v>9495</v>
      </c>
      <c r="E12" s="113">
        <f t="shared" si="1"/>
        <v>133.73239436619718</v>
      </c>
      <c r="F12" s="153">
        <v>7100</v>
      </c>
      <c r="G12" s="155">
        <v>9307</v>
      </c>
      <c r="H12" s="60">
        <f>SUM(G12/$O12)*100</f>
        <v>131.08450704225351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28">
        <f>SUM(M12/$O12)*100</f>
        <v>0</v>
      </c>
      <c r="O12" s="35">
        <v>7100</v>
      </c>
      <c r="Q12" s="1"/>
    </row>
    <row r="13" spans="3:17" ht="20.100000000000001" customHeight="1" x14ac:dyDescent="0.25">
      <c r="C13" s="21" t="s">
        <v>10</v>
      </c>
      <c r="D13" s="18">
        <v>100</v>
      </c>
      <c r="E13" s="113">
        <f t="shared" si="1"/>
        <v>119.04761904761905</v>
      </c>
      <c r="F13" s="64">
        <v>84</v>
      </c>
      <c r="G13" s="154">
        <v>100</v>
      </c>
      <c r="H13" s="60">
        <f>SUM(G13/$O13)*100</f>
        <v>119.04761904761905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28">
        <f>SUM(M13/$O13)*100</f>
        <v>0</v>
      </c>
      <c r="O13" s="34">
        <v>84</v>
      </c>
      <c r="Q13" s="1"/>
    </row>
    <row r="14" spans="3:17" ht="20.100000000000001" customHeight="1" x14ac:dyDescent="0.25">
      <c r="C14" s="21" t="s">
        <v>13</v>
      </c>
      <c r="D14" s="18">
        <v>0</v>
      </c>
      <c r="E14" s="113">
        <f t="shared" si="1"/>
        <v>0</v>
      </c>
      <c r="F14" s="64">
        <v>83.2</v>
      </c>
      <c r="G14" s="154">
        <v>0</v>
      </c>
      <c r="H14" s="60">
        <f>SUM(G14/$O14)*100</f>
        <v>0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28">
        <f>SUM(M14/$O14)*100</f>
        <v>0</v>
      </c>
      <c r="O14" s="34">
        <v>83.2</v>
      </c>
      <c r="Q14" s="1"/>
    </row>
    <row r="15" spans="3:17" ht="20.100000000000001" customHeight="1" x14ac:dyDescent="0.25">
      <c r="C15" s="21" t="s">
        <v>16</v>
      </c>
      <c r="D15" s="108">
        <v>0</v>
      </c>
      <c r="E15" s="113">
        <f t="shared" si="1"/>
        <v>0</v>
      </c>
      <c r="F15" s="64">
        <v>50</v>
      </c>
      <c r="G15" s="154">
        <v>0</v>
      </c>
      <c r="H15" s="60">
        <f>SUM(G15/$O15)*100</f>
        <v>0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28">
        <f>SUM(M15/$O15)*100</f>
        <v>0</v>
      </c>
      <c r="O15" s="34">
        <v>50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68.600000000000009</v>
      </c>
      <c r="E17" s="113">
        <f t="shared" ref="E17:E21" si="2">D17/F17*100</f>
        <v>86.289308176100647</v>
      </c>
      <c r="F17" s="64">
        <v>79.5</v>
      </c>
      <c r="G17" s="154">
        <v>69</v>
      </c>
      <c r="H17" s="60">
        <f>SUM(G17/$O17)*100</f>
        <v>90.670170827858087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28">
        <f>SUM(M17/$O17)*100</f>
        <v>0</v>
      </c>
      <c r="O17" s="34">
        <v>76.099999999999994</v>
      </c>
      <c r="Q17" s="1"/>
    </row>
    <row r="18" spans="3:17" ht="20.100000000000001" customHeight="1" x14ac:dyDescent="0.25">
      <c r="C18" s="21" t="s">
        <v>3</v>
      </c>
      <c r="D18" s="109">
        <v>3737</v>
      </c>
      <c r="E18" s="113">
        <f t="shared" si="2"/>
        <v>116.78124999999999</v>
      </c>
      <c r="F18" s="153">
        <v>3200</v>
      </c>
      <c r="G18" s="157">
        <v>3748</v>
      </c>
      <c r="H18" s="60">
        <f>SUM(G18/$O18)*100</f>
        <v>124.31177446102819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28">
        <f>SUM(M18/$O18)*100</f>
        <v>0</v>
      </c>
      <c r="O18" s="110">
        <v>3015</v>
      </c>
      <c r="Q18" s="1"/>
    </row>
    <row r="19" spans="3:17" ht="20.100000000000001" customHeight="1" x14ac:dyDescent="0.25">
      <c r="C19" s="21" t="s">
        <v>10</v>
      </c>
      <c r="D19" s="18">
        <v>67.7</v>
      </c>
      <c r="E19" s="113">
        <f t="shared" si="2"/>
        <v>91.486486486486498</v>
      </c>
      <c r="F19" s="64">
        <v>74</v>
      </c>
      <c r="G19" s="154">
        <v>70.8</v>
      </c>
      <c r="H19" s="60">
        <f t="shared" ref="H19:H20" si="3">SUM(G19/$O19)*100</f>
        <v>95.033557046979865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28">
        <f>SUM(M19/$O19)*100</f>
        <v>0</v>
      </c>
      <c r="O19" s="34">
        <v>74.5</v>
      </c>
      <c r="Q19" s="1"/>
    </row>
    <row r="20" spans="3:17" ht="20.100000000000001" customHeight="1" x14ac:dyDescent="0.25">
      <c r="C20" s="21" t="s">
        <v>13</v>
      </c>
      <c r="D20" s="18">
        <v>84</v>
      </c>
      <c r="E20" s="113">
        <f t="shared" si="2"/>
        <v>109.80392156862746</v>
      </c>
      <c r="F20" s="64">
        <v>76.5</v>
      </c>
      <c r="G20" s="154">
        <v>64</v>
      </c>
      <c r="H20" s="60">
        <f t="shared" si="3"/>
        <v>115.10791366906471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28">
        <f>SUM(M20/$O20)*100</f>
        <v>0</v>
      </c>
      <c r="O20" s="34">
        <v>55.600000000000009</v>
      </c>
      <c r="Q20" s="1"/>
    </row>
    <row r="21" spans="3:17" ht="20.100000000000001" customHeight="1" x14ac:dyDescent="0.25">
      <c r="C21" s="21" t="s">
        <v>16</v>
      </c>
      <c r="D21" s="108">
        <v>21.2</v>
      </c>
      <c r="E21" s="113">
        <f t="shared" si="2"/>
        <v>45.591397849462361</v>
      </c>
      <c r="F21" s="64">
        <v>46.5</v>
      </c>
      <c r="G21" s="154">
        <v>33.300000000000004</v>
      </c>
      <c r="H21" s="60">
        <f>SUM(G21/$O21)*100</f>
        <v>111.37123745819399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28">
        <f>SUM(M21/$O21)*100</f>
        <v>0</v>
      </c>
      <c r="O21" s="34">
        <v>29.9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66.7</v>
      </c>
      <c r="E23" s="113">
        <f t="shared" ref="E23:E25" si="6">D23/F23*100</f>
        <v>90.13513513513513</v>
      </c>
      <c r="F23" s="64">
        <v>74</v>
      </c>
      <c r="G23" s="158">
        <v>68.300000000000011</v>
      </c>
      <c r="H23" s="60">
        <f>SUM(G23/$O23)*100</f>
        <v>103.3282904689864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28">
        <f>SUM(M23/$O23)*100</f>
        <v>0</v>
      </c>
      <c r="O23" s="34">
        <v>66.100000000000009</v>
      </c>
      <c r="Q23" s="1"/>
    </row>
    <row r="24" spans="3:17" ht="20.100000000000001" customHeight="1" x14ac:dyDescent="0.25">
      <c r="C24" s="21" t="s">
        <v>3</v>
      </c>
      <c r="D24" s="29">
        <v>4894</v>
      </c>
      <c r="E24" s="60">
        <f t="shared" si="6"/>
        <v>95.960784313725483</v>
      </c>
      <c r="F24" s="153">
        <v>5100</v>
      </c>
      <c r="G24" s="159">
        <v>5151</v>
      </c>
      <c r="H24" s="60">
        <f>SUM(G24/$O24)*100</f>
        <v>114.13693773543099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28">
        <f>SUM(M24/$O24)*100</f>
        <v>0</v>
      </c>
      <c r="O24" s="35">
        <v>4513</v>
      </c>
      <c r="Q24" s="1"/>
    </row>
    <row r="25" spans="3:17" ht="20.100000000000001" customHeight="1" x14ac:dyDescent="0.25">
      <c r="C25" s="25" t="s">
        <v>10</v>
      </c>
      <c r="D25" s="18">
        <v>66.2</v>
      </c>
      <c r="E25" s="60">
        <f t="shared" si="6"/>
        <v>90.684931506849324</v>
      </c>
      <c r="F25" s="64">
        <v>73</v>
      </c>
      <c r="G25" s="158">
        <v>68.400000000000006</v>
      </c>
      <c r="H25" s="60">
        <f>SUM(G25/$O25)*100</f>
        <v>106.04651162790699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28">
        <f>SUM(M25/$O25)*100</f>
        <v>0</v>
      </c>
      <c r="O25" s="34">
        <v>64.5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0" t="s">
        <v>7</v>
      </c>
      <c r="D27" s="160"/>
      <c r="E27" s="20"/>
      <c r="F27" s="32"/>
      <c r="G27" s="51"/>
      <c r="L27" s="20"/>
    </row>
    <row r="28" spans="3:17" ht="20.100000000000001" customHeight="1" x14ac:dyDescent="0.25">
      <c r="C28" s="161" t="s">
        <v>8</v>
      </c>
      <c r="D28" s="161"/>
      <c r="E28" s="20"/>
      <c r="F28" s="32"/>
      <c r="G28" s="51"/>
      <c r="L28" s="20"/>
    </row>
    <row r="29" spans="3:17" ht="20.100000000000001" customHeight="1" x14ac:dyDescent="0.25">
      <c r="C29" s="162" t="s">
        <v>9</v>
      </c>
      <c r="D29" s="162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624" priority="86" operator="between">
      <formula>$F5*0.9</formula>
      <formula>$F5</formula>
    </cfRule>
    <cfRule type="cellIs" dxfId="2623" priority="87" operator="lessThan">
      <formula>$F5*0.9</formula>
    </cfRule>
    <cfRule type="cellIs" dxfId="2622" priority="88" operator="greaterThan">
      <formula>$F5</formula>
    </cfRule>
  </conditionalFormatting>
  <conditionalFormatting sqref="D7">
    <cfRule type="cellIs" dxfId="2621" priority="79" operator="between">
      <formula>$F7*0.9</formula>
      <formula>$F7</formula>
    </cfRule>
    <cfRule type="cellIs" dxfId="2620" priority="80" operator="lessThan">
      <formula>$F7*0.9</formula>
    </cfRule>
    <cfRule type="cellIs" dxfId="2619" priority="81" operator="greaterThan">
      <formula>$F7</formula>
    </cfRule>
  </conditionalFormatting>
  <conditionalFormatting sqref="D6">
    <cfRule type="cellIs" dxfId="2618" priority="76" operator="between">
      <formula>$F6*0.9</formula>
      <formula>$F6</formula>
    </cfRule>
    <cfRule type="cellIs" dxfId="2617" priority="77" operator="lessThan">
      <formula>$F6*0.9</formula>
    </cfRule>
    <cfRule type="cellIs" dxfId="2616" priority="78" operator="greaterThan">
      <formula>$F6</formula>
    </cfRule>
  </conditionalFormatting>
  <conditionalFormatting sqref="D11">
    <cfRule type="cellIs" dxfId="2615" priority="73" operator="between">
      <formula>$F11*0.9</formula>
      <formula>$F11</formula>
    </cfRule>
    <cfRule type="cellIs" dxfId="2614" priority="74" operator="lessThan">
      <formula>$F11*0.9</formula>
    </cfRule>
    <cfRule type="cellIs" dxfId="2613" priority="75" operator="greaterThan">
      <formula>$F11</formula>
    </cfRule>
  </conditionalFormatting>
  <conditionalFormatting sqref="D17">
    <cfRule type="cellIs" dxfId="2612" priority="70" operator="between">
      <formula>$F17*0.9</formula>
      <formula>$F17</formula>
    </cfRule>
    <cfRule type="cellIs" dxfId="2611" priority="71" operator="lessThan">
      <formula>$F17*0.9</formula>
    </cfRule>
    <cfRule type="cellIs" dxfId="2610" priority="72" operator="greaterThan">
      <formula>$F17</formula>
    </cfRule>
  </conditionalFormatting>
  <conditionalFormatting sqref="D23">
    <cfRule type="cellIs" dxfId="2609" priority="67" operator="between">
      <formula>$F23*0.9</formula>
      <formula>$F23</formula>
    </cfRule>
    <cfRule type="cellIs" dxfId="2608" priority="68" operator="lessThan">
      <formula>$F23*0.9</formula>
    </cfRule>
    <cfRule type="cellIs" dxfId="2607" priority="69" operator="greaterThan">
      <formula>$F23</formula>
    </cfRule>
  </conditionalFormatting>
  <conditionalFormatting sqref="D12">
    <cfRule type="cellIs" dxfId="2606" priority="64" operator="between">
      <formula>$F12*0.9</formula>
      <formula>$F12</formula>
    </cfRule>
    <cfRule type="cellIs" dxfId="2605" priority="65" operator="lessThan">
      <formula>$F12*0.9</formula>
    </cfRule>
    <cfRule type="cellIs" dxfId="2604" priority="66" operator="greaterThan">
      <formula>$F12</formula>
    </cfRule>
  </conditionalFormatting>
  <conditionalFormatting sqref="D24">
    <cfRule type="cellIs" dxfId="2603" priority="61" operator="between">
      <formula>$F24*0.9</formula>
      <formula>$F24</formula>
    </cfRule>
    <cfRule type="cellIs" dxfId="2602" priority="62" operator="lessThan">
      <formula>$F24*0.9</formula>
    </cfRule>
    <cfRule type="cellIs" dxfId="2601" priority="63" operator="greaterThan">
      <formula>$F24</formula>
    </cfRule>
  </conditionalFormatting>
  <conditionalFormatting sqref="D13">
    <cfRule type="cellIs" dxfId="2600" priority="58" operator="between">
      <formula>$F13*0.9</formula>
      <formula>$F13</formula>
    </cfRule>
    <cfRule type="cellIs" dxfId="2599" priority="59" operator="lessThan">
      <formula>$F13*0.9</formula>
    </cfRule>
    <cfRule type="cellIs" dxfId="2598" priority="60" operator="greaterThan">
      <formula>$F13</formula>
    </cfRule>
  </conditionalFormatting>
  <conditionalFormatting sqref="D19">
    <cfRule type="cellIs" dxfId="2597" priority="55" operator="between">
      <formula>$F19*0.9</formula>
      <formula>$F19</formula>
    </cfRule>
    <cfRule type="cellIs" dxfId="2596" priority="56" operator="lessThan">
      <formula>$F19*0.9</formula>
    </cfRule>
    <cfRule type="cellIs" dxfId="2595" priority="57" operator="greaterThan">
      <formula>$F19</formula>
    </cfRule>
  </conditionalFormatting>
  <conditionalFormatting sqref="D25">
    <cfRule type="cellIs" dxfId="2594" priority="52" operator="between">
      <formula>$F25*0.9</formula>
      <formula>$F25</formula>
    </cfRule>
    <cfRule type="cellIs" dxfId="2593" priority="53" operator="lessThan">
      <formula>$F25*0.9</formula>
    </cfRule>
    <cfRule type="cellIs" dxfId="2592" priority="54" operator="greaterThan">
      <formula>$F25</formula>
    </cfRule>
  </conditionalFormatting>
  <conditionalFormatting sqref="G5 I5 K5 M5">
    <cfRule type="cellIs" dxfId="2591" priority="107" operator="between">
      <formula>$O5*0.9</formula>
      <formula>$O5</formula>
    </cfRule>
    <cfRule type="cellIs" dxfId="2590" priority="108" operator="lessThan">
      <formula>$O5*0.9</formula>
    </cfRule>
    <cfRule type="cellIs" dxfId="2589" priority="109" operator="greaterThan">
      <formula>$O5</formula>
    </cfRule>
  </conditionalFormatting>
  <conditionalFormatting sqref="G6 I6 K6 M6">
    <cfRule type="cellIs" dxfId="2588" priority="89" operator="between">
      <formula>$O6*0.9</formula>
      <formula>$O6</formula>
    </cfRule>
    <cfRule type="cellIs" dxfId="2587" priority="90" operator="lessThan">
      <formula>$O6*0.9</formula>
    </cfRule>
    <cfRule type="cellIs" dxfId="2586" priority="91" operator="greaterThan">
      <formula>$O6</formula>
    </cfRule>
  </conditionalFormatting>
  <conditionalFormatting sqref="G7 I7 K7 M7">
    <cfRule type="cellIs" dxfId="2585" priority="49" operator="between">
      <formula>$O7*0.9</formula>
      <formula>$O7</formula>
    </cfRule>
    <cfRule type="cellIs" dxfId="2584" priority="50" operator="lessThan">
      <formula>$O7*0.9</formula>
    </cfRule>
    <cfRule type="cellIs" dxfId="2583" priority="51" operator="greaterThan">
      <formula>$O7</formula>
    </cfRule>
  </conditionalFormatting>
  <conditionalFormatting sqref="G11 I11 K11 M11">
    <cfRule type="cellIs" dxfId="2582" priority="104" operator="between">
      <formula>$O11*0.9</formula>
      <formula>$O11</formula>
    </cfRule>
    <cfRule type="cellIs" dxfId="2581" priority="105" operator="lessThan">
      <formula>$O11*0.9</formula>
    </cfRule>
    <cfRule type="cellIs" dxfId="2580" priority="106" operator="greaterThan">
      <formula>$O11</formula>
    </cfRule>
  </conditionalFormatting>
  <conditionalFormatting sqref="G12 I12 K12 M12">
    <cfRule type="cellIs" dxfId="2579" priority="101" operator="between">
      <formula>$O12*0.9</formula>
      <formula>$O12</formula>
    </cfRule>
    <cfRule type="cellIs" dxfId="2578" priority="102" operator="lessThan">
      <formula>$O12*0.9</formula>
    </cfRule>
    <cfRule type="cellIs" dxfId="2577" priority="103" operator="greaterThan">
      <formula>$O12</formula>
    </cfRule>
  </conditionalFormatting>
  <conditionalFormatting sqref="G13 I13 K13 M13">
    <cfRule type="cellIs" dxfId="2576" priority="83" operator="between">
      <formula>$O13*0.9</formula>
      <formula>$O13</formula>
    </cfRule>
    <cfRule type="cellIs" dxfId="2575" priority="84" operator="lessThan">
      <formula>$O13*0.9</formula>
    </cfRule>
    <cfRule type="cellIs" dxfId="2574" priority="85" operator="greaterThan">
      <formula>$O13</formula>
    </cfRule>
  </conditionalFormatting>
  <conditionalFormatting sqref="G14 I14 K14 M14">
    <cfRule type="cellIs" dxfId="2573" priority="43" operator="between">
      <formula>$O14*0.9</formula>
      <formula>$O14</formula>
    </cfRule>
    <cfRule type="cellIs" dxfId="2572" priority="44" operator="lessThan">
      <formula>$O14*0.9</formula>
    </cfRule>
    <cfRule type="cellIs" dxfId="2571" priority="45" operator="greaterThan">
      <formula>$O14</formula>
    </cfRule>
  </conditionalFormatting>
  <conditionalFormatting sqref="G17:G18 I17:I18 K17:K18 M17:M18">
    <cfRule type="cellIs" dxfId="2570" priority="98" operator="between">
      <formula>$O17*0.9</formula>
      <formula>$O17</formula>
    </cfRule>
    <cfRule type="cellIs" dxfId="2569" priority="99" operator="lessThan">
      <formula>$O17*0.9</formula>
    </cfRule>
    <cfRule type="cellIs" dxfId="2568" priority="100" operator="greaterThan">
      <formula>$O17</formula>
    </cfRule>
  </conditionalFormatting>
  <conditionalFormatting sqref="G19 I19 K19 M19">
    <cfRule type="cellIs" dxfId="2567" priority="40" operator="between">
      <formula>$O19*0.9</formula>
      <formula>$O19</formula>
    </cfRule>
    <cfRule type="cellIs" dxfId="2566" priority="41" operator="lessThan">
      <formula>$O19*0.9</formula>
    </cfRule>
    <cfRule type="cellIs" dxfId="2565" priority="42" operator="greaterThan">
      <formula>$O19</formula>
    </cfRule>
  </conditionalFormatting>
  <conditionalFormatting sqref="G20 I20 K20 M20">
    <cfRule type="cellIs" dxfId="2564" priority="37" operator="between">
      <formula>$O20*0.9</formula>
      <formula>$O20</formula>
    </cfRule>
    <cfRule type="cellIs" dxfId="2563" priority="38" operator="lessThan">
      <formula>$O20*0.9</formula>
    </cfRule>
    <cfRule type="cellIs" dxfId="2562" priority="39" operator="greaterThan">
      <formula>$O20</formula>
    </cfRule>
  </conditionalFormatting>
  <conditionalFormatting sqref="G23 I23 K23 M23">
    <cfRule type="cellIs" dxfId="2561" priority="95" operator="between">
      <formula>$O23*0.9</formula>
      <formula>$O23</formula>
    </cfRule>
    <cfRule type="cellIs" dxfId="2560" priority="96" operator="lessThan">
      <formula>$O23*0.9</formula>
    </cfRule>
    <cfRule type="cellIs" dxfId="2559" priority="97" operator="greaterThan">
      <formula>$O23</formula>
    </cfRule>
  </conditionalFormatting>
  <conditionalFormatting sqref="G24 I24 K24 M24">
    <cfRule type="cellIs" dxfId="2558" priority="92" operator="between">
      <formula>$O24*0.9</formula>
      <formula>$O24</formula>
    </cfRule>
    <cfRule type="cellIs" dxfId="2557" priority="93" operator="lessThan">
      <formula>$O24*0.9</formula>
    </cfRule>
    <cfRule type="cellIs" dxfId="2556" priority="94" operator="greaterThan">
      <formula>$O24</formula>
    </cfRule>
  </conditionalFormatting>
  <conditionalFormatting sqref="G25 I25 K25 M25">
    <cfRule type="cellIs" dxfId="2555" priority="34" operator="between">
      <formula>$O25*0.9</formula>
      <formula>$O25</formula>
    </cfRule>
    <cfRule type="cellIs" dxfId="2554" priority="35" operator="lessThan">
      <formula>$O25*0.9</formula>
    </cfRule>
    <cfRule type="cellIs" dxfId="2553" priority="36" operator="greaterThan">
      <formula>$O25</formula>
    </cfRule>
  </conditionalFormatting>
  <conditionalFormatting sqref="D8">
    <cfRule type="cellIs" dxfId="2552" priority="31" operator="between">
      <formula>$F8*0.9</formula>
      <formula>$F8</formula>
    </cfRule>
    <cfRule type="cellIs" dxfId="2551" priority="32" operator="lessThan">
      <formula>$F8*0.9</formula>
    </cfRule>
    <cfRule type="cellIs" dxfId="2550" priority="33" operator="greaterThan">
      <formula>$F8</formula>
    </cfRule>
  </conditionalFormatting>
  <conditionalFormatting sqref="D14">
    <cfRule type="cellIs" dxfId="2549" priority="28" operator="between">
      <formula>$F14*0.9</formula>
      <formula>$F14</formula>
    </cfRule>
    <cfRule type="cellIs" dxfId="2548" priority="29" operator="lessThan">
      <formula>$F14*0.9</formula>
    </cfRule>
    <cfRule type="cellIs" dxfId="2547" priority="30" operator="greaterThan">
      <formula>$F14</formula>
    </cfRule>
  </conditionalFormatting>
  <conditionalFormatting sqref="D20">
    <cfRule type="cellIs" dxfId="2546" priority="25" operator="between">
      <formula>$F20*0.9</formula>
      <formula>$F20</formula>
    </cfRule>
    <cfRule type="cellIs" dxfId="2545" priority="26" operator="lessThan">
      <formula>$F20*0.9</formula>
    </cfRule>
    <cfRule type="cellIs" dxfId="2544" priority="27" operator="greaterThan">
      <formula>$F20</formula>
    </cfRule>
  </conditionalFormatting>
  <conditionalFormatting sqref="G15 I15 K15 M15">
    <cfRule type="cellIs" dxfId="2543" priority="22" operator="between">
      <formula>$O15*0.9</formula>
      <formula>$O15</formula>
    </cfRule>
    <cfRule type="cellIs" dxfId="2542" priority="23" operator="lessThan">
      <formula>$O15*0.9</formula>
    </cfRule>
    <cfRule type="cellIs" dxfId="2541" priority="24" operator="greaterThan">
      <formula>$O15</formula>
    </cfRule>
  </conditionalFormatting>
  <conditionalFormatting sqref="G21 I21 K21 M21">
    <cfRule type="cellIs" dxfId="2540" priority="16" operator="between">
      <formula>$O21*0.9</formula>
      <formula>$O21</formula>
    </cfRule>
    <cfRule type="cellIs" dxfId="2539" priority="17" operator="lessThan">
      <formula>$O21*0.9</formula>
    </cfRule>
    <cfRule type="cellIs" dxfId="2538" priority="18" operator="greaterThan">
      <formula>$O21</formula>
    </cfRule>
  </conditionalFormatting>
  <conditionalFormatting sqref="G8 I8 K8 M8">
    <cfRule type="cellIs" dxfId="2537" priority="10" operator="between">
      <formula>$O8*0.9</formula>
      <formula>$O8</formula>
    </cfRule>
    <cfRule type="cellIs" dxfId="2536" priority="11" operator="lessThan">
      <formula>$O8*0.9</formula>
    </cfRule>
    <cfRule type="cellIs" dxfId="2535" priority="12" operator="greaterThan">
      <formula>$O8</formula>
    </cfRule>
  </conditionalFormatting>
  <conditionalFormatting sqref="G9 I9 K9 M9">
    <cfRule type="cellIs" dxfId="2534" priority="7" operator="between">
      <formula>$O9*0.9</formula>
      <formula>$O9</formula>
    </cfRule>
    <cfRule type="cellIs" dxfId="2533" priority="8" operator="lessThan">
      <formula>$O9*0.9</formula>
    </cfRule>
    <cfRule type="cellIs" dxfId="2532" priority="9" operator="greaterThan">
      <formula>$O9</formula>
    </cfRule>
  </conditionalFormatting>
  <conditionalFormatting sqref="D21 D15 D9">
    <cfRule type="cellIs" dxfId="2531" priority="4" operator="between">
      <formula>$F9*0.9</formula>
      <formula>$F9</formula>
    </cfRule>
    <cfRule type="cellIs" dxfId="2530" priority="5" operator="lessThan">
      <formula>$F9*0.9</formula>
    </cfRule>
    <cfRule type="cellIs" dxfId="2529" priority="6" operator="greaterThan">
      <formula>$F9</formula>
    </cfRule>
  </conditionalFormatting>
  <conditionalFormatting sqref="D18">
    <cfRule type="cellIs" dxfId="2528" priority="1" operator="between">
      <formula>$F18*0.9</formula>
      <formula>$F18</formula>
    </cfRule>
    <cfRule type="cellIs" dxfId="2527" priority="2" operator="lessThan">
      <formula>$F18*0.9</formula>
    </cfRule>
    <cfRule type="cellIs" dxfId="2526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Q45"/>
  <sheetViews>
    <sheetView zoomScaleNormal="100" zoomScaleSheetLayoutView="100" workbookViewId="0">
      <pane xSplit="3" ySplit="3" topLeftCell="D7" activePane="bottomRight" state="frozen"/>
      <selection activeCell="G9" sqref="G9:G25"/>
      <selection pane="topRight" activeCell="G9" sqref="G9:G25"/>
      <selection pane="bottomLeft" activeCell="G9" sqref="G9:G25"/>
      <selection pane="bottomRight" activeCell="G5" sqref="G5:G2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8" width="13.85546875" style="20" customWidth="1"/>
    <col min="9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06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92.300000000000011</v>
      </c>
      <c r="E5" s="60">
        <f>D5/F5*100</f>
        <v>107.32558139534885</v>
      </c>
      <c r="F5" s="64">
        <v>86</v>
      </c>
      <c r="G5" s="154">
        <v>95</v>
      </c>
      <c r="H5" s="60">
        <f>SUM(G5/$O5)*100</f>
        <v>102.04081632653059</v>
      </c>
      <c r="I5" s="60"/>
      <c r="J5" s="60">
        <f>SUM(I5/$O5)*100</f>
        <v>0</v>
      </c>
      <c r="K5" s="18"/>
      <c r="L5" s="60">
        <f>SUM(K5/$O5)*100</f>
        <v>0</v>
      </c>
      <c r="M5" s="18"/>
      <c r="N5" s="28">
        <f>SUM(M5/$O5)*100</f>
        <v>0</v>
      </c>
      <c r="O5" s="33">
        <v>93.100000000000009</v>
      </c>
      <c r="Q5" s="1"/>
    </row>
    <row r="6" spans="3:17" ht="20.100000000000001" customHeight="1" x14ac:dyDescent="0.25">
      <c r="C6" s="21" t="s">
        <v>3</v>
      </c>
      <c r="D6" s="29">
        <v>8403</v>
      </c>
      <c r="E6" s="113">
        <f t="shared" ref="E6:E9" si="0">D6/F6*100</f>
        <v>98.858823529411765</v>
      </c>
      <c r="F6" s="153">
        <v>8500</v>
      </c>
      <c r="G6" s="155">
        <v>8497</v>
      </c>
      <c r="H6" s="60">
        <f>SUM(G6/$O6)*100</f>
        <v>100.31877213695395</v>
      </c>
      <c r="I6" s="63"/>
      <c r="J6" s="60">
        <f>SUM(I6/$O6)*100</f>
        <v>0</v>
      </c>
      <c r="K6" s="29"/>
      <c r="L6" s="60">
        <f>SUM(K6/$O6)*100</f>
        <v>0</v>
      </c>
      <c r="M6" s="29"/>
      <c r="N6" s="28">
        <f>SUM(M6/$O6)*100</f>
        <v>0</v>
      </c>
      <c r="O6" s="35">
        <v>8470</v>
      </c>
      <c r="Q6" s="1"/>
    </row>
    <row r="7" spans="3:17" ht="20.100000000000001" customHeight="1" x14ac:dyDescent="0.25">
      <c r="C7" s="21" t="s">
        <v>10</v>
      </c>
      <c r="D7" s="18">
        <v>82.8</v>
      </c>
      <c r="E7" s="113">
        <f t="shared" si="0"/>
        <v>97.411764705882348</v>
      </c>
      <c r="F7" s="64">
        <v>85</v>
      </c>
      <c r="G7" s="154">
        <v>83.6</v>
      </c>
      <c r="H7" s="60">
        <f>SUM(G7/$O7)*100</f>
        <v>94.144144144144136</v>
      </c>
      <c r="I7" s="60"/>
      <c r="J7" s="60">
        <f>SUM(I7/$O7)*100</f>
        <v>0</v>
      </c>
      <c r="K7" s="18"/>
      <c r="L7" s="60">
        <f>SUM(K7/$O7)*100</f>
        <v>0</v>
      </c>
      <c r="M7" s="18"/>
      <c r="N7" s="28">
        <f>SUM(M7/$O7)*100</f>
        <v>0</v>
      </c>
      <c r="O7" s="34">
        <v>88.8</v>
      </c>
      <c r="Q7" s="1"/>
    </row>
    <row r="8" spans="3:17" ht="20.100000000000001" customHeight="1" x14ac:dyDescent="0.25">
      <c r="C8" s="21" t="s">
        <v>13</v>
      </c>
      <c r="D8" s="18">
        <v>85.9</v>
      </c>
      <c r="E8" s="113">
        <f t="shared" si="0"/>
        <v>96.516853932584283</v>
      </c>
      <c r="F8" s="64">
        <v>89</v>
      </c>
      <c r="G8" s="154">
        <v>85.5</v>
      </c>
      <c r="H8" s="113">
        <f>SUM(G8/$O8)*100</f>
        <v>96.175478065241833</v>
      </c>
      <c r="I8" s="113"/>
      <c r="J8" s="113">
        <f>SUM(I8/$O8)*100</f>
        <v>0</v>
      </c>
      <c r="K8" s="108"/>
      <c r="L8" s="113">
        <f>SUM(K8/$O8)*100</f>
        <v>0</v>
      </c>
      <c r="M8" s="108"/>
      <c r="N8" s="28">
        <f>SUM(M8/$O8)*100</f>
        <v>0</v>
      </c>
      <c r="O8" s="34">
        <v>88.9</v>
      </c>
      <c r="Q8" s="1"/>
    </row>
    <row r="9" spans="3:17" ht="20.100000000000001" customHeight="1" x14ac:dyDescent="0.25">
      <c r="C9" s="21" t="s">
        <v>16</v>
      </c>
      <c r="D9" s="108">
        <v>100</v>
      </c>
      <c r="E9" s="113">
        <f t="shared" si="0"/>
        <v>153.84615384615387</v>
      </c>
      <c r="F9" s="64">
        <v>65</v>
      </c>
      <c r="G9" s="154">
        <v>90.8</v>
      </c>
      <c r="H9" s="113">
        <f>SUM(G9/$O9)*100</f>
        <v>111.00244498777505</v>
      </c>
      <c r="I9" s="113"/>
      <c r="J9" s="113">
        <f>SUM(I9/$O9)*100</f>
        <v>0</v>
      </c>
      <c r="K9" s="108"/>
      <c r="L9" s="113">
        <f>SUM(K9/$O9)*100</f>
        <v>0</v>
      </c>
      <c r="M9" s="108"/>
      <c r="N9" s="28">
        <f>SUM(M9/$O9)*100</f>
        <v>0</v>
      </c>
      <c r="O9" s="34">
        <v>81.8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100</v>
      </c>
      <c r="E11" s="113">
        <f t="shared" ref="E11:E15" si="1">D11/F11*100</f>
        <v>116.27906976744187</v>
      </c>
      <c r="F11" s="64">
        <v>86</v>
      </c>
      <c r="G11" s="154">
        <v>100</v>
      </c>
      <c r="H11" s="60">
        <f>SUM(G11/$O11)*100</f>
        <v>122.39902080783355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28">
        <f>SUM(M11/$O11)*100</f>
        <v>0</v>
      </c>
      <c r="O11" s="34">
        <v>81.699999999999989</v>
      </c>
      <c r="Q11" s="1"/>
    </row>
    <row r="12" spans="3:17" ht="20.100000000000001" customHeight="1" x14ac:dyDescent="0.25">
      <c r="C12" s="21" t="s">
        <v>3</v>
      </c>
      <c r="D12" s="29">
        <v>11685</v>
      </c>
      <c r="E12" s="113">
        <f t="shared" si="1"/>
        <v>137.47058823529412</v>
      </c>
      <c r="F12" s="153">
        <v>8500</v>
      </c>
      <c r="G12" s="155">
        <v>11685</v>
      </c>
      <c r="H12" s="60">
        <f>SUM(G12/$O12)*100</f>
        <v>170.98331870061457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28">
        <f>SUM(M12/$O12)*100</f>
        <v>0</v>
      </c>
      <c r="O12" s="35">
        <v>6834</v>
      </c>
      <c r="Q12" s="1"/>
    </row>
    <row r="13" spans="3:17" ht="20.100000000000001" customHeight="1" x14ac:dyDescent="0.25">
      <c r="C13" s="21" t="s">
        <v>10</v>
      </c>
      <c r="D13" s="18">
        <v>85.7</v>
      </c>
      <c r="E13" s="113">
        <f t="shared" si="1"/>
        <v>98.505747126436788</v>
      </c>
      <c r="F13" s="64">
        <v>87</v>
      </c>
      <c r="G13" s="154">
        <v>100</v>
      </c>
      <c r="H13" s="60">
        <f>SUM(G13/$O13)*100</f>
        <v>126.90355329949239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28">
        <f>SUM(M13/$O13)*100</f>
        <v>0</v>
      </c>
      <c r="O13" s="34">
        <v>78.8</v>
      </c>
      <c r="Q13" s="1"/>
    </row>
    <row r="14" spans="3:17" ht="20.100000000000001" customHeight="1" x14ac:dyDescent="0.25">
      <c r="C14" s="21" t="s">
        <v>13</v>
      </c>
      <c r="D14" s="18">
        <v>83.3</v>
      </c>
      <c r="E14" s="113">
        <f t="shared" si="1"/>
        <v>113.79781420765028</v>
      </c>
      <c r="F14" s="64">
        <v>73.2</v>
      </c>
      <c r="G14" s="154">
        <v>75</v>
      </c>
      <c r="H14" s="60">
        <f>SUM(G14/$O14)*100</f>
        <v>93.63295880149812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28">
        <f>SUM(M14/$O14)*100</f>
        <v>0</v>
      </c>
      <c r="O14" s="34">
        <v>80.100000000000009</v>
      </c>
      <c r="Q14" s="1"/>
    </row>
    <row r="15" spans="3:17" ht="20.100000000000001" customHeight="1" x14ac:dyDescent="0.25">
      <c r="C15" s="21" t="s">
        <v>16</v>
      </c>
      <c r="D15" s="108">
        <v>100</v>
      </c>
      <c r="E15" s="113">
        <f t="shared" si="1"/>
        <v>120.04801920768308</v>
      </c>
      <c r="F15" s="64">
        <v>83.3</v>
      </c>
      <c r="G15" s="154">
        <v>100</v>
      </c>
      <c r="H15" s="60">
        <f>SUM(G15/$O15)*100</f>
        <v>123.45679012345678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28">
        <f>SUM(M15/$O15)*100</f>
        <v>0</v>
      </c>
      <c r="O15" s="34">
        <v>81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72.899999999999991</v>
      </c>
      <c r="E17" s="113">
        <f t="shared" ref="E17:E21" si="2">D17/F17*100</f>
        <v>95.921052631578945</v>
      </c>
      <c r="F17" s="64">
        <v>76</v>
      </c>
      <c r="G17" s="154">
        <v>75.900000000000006</v>
      </c>
      <c r="H17" s="60">
        <f>SUM(G17/$O17)*100</f>
        <v>93.472906403940897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28">
        <f>SUM(M17/$O17)*100</f>
        <v>0</v>
      </c>
      <c r="O17" s="34">
        <v>81.2</v>
      </c>
      <c r="Q17" s="1"/>
    </row>
    <row r="18" spans="3:17" ht="20.100000000000001" customHeight="1" x14ac:dyDescent="0.25">
      <c r="C18" s="21" t="s">
        <v>3</v>
      </c>
      <c r="D18" s="109">
        <v>2934</v>
      </c>
      <c r="E18" s="113">
        <f t="shared" si="2"/>
        <v>91.6875</v>
      </c>
      <c r="F18" s="153">
        <v>3200</v>
      </c>
      <c r="G18" s="157">
        <v>2952</v>
      </c>
      <c r="H18" s="60">
        <f>SUM(G18/$O18)*100</f>
        <v>92.25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28">
        <f>SUM(M18/$O18)*100</f>
        <v>0</v>
      </c>
      <c r="O18" s="110">
        <v>3200</v>
      </c>
      <c r="Q18" s="1"/>
    </row>
    <row r="19" spans="3:17" ht="20.100000000000001" customHeight="1" x14ac:dyDescent="0.25">
      <c r="C19" s="21" t="s">
        <v>10</v>
      </c>
      <c r="D19" s="18">
        <v>66.7</v>
      </c>
      <c r="E19" s="113">
        <f t="shared" si="2"/>
        <v>87.76315789473685</v>
      </c>
      <c r="F19" s="64">
        <v>76</v>
      </c>
      <c r="G19" s="154">
        <v>63.1</v>
      </c>
      <c r="H19" s="60">
        <f t="shared" ref="H19:H20" si="3">SUM(G19/$O19)*100</f>
        <v>83.026315789473685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28">
        <f>SUM(M19/$O19)*100</f>
        <v>0</v>
      </c>
      <c r="O19" s="34">
        <v>76</v>
      </c>
      <c r="Q19" s="1"/>
    </row>
    <row r="20" spans="3:17" ht="20.100000000000001" customHeight="1" x14ac:dyDescent="0.25">
      <c r="C20" s="21" t="s">
        <v>13</v>
      </c>
      <c r="D20" s="18">
        <v>61.6</v>
      </c>
      <c r="E20" s="113">
        <f t="shared" si="2"/>
        <v>88</v>
      </c>
      <c r="F20" s="64">
        <v>70</v>
      </c>
      <c r="G20" s="154">
        <v>63.2</v>
      </c>
      <c r="H20" s="60">
        <f t="shared" si="3"/>
        <v>121.07279693486591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28">
        <f>SUM(M20/$O20)*100</f>
        <v>0</v>
      </c>
      <c r="O20" s="34">
        <v>52.2</v>
      </c>
      <c r="Q20" s="1"/>
    </row>
    <row r="21" spans="3:17" ht="20.100000000000001" customHeight="1" x14ac:dyDescent="0.25">
      <c r="C21" s="21" t="s">
        <v>16</v>
      </c>
      <c r="D21" s="108">
        <v>86.2</v>
      </c>
      <c r="E21" s="113">
        <f t="shared" si="2"/>
        <v>136.82539682539684</v>
      </c>
      <c r="F21" s="64">
        <v>63</v>
      </c>
      <c r="G21" s="154">
        <v>73.900000000000006</v>
      </c>
      <c r="H21" s="60">
        <f>SUM(G21/$O21)*100</f>
        <v>100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28">
        <f>SUM(M21/$O21)*100</f>
        <v>0</v>
      </c>
      <c r="O21" s="34">
        <v>73.900000000000006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72</v>
      </c>
      <c r="E23" s="113">
        <f t="shared" ref="E23:E25" si="6">D23/F23*100</f>
        <v>101.40845070422534</v>
      </c>
      <c r="F23" s="64">
        <v>71</v>
      </c>
      <c r="G23" s="158">
        <v>70.399999999999991</v>
      </c>
      <c r="H23" s="60">
        <f>SUM(G23/$O23)*100</f>
        <v>107.48091603053433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28">
        <f>SUM(M23/$O23)*100</f>
        <v>0</v>
      </c>
      <c r="O23" s="34">
        <v>65.5</v>
      </c>
      <c r="Q23" s="1"/>
    </row>
    <row r="24" spans="3:17" ht="20.100000000000001" customHeight="1" x14ac:dyDescent="0.25">
      <c r="C24" s="21" t="s">
        <v>3</v>
      </c>
      <c r="D24" s="29">
        <v>6135</v>
      </c>
      <c r="E24" s="60">
        <f t="shared" si="6"/>
        <v>123.93939393939395</v>
      </c>
      <c r="F24" s="153">
        <v>4950</v>
      </c>
      <c r="G24" s="159">
        <v>6063</v>
      </c>
      <c r="H24" s="60">
        <f>SUM(G24/$O24)*100</f>
        <v>139.18732782369145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28">
        <f>SUM(M24/$O24)*100</f>
        <v>0</v>
      </c>
      <c r="O24" s="35">
        <v>4356</v>
      </c>
      <c r="Q24" s="1"/>
    </row>
    <row r="25" spans="3:17" ht="20.100000000000001" customHeight="1" x14ac:dyDescent="0.25">
      <c r="C25" s="25" t="s">
        <v>10</v>
      </c>
      <c r="D25" s="18">
        <v>64.600000000000009</v>
      </c>
      <c r="E25" s="60">
        <f t="shared" si="6"/>
        <v>95.000000000000014</v>
      </c>
      <c r="F25" s="64">
        <v>68</v>
      </c>
      <c r="G25" s="158">
        <v>70.3</v>
      </c>
      <c r="H25" s="60">
        <f>SUM(G25/$O25)*100</f>
        <v>106.35400907715579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28">
        <f>SUM(M25/$O25)*100</f>
        <v>0</v>
      </c>
      <c r="O25" s="34">
        <v>66.100000000000009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0" t="s">
        <v>7</v>
      </c>
      <c r="D27" s="160"/>
      <c r="E27" s="20"/>
      <c r="F27" s="32"/>
      <c r="G27" s="51"/>
      <c r="L27" s="20"/>
    </row>
    <row r="28" spans="3:17" ht="20.100000000000001" customHeight="1" x14ac:dyDescent="0.25">
      <c r="C28" s="161" t="s">
        <v>8</v>
      </c>
      <c r="D28" s="161"/>
      <c r="E28" s="20"/>
      <c r="F28" s="32"/>
      <c r="G28" s="51"/>
      <c r="L28" s="20"/>
    </row>
    <row r="29" spans="3:17" ht="20.100000000000001" customHeight="1" x14ac:dyDescent="0.25">
      <c r="C29" s="162" t="s">
        <v>9</v>
      </c>
      <c r="D29" s="162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525" priority="86" operator="between">
      <formula>$F5*0.9</formula>
      <formula>$F5</formula>
    </cfRule>
    <cfRule type="cellIs" dxfId="2524" priority="87" operator="lessThan">
      <formula>$F5*0.9</formula>
    </cfRule>
    <cfRule type="cellIs" dxfId="2523" priority="88" operator="greaterThan">
      <formula>$F5</formula>
    </cfRule>
  </conditionalFormatting>
  <conditionalFormatting sqref="D7">
    <cfRule type="cellIs" dxfId="2522" priority="79" operator="between">
      <formula>$F7*0.9</formula>
      <formula>$F7</formula>
    </cfRule>
    <cfRule type="cellIs" dxfId="2521" priority="80" operator="lessThan">
      <formula>$F7*0.9</formula>
    </cfRule>
    <cfRule type="cellIs" dxfId="2520" priority="81" operator="greaterThan">
      <formula>$F7</formula>
    </cfRule>
  </conditionalFormatting>
  <conditionalFormatting sqref="D6">
    <cfRule type="cellIs" dxfId="2519" priority="76" operator="between">
      <formula>$F6*0.9</formula>
      <formula>$F6</formula>
    </cfRule>
    <cfRule type="cellIs" dxfId="2518" priority="77" operator="lessThan">
      <formula>$F6*0.9</formula>
    </cfRule>
    <cfRule type="cellIs" dxfId="2517" priority="78" operator="greaterThan">
      <formula>$F6</formula>
    </cfRule>
  </conditionalFormatting>
  <conditionalFormatting sqref="D11">
    <cfRule type="cellIs" dxfId="2516" priority="73" operator="between">
      <formula>$F11*0.9</formula>
      <formula>$F11</formula>
    </cfRule>
    <cfRule type="cellIs" dxfId="2515" priority="74" operator="lessThan">
      <formula>$F11*0.9</formula>
    </cfRule>
    <cfRule type="cellIs" dxfId="2514" priority="75" operator="greaterThan">
      <formula>$F11</formula>
    </cfRule>
  </conditionalFormatting>
  <conditionalFormatting sqref="D17">
    <cfRule type="cellIs" dxfId="2513" priority="70" operator="between">
      <formula>$F17*0.9</formula>
      <formula>$F17</formula>
    </cfRule>
    <cfRule type="cellIs" dxfId="2512" priority="71" operator="lessThan">
      <formula>$F17*0.9</formula>
    </cfRule>
    <cfRule type="cellIs" dxfId="2511" priority="72" operator="greaterThan">
      <formula>$F17</formula>
    </cfRule>
  </conditionalFormatting>
  <conditionalFormatting sqref="D23">
    <cfRule type="cellIs" dxfId="2510" priority="67" operator="between">
      <formula>$F23*0.9</formula>
      <formula>$F23</formula>
    </cfRule>
    <cfRule type="cellIs" dxfId="2509" priority="68" operator="lessThan">
      <formula>$F23*0.9</formula>
    </cfRule>
    <cfRule type="cellIs" dxfId="2508" priority="69" operator="greaterThan">
      <formula>$F23</formula>
    </cfRule>
  </conditionalFormatting>
  <conditionalFormatting sqref="D12">
    <cfRule type="cellIs" dxfId="2507" priority="64" operator="between">
      <formula>$F12*0.9</formula>
      <formula>$F12</formula>
    </cfRule>
    <cfRule type="cellIs" dxfId="2506" priority="65" operator="lessThan">
      <formula>$F12*0.9</formula>
    </cfRule>
    <cfRule type="cellIs" dxfId="2505" priority="66" operator="greaterThan">
      <formula>$F12</formula>
    </cfRule>
  </conditionalFormatting>
  <conditionalFormatting sqref="D24">
    <cfRule type="cellIs" dxfId="2504" priority="61" operator="between">
      <formula>$F24*0.9</formula>
      <formula>$F24</formula>
    </cfRule>
    <cfRule type="cellIs" dxfId="2503" priority="62" operator="lessThan">
      <formula>$F24*0.9</formula>
    </cfRule>
    <cfRule type="cellIs" dxfId="2502" priority="63" operator="greaterThan">
      <formula>$F24</formula>
    </cfRule>
  </conditionalFormatting>
  <conditionalFormatting sqref="D13">
    <cfRule type="cellIs" dxfId="2501" priority="58" operator="between">
      <formula>$F13*0.9</formula>
      <formula>$F13</formula>
    </cfRule>
    <cfRule type="cellIs" dxfId="2500" priority="59" operator="lessThan">
      <formula>$F13*0.9</formula>
    </cfRule>
    <cfRule type="cellIs" dxfId="2499" priority="60" operator="greaterThan">
      <formula>$F13</formula>
    </cfRule>
  </conditionalFormatting>
  <conditionalFormatting sqref="D19">
    <cfRule type="cellIs" dxfId="2498" priority="55" operator="between">
      <formula>$F19*0.9</formula>
      <formula>$F19</formula>
    </cfRule>
    <cfRule type="cellIs" dxfId="2497" priority="56" operator="lessThan">
      <formula>$F19*0.9</formula>
    </cfRule>
    <cfRule type="cellIs" dxfId="2496" priority="57" operator="greaterThan">
      <formula>$F19</formula>
    </cfRule>
  </conditionalFormatting>
  <conditionalFormatting sqref="D25">
    <cfRule type="cellIs" dxfId="2495" priority="52" operator="between">
      <formula>$F25*0.9</formula>
      <formula>$F25</formula>
    </cfRule>
    <cfRule type="cellIs" dxfId="2494" priority="53" operator="lessThan">
      <formula>$F25*0.9</formula>
    </cfRule>
    <cfRule type="cellIs" dxfId="2493" priority="54" operator="greaterThan">
      <formula>$F25</formula>
    </cfRule>
  </conditionalFormatting>
  <conditionalFormatting sqref="G5 I5 K5 M5">
    <cfRule type="cellIs" dxfId="2492" priority="107" operator="between">
      <formula>$O5*0.9</formula>
      <formula>$O5</formula>
    </cfRule>
    <cfRule type="cellIs" dxfId="2491" priority="108" operator="lessThan">
      <formula>$O5*0.9</formula>
    </cfRule>
    <cfRule type="cellIs" dxfId="2490" priority="109" operator="greaterThan">
      <formula>$O5</formula>
    </cfRule>
  </conditionalFormatting>
  <conditionalFormatting sqref="G6 I6 K6 M6">
    <cfRule type="cellIs" dxfId="2489" priority="89" operator="between">
      <formula>$O6*0.9</formula>
      <formula>$O6</formula>
    </cfRule>
    <cfRule type="cellIs" dxfId="2488" priority="90" operator="lessThan">
      <formula>$O6*0.9</formula>
    </cfRule>
    <cfRule type="cellIs" dxfId="2487" priority="91" operator="greaterThan">
      <formula>$O6</formula>
    </cfRule>
  </conditionalFormatting>
  <conditionalFormatting sqref="G7 I7 K7 M7">
    <cfRule type="cellIs" dxfId="2486" priority="49" operator="between">
      <formula>$O7*0.9</formula>
      <formula>$O7</formula>
    </cfRule>
    <cfRule type="cellIs" dxfId="2485" priority="50" operator="lessThan">
      <formula>$O7*0.9</formula>
    </cfRule>
    <cfRule type="cellIs" dxfId="2484" priority="51" operator="greaterThan">
      <formula>$O7</formula>
    </cfRule>
  </conditionalFormatting>
  <conditionalFormatting sqref="G11 I11 K11 M11">
    <cfRule type="cellIs" dxfId="2483" priority="104" operator="between">
      <formula>$O11*0.9</formula>
      <formula>$O11</formula>
    </cfRule>
    <cfRule type="cellIs" dxfId="2482" priority="105" operator="lessThan">
      <formula>$O11*0.9</formula>
    </cfRule>
    <cfRule type="cellIs" dxfId="2481" priority="106" operator="greaterThan">
      <formula>$O11</formula>
    </cfRule>
  </conditionalFormatting>
  <conditionalFormatting sqref="G12 I12 K12 M12">
    <cfRule type="cellIs" dxfId="2480" priority="101" operator="between">
      <formula>$O12*0.9</formula>
      <formula>$O12</formula>
    </cfRule>
    <cfRule type="cellIs" dxfId="2479" priority="102" operator="lessThan">
      <formula>$O12*0.9</formula>
    </cfRule>
    <cfRule type="cellIs" dxfId="2478" priority="103" operator="greaterThan">
      <formula>$O12</formula>
    </cfRule>
  </conditionalFormatting>
  <conditionalFormatting sqref="G13 I13 K13 M13">
    <cfRule type="cellIs" dxfId="2477" priority="83" operator="between">
      <formula>$O13*0.9</formula>
      <formula>$O13</formula>
    </cfRule>
    <cfRule type="cellIs" dxfId="2476" priority="84" operator="lessThan">
      <formula>$O13*0.9</formula>
    </cfRule>
    <cfRule type="cellIs" dxfId="2475" priority="85" operator="greaterThan">
      <formula>$O13</formula>
    </cfRule>
  </conditionalFormatting>
  <conditionalFormatting sqref="G14 I14 K14 M14">
    <cfRule type="cellIs" dxfId="2474" priority="43" operator="between">
      <formula>$O14*0.9</formula>
      <formula>$O14</formula>
    </cfRule>
    <cfRule type="cellIs" dxfId="2473" priority="44" operator="lessThan">
      <formula>$O14*0.9</formula>
    </cfRule>
    <cfRule type="cellIs" dxfId="2472" priority="45" operator="greaterThan">
      <formula>$O14</formula>
    </cfRule>
  </conditionalFormatting>
  <conditionalFormatting sqref="G17:G18 I17:I18 K17:K18 M17:M18">
    <cfRule type="cellIs" dxfId="2471" priority="98" operator="between">
      <formula>$O17*0.9</formula>
      <formula>$O17</formula>
    </cfRule>
    <cfRule type="cellIs" dxfId="2470" priority="99" operator="lessThan">
      <formula>$O17*0.9</formula>
    </cfRule>
    <cfRule type="cellIs" dxfId="2469" priority="100" operator="greaterThan">
      <formula>$O17</formula>
    </cfRule>
  </conditionalFormatting>
  <conditionalFormatting sqref="G19 I19 K19 M19">
    <cfRule type="cellIs" dxfId="2468" priority="40" operator="between">
      <formula>$O19*0.9</formula>
      <formula>$O19</formula>
    </cfRule>
    <cfRule type="cellIs" dxfId="2467" priority="41" operator="lessThan">
      <formula>$O19*0.9</formula>
    </cfRule>
    <cfRule type="cellIs" dxfId="2466" priority="42" operator="greaterThan">
      <formula>$O19</formula>
    </cfRule>
  </conditionalFormatting>
  <conditionalFormatting sqref="G20 I20 K20 M20">
    <cfRule type="cellIs" dxfId="2465" priority="37" operator="between">
      <formula>$O20*0.9</formula>
      <formula>$O20</formula>
    </cfRule>
    <cfRule type="cellIs" dxfId="2464" priority="38" operator="lessThan">
      <formula>$O20*0.9</formula>
    </cfRule>
    <cfRule type="cellIs" dxfId="2463" priority="39" operator="greaterThan">
      <formula>$O20</formula>
    </cfRule>
  </conditionalFormatting>
  <conditionalFormatting sqref="G23 I23 K23 M23">
    <cfRule type="cellIs" dxfId="2462" priority="95" operator="between">
      <formula>$O23*0.9</formula>
      <formula>$O23</formula>
    </cfRule>
    <cfRule type="cellIs" dxfId="2461" priority="96" operator="lessThan">
      <formula>$O23*0.9</formula>
    </cfRule>
    <cfRule type="cellIs" dxfId="2460" priority="97" operator="greaterThan">
      <formula>$O23</formula>
    </cfRule>
  </conditionalFormatting>
  <conditionalFormatting sqref="G24 I24 K24 M24">
    <cfRule type="cellIs" dxfId="2459" priority="92" operator="between">
      <formula>$O24*0.9</formula>
      <formula>$O24</formula>
    </cfRule>
    <cfRule type="cellIs" dxfId="2458" priority="93" operator="lessThan">
      <formula>$O24*0.9</formula>
    </cfRule>
    <cfRule type="cellIs" dxfId="2457" priority="94" operator="greaterThan">
      <formula>$O24</formula>
    </cfRule>
  </conditionalFormatting>
  <conditionalFormatting sqref="G25 I25 K25 M25">
    <cfRule type="cellIs" dxfId="2456" priority="34" operator="between">
      <formula>$O25*0.9</formula>
      <formula>$O25</formula>
    </cfRule>
    <cfRule type="cellIs" dxfId="2455" priority="35" operator="lessThan">
      <formula>$O25*0.9</formula>
    </cfRule>
    <cfRule type="cellIs" dxfId="2454" priority="36" operator="greaterThan">
      <formula>$O25</formula>
    </cfRule>
  </conditionalFormatting>
  <conditionalFormatting sqref="D8">
    <cfRule type="cellIs" dxfId="2453" priority="31" operator="between">
      <formula>$F8*0.9</formula>
      <formula>$F8</formula>
    </cfRule>
    <cfRule type="cellIs" dxfId="2452" priority="32" operator="lessThan">
      <formula>$F8*0.9</formula>
    </cfRule>
    <cfRule type="cellIs" dxfId="2451" priority="33" operator="greaterThan">
      <formula>$F8</formula>
    </cfRule>
  </conditionalFormatting>
  <conditionalFormatting sqref="D14">
    <cfRule type="cellIs" dxfId="2450" priority="28" operator="between">
      <formula>$F14*0.9</formula>
      <formula>$F14</formula>
    </cfRule>
    <cfRule type="cellIs" dxfId="2449" priority="29" operator="lessThan">
      <formula>$F14*0.9</formula>
    </cfRule>
    <cfRule type="cellIs" dxfId="2448" priority="30" operator="greaterThan">
      <formula>$F14</formula>
    </cfRule>
  </conditionalFormatting>
  <conditionalFormatting sqref="D20">
    <cfRule type="cellIs" dxfId="2447" priority="25" operator="between">
      <formula>$F20*0.9</formula>
      <formula>$F20</formula>
    </cfRule>
    <cfRule type="cellIs" dxfId="2446" priority="26" operator="lessThan">
      <formula>$F20*0.9</formula>
    </cfRule>
    <cfRule type="cellIs" dxfId="2445" priority="27" operator="greaterThan">
      <formula>$F20</formula>
    </cfRule>
  </conditionalFormatting>
  <conditionalFormatting sqref="G15 I15 K15 M15">
    <cfRule type="cellIs" dxfId="2444" priority="22" operator="between">
      <formula>$O15*0.9</formula>
      <formula>$O15</formula>
    </cfRule>
    <cfRule type="cellIs" dxfId="2443" priority="23" operator="lessThan">
      <formula>$O15*0.9</formula>
    </cfRule>
    <cfRule type="cellIs" dxfId="2442" priority="24" operator="greaterThan">
      <formula>$O15</formula>
    </cfRule>
  </conditionalFormatting>
  <conditionalFormatting sqref="G21 I21 K21 M21">
    <cfRule type="cellIs" dxfId="2441" priority="16" operator="between">
      <formula>$O21*0.9</formula>
      <formula>$O21</formula>
    </cfRule>
    <cfRule type="cellIs" dxfId="2440" priority="17" operator="lessThan">
      <formula>$O21*0.9</formula>
    </cfRule>
    <cfRule type="cellIs" dxfId="2439" priority="18" operator="greaterThan">
      <formula>$O21</formula>
    </cfRule>
  </conditionalFormatting>
  <conditionalFormatting sqref="G8 I8 K8 M8">
    <cfRule type="cellIs" dxfId="2438" priority="10" operator="between">
      <formula>$O8*0.9</formula>
      <formula>$O8</formula>
    </cfRule>
    <cfRule type="cellIs" dxfId="2437" priority="11" operator="lessThan">
      <formula>$O8*0.9</formula>
    </cfRule>
    <cfRule type="cellIs" dxfId="2436" priority="12" operator="greaterThan">
      <formula>$O8</formula>
    </cfRule>
  </conditionalFormatting>
  <conditionalFormatting sqref="G9 I9 K9 M9">
    <cfRule type="cellIs" dxfId="2435" priority="7" operator="between">
      <formula>$O9*0.9</formula>
      <formula>$O9</formula>
    </cfRule>
    <cfRule type="cellIs" dxfId="2434" priority="8" operator="lessThan">
      <formula>$O9*0.9</formula>
    </cfRule>
    <cfRule type="cellIs" dxfId="2433" priority="9" operator="greaterThan">
      <formula>$O9</formula>
    </cfRule>
  </conditionalFormatting>
  <conditionalFormatting sqref="D21 D15 D9">
    <cfRule type="cellIs" dxfId="2432" priority="4" operator="between">
      <formula>$F9*0.9</formula>
      <formula>$F9</formula>
    </cfRule>
    <cfRule type="cellIs" dxfId="2431" priority="5" operator="lessThan">
      <formula>$F9*0.9</formula>
    </cfRule>
    <cfRule type="cellIs" dxfId="2430" priority="6" operator="greaterThan">
      <formula>$F9</formula>
    </cfRule>
  </conditionalFormatting>
  <conditionalFormatting sqref="D18">
    <cfRule type="cellIs" dxfId="2429" priority="1" operator="between">
      <formula>$F18*0.9</formula>
      <formula>$F18</formula>
    </cfRule>
    <cfRule type="cellIs" dxfId="2428" priority="2" operator="lessThan">
      <formula>$F18*0.9</formula>
    </cfRule>
    <cfRule type="cellIs" dxfId="2427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Q45"/>
  <sheetViews>
    <sheetView zoomScaleNormal="100" zoomScaleSheetLayoutView="100" workbookViewId="0">
      <pane xSplit="3" ySplit="3" topLeftCell="D9" activePane="bottomRight" state="frozen"/>
      <selection activeCell="G9" sqref="G9:G25"/>
      <selection pane="topRight" activeCell="G9" sqref="G9:G25"/>
      <selection pane="bottomLeft" activeCell="G9" sqref="G9:G25"/>
      <selection pane="bottomRight" activeCell="G12" sqref="G12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8" width="13.85546875" style="20" customWidth="1"/>
    <col min="9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07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84</v>
      </c>
      <c r="E5" s="60">
        <f>D5/F5*100</f>
        <v>88.421052631578945</v>
      </c>
      <c r="F5" s="64">
        <v>95</v>
      </c>
      <c r="G5" s="154">
        <v>81.5</v>
      </c>
      <c r="H5" s="60">
        <f>SUM(G5/$O5)*100</f>
        <v>85.879873551106428</v>
      </c>
      <c r="I5" s="60"/>
      <c r="J5" s="60">
        <f>SUM(I5/$O5)*100</f>
        <v>0</v>
      </c>
      <c r="K5" s="18"/>
      <c r="L5" s="60">
        <f>SUM(K5/$O5)*100</f>
        <v>0</v>
      </c>
      <c r="M5" s="18"/>
      <c r="N5" s="28">
        <f>SUM(M5/$O5)*100</f>
        <v>0</v>
      </c>
      <c r="O5" s="33">
        <v>94.899999999999991</v>
      </c>
      <c r="Q5" s="1"/>
    </row>
    <row r="6" spans="3:17" ht="20.100000000000001" customHeight="1" x14ac:dyDescent="0.25">
      <c r="C6" s="21" t="s">
        <v>3</v>
      </c>
      <c r="D6" s="29">
        <v>9269</v>
      </c>
      <c r="E6" s="113">
        <f t="shared" ref="E6:E9" si="0">D6/F6*100</f>
        <v>82.758928571428569</v>
      </c>
      <c r="F6" s="153">
        <v>11200</v>
      </c>
      <c r="G6" s="155">
        <v>10258</v>
      </c>
      <c r="H6" s="60">
        <f>SUM(G6/$O6)*100</f>
        <v>106.82078517130063</v>
      </c>
      <c r="I6" s="63"/>
      <c r="J6" s="60">
        <f>SUM(I6/$O6)*100</f>
        <v>0</v>
      </c>
      <c r="K6" s="29"/>
      <c r="L6" s="60">
        <f>SUM(K6/$O6)*100</f>
        <v>0</v>
      </c>
      <c r="M6" s="29"/>
      <c r="N6" s="28">
        <f>SUM(M6/$O6)*100</f>
        <v>0</v>
      </c>
      <c r="O6" s="35">
        <v>9603</v>
      </c>
      <c r="Q6" s="1"/>
    </row>
    <row r="7" spans="3:17" ht="20.100000000000001" customHeight="1" x14ac:dyDescent="0.25">
      <c r="C7" s="21" t="s">
        <v>10</v>
      </c>
      <c r="D7" s="18">
        <v>100</v>
      </c>
      <c r="E7" s="113">
        <f t="shared" si="0"/>
        <v>105.26315789473684</v>
      </c>
      <c r="F7" s="64">
        <v>95</v>
      </c>
      <c r="G7" s="154">
        <v>100</v>
      </c>
      <c r="H7" s="60">
        <f>SUM(G7/$O7)*100</f>
        <v>111.73184357541899</v>
      </c>
      <c r="I7" s="60"/>
      <c r="J7" s="60">
        <f>SUM(I7/$O7)*100</f>
        <v>0</v>
      </c>
      <c r="K7" s="18"/>
      <c r="L7" s="60">
        <f>SUM(K7/$O7)*100</f>
        <v>0</v>
      </c>
      <c r="M7" s="18"/>
      <c r="N7" s="28">
        <f>SUM(M7/$O7)*100</f>
        <v>0</v>
      </c>
      <c r="O7" s="34">
        <v>89.5</v>
      </c>
      <c r="Q7" s="1"/>
    </row>
    <row r="8" spans="3:17" ht="20.100000000000001" customHeight="1" x14ac:dyDescent="0.25">
      <c r="C8" s="21" t="s">
        <v>13</v>
      </c>
      <c r="D8" s="18">
        <v>90</v>
      </c>
      <c r="E8" s="113">
        <f t="shared" si="0"/>
        <v>108.43373493975903</v>
      </c>
      <c r="F8" s="64">
        <v>83</v>
      </c>
      <c r="G8" s="154">
        <v>92.9</v>
      </c>
      <c r="H8" s="113">
        <f>SUM(G8/$O8)*100</f>
        <v>106.2929061784897</v>
      </c>
      <c r="I8" s="113"/>
      <c r="J8" s="113">
        <f>SUM(I8/$O8)*100</f>
        <v>0</v>
      </c>
      <c r="K8" s="108"/>
      <c r="L8" s="113">
        <f>SUM(K8/$O8)*100</f>
        <v>0</v>
      </c>
      <c r="M8" s="108"/>
      <c r="N8" s="28">
        <f>SUM(M8/$O8)*100</f>
        <v>0</v>
      </c>
      <c r="O8" s="34">
        <v>87.4</v>
      </c>
      <c r="Q8" s="1"/>
    </row>
    <row r="9" spans="3:17" ht="20.100000000000001" customHeight="1" x14ac:dyDescent="0.25">
      <c r="C9" s="21" t="s">
        <v>16</v>
      </c>
      <c r="D9" s="108">
        <v>93.300000000000011</v>
      </c>
      <c r="E9" s="113">
        <f t="shared" si="0"/>
        <v>155.50000000000003</v>
      </c>
      <c r="F9" s="64">
        <v>60</v>
      </c>
      <c r="G9" s="154">
        <v>70.599999999999994</v>
      </c>
      <c r="H9" s="113">
        <f>SUM(G9/$O9)*100</f>
        <v>117.66666666666666</v>
      </c>
      <c r="I9" s="113"/>
      <c r="J9" s="113">
        <f>SUM(I9/$O9)*100</f>
        <v>0</v>
      </c>
      <c r="K9" s="108"/>
      <c r="L9" s="113">
        <f>SUM(K9/$O9)*100</f>
        <v>0</v>
      </c>
      <c r="M9" s="108"/>
      <c r="N9" s="28">
        <f>SUM(M9/$O9)*100</f>
        <v>0</v>
      </c>
      <c r="O9" s="34">
        <v>60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100</v>
      </c>
      <c r="E11" s="113">
        <f t="shared" ref="E11:E15" si="1">D11/F11*100</f>
        <v>111.11111111111111</v>
      </c>
      <c r="F11" s="64">
        <v>90</v>
      </c>
      <c r="G11" s="154">
        <v>0</v>
      </c>
      <c r="H11" s="60">
        <f>SUM(G11/$O11)*100</f>
        <v>0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28">
        <f>SUM(M11/$O11)*100</f>
        <v>0</v>
      </c>
      <c r="O11" s="34">
        <v>89.9</v>
      </c>
      <c r="Q11" s="1"/>
    </row>
    <row r="12" spans="3:17" ht="20.100000000000001" customHeight="1" x14ac:dyDescent="0.25">
      <c r="C12" s="21" t="s">
        <v>3</v>
      </c>
      <c r="D12" s="29">
        <v>9969</v>
      </c>
      <c r="E12" s="113">
        <f t="shared" si="1"/>
        <v>146.60294117647058</v>
      </c>
      <c r="F12" s="153">
        <v>6800</v>
      </c>
      <c r="G12" s="155">
        <v>0</v>
      </c>
      <c r="H12" s="60">
        <f>SUM(G12/$O12)*100</f>
        <v>0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28">
        <f>SUM(M12/$O12)*100</f>
        <v>0</v>
      </c>
      <c r="O12" s="35">
        <v>9661</v>
      </c>
      <c r="Q12" s="1"/>
    </row>
    <row r="13" spans="3:17" ht="20.100000000000001" customHeight="1" x14ac:dyDescent="0.25">
      <c r="C13" s="21" t="s">
        <v>10</v>
      </c>
      <c r="D13" s="18">
        <v>100</v>
      </c>
      <c r="E13" s="113">
        <f t="shared" si="1"/>
        <v>121.65450121654501</v>
      </c>
      <c r="F13" s="64">
        <v>82.199999999999989</v>
      </c>
      <c r="G13" s="154">
        <v>100</v>
      </c>
      <c r="H13" s="60">
        <f>SUM(G13/$O13)*100</f>
        <v>144.92753623188406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28">
        <f>SUM(M13/$O13)*100</f>
        <v>0</v>
      </c>
      <c r="O13" s="34">
        <v>69</v>
      </c>
      <c r="Q13" s="1"/>
    </row>
    <row r="14" spans="3:17" ht="20.100000000000001" customHeight="1" x14ac:dyDescent="0.25">
      <c r="C14" s="21" t="s">
        <v>13</v>
      </c>
      <c r="D14" s="18">
        <v>100</v>
      </c>
      <c r="E14" s="113">
        <f t="shared" si="1"/>
        <v>136.61202185792348</v>
      </c>
      <c r="F14" s="64">
        <v>73.2</v>
      </c>
      <c r="G14" s="154">
        <v>100</v>
      </c>
      <c r="H14" s="60">
        <f>SUM(G14/$O14)*100</f>
        <v>102.04081632653062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28">
        <f>SUM(M14/$O14)*100</f>
        <v>0</v>
      </c>
      <c r="O14" s="34">
        <v>98</v>
      </c>
      <c r="Q14" s="1"/>
    </row>
    <row r="15" spans="3:17" ht="20.100000000000001" customHeight="1" x14ac:dyDescent="0.25">
      <c r="C15" s="21" t="s">
        <v>16</v>
      </c>
      <c r="D15" s="108">
        <v>100</v>
      </c>
      <c r="E15" s="113">
        <f t="shared" si="1"/>
        <v>111.11111111111111</v>
      </c>
      <c r="F15" s="64">
        <v>90</v>
      </c>
      <c r="G15" s="154">
        <v>66.7</v>
      </c>
      <c r="H15" s="60">
        <f>SUM(G15/$O15)*100</f>
        <v>85.18518518518519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28">
        <f>SUM(M15/$O15)*100</f>
        <v>0</v>
      </c>
      <c r="O15" s="34">
        <v>78.3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67.600000000000009</v>
      </c>
      <c r="E17" s="113">
        <f t="shared" ref="E17:E21" si="2">D17/F17*100</f>
        <v>74.285714285714306</v>
      </c>
      <c r="F17" s="64">
        <v>91</v>
      </c>
      <c r="G17" s="154">
        <v>67</v>
      </c>
      <c r="H17" s="60">
        <f>SUM(G17/$O17)*100</f>
        <v>84.917617237008869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28">
        <f>SUM(M17/$O17)*100</f>
        <v>0</v>
      </c>
      <c r="O17" s="34">
        <v>78.900000000000006</v>
      </c>
      <c r="Q17" s="1"/>
    </row>
    <row r="18" spans="3:17" ht="20.100000000000001" customHeight="1" x14ac:dyDescent="0.25">
      <c r="C18" s="21" t="s">
        <v>3</v>
      </c>
      <c r="D18" s="109">
        <v>3702</v>
      </c>
      <c r="E18" s="113">
        <f t="shared" si="2"/>
        <v>102.83333333333333</v>
      </c>
      <c r="F18" s="153">
        <v>3600</v>
      </c>
      <c r="G18" s="157">
        <v>3367</v>
      </c>
      <c r="H18" s="60">
        <f>SUM(G18/$O18)*100</f>
        <v>109.1763942931258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28">
        <f>SUM(M18/$O18)*100</f>
        <v>0</v>
      </c>
      <c r="O18" s="110">
        <v>3084</v>
      </c>
      <c r="Q18" s="1"/>
    </row>
    <row r="19" spans="3:17" ht="20.100000000000001" customHeight="1" x14ac:dyDescent="0.25">
      <c r="C19" s="21" t="s">
        <v>10</v>
      </c>
      <c r="D19" s="18">
        <v>88.9</v>
      </c>
      <c r="E19" s="113">
        <f t="shared" si="2"/>
        <v>113.97435897435899</v>
      </c>
      <c r="F19" s="64">
        <v>78</v>
      </c>
      <c r="G19" s="154">
        <v>92.600000000000009</v>
      </c>
      <c r="H19" s="60">
        <f t="shared" ref="H19:H20" si="3">SUM(G19/$O19)*100</f>
        <v>120.57291666666667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28">
        <f>SUM(M19/$O19)*100</f>
        <v>0</v>
      </c>
      <c r="O19" s="34">
        <v>76.8</v>
      </c>
      <c r="Q19" s="1"/>
    </row>
    <row r="20" spans="3:17" ht="20.100000000000001" customHeight="1" x14ac:dyDescent="0.25">
      <c r="C20" s="21" t="s">
        <v>13</v>
      </c>
      <c r="D20" s="18">
        <v>86.1</v>
      </c>
      <c r="E20" s="113">
        <f t="shared" si="2"/>
        <v>123</v>
      </c>
      <c r="F20" s="64">
        <v>70</v>
      </c>
      <c r="G20" s="154">
        <v>96.3</v>
      </c>
      <c r="H20" s="60">
        <f t="shared" si="3"/>
        <v>146.35258358662614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28">
        <f>SUM(M20/$O20)*100</f>
        <v>0</v>
      </c>
      <c r="O20" s="34">
        <v>65.8</v>
      </c>
      <c r="Q20" s="1"/>
    </row>
    <row r="21" spans="3:17" ht="20.100000000000001" customHeight="1" x14ac:dyDescent="0.25">
      <c r="C21" s="21" t="s">
        <v>16</v>
      </c>
      <c r="D21" s="108">
        <v>68.600000000000009</v>
      </c>
      <c r="E21" s="113">
        <f t="shared" si="2"/>
        <v>124.72727272727273</v>
      </c>
      <c r="F21" s="64">
        <v>55.000000000000007</v>
      </c>
      <c r="G21" s="154">
        <v>93.8</v>
      </c>
      <c r="H21" s="60">
        <f>SUM(G21/$O21)*100</f>
        <v>189.49494949494948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28">
        <f>SUM(M21/$O21)*100</f>
        <v>0</v>
      </c>
      <c r="O21" s="34">
        <v>49.5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57.9</v>
      </c>
      <c r="E23" s="113">
        <f t="shared" ref="E23:E25" si="6">D23/F23*100</f>
        <v>81.549295774647888</v>
      </c>
      <c r="F23" s="64">
        <v>71</v>
      </c>
      <c r="G23" s="158">
        <v>58.3</v>
      </c>
      <c r="H23" s="60">
        <f>SUM(G23/$O23)*100</f>
        <v>83.166904422253936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28">
        <f>SUM(M23/$O23)*100</f>
        <v>0</v>
      </c>
      <c r="O23" s="34">
        <v>70.099999999999994</v>
      </c>
      <c r="Q23" s="1"/>
    </row>
    <row r="24" spans="3:17" ht="20.100000000000001" customHeight="1" x14ac:dyDescent="0.25">
      <c r="C24" s="21" t="s">
        <v>3</v>
      </c>
      <c r="D24" s="29">
        <v>4985</v>
      </c>
      <c r="E24" s="60">
        <f t="shared" si="6"/>
        <v>108.3695652173913</v>
      </c>
      <c r="F24" s="153">
        <v>4600</v>
      </c>
      <c r="G24" s="159">
        <v>5146</v>
      </c>
      <c r="H24" s="60">
        <f>SUM(G24/$O24)*100</f>
        <v>116.18875592684579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28">
        <f>SUM(M24/$O24)*100</f>
        <v>0</v>
      </c>
      <c r="O24" s="35">
        <v>4429</v>
      </c>
      <c r="Q24" s="1"/>
    </row>
    <row r="25" spans="3:17" ht="20.100000000000001" customHeight="1" x14ac:dyDescent="0.25">
      <c r="C25" s="25" t="s">
        <v>10</v>
      </c>
      <c r="D25" s="18">
        <v>57.699999999999996</v>
      </c>
      <c r="E25" s="60">
        <f t="shared" si="6"/>
        <v>83.623188405797094</v>
      </c>
      <c r="F25" s="64">
        <v>69</v>
      </c>
      <c r="G25" s="158">
        <v>58.4</v>
      </c>
      <c r="H25" s="60">
        <f>SUM(G25/$O25)*100</f>
        <v>85.505124450951669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28">
        <f>SUM(M25/$O25)*100</f>
        <v>0</v>
      </c>
      <c r="O25" s="34">
        <v>68.300000000000011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0" t="s">
        <v>7</v>
      </c>
      <c r="D27" s="160"/>
      <c r="E27" s="20"/>
      <c r="F27" s="32"/>
      <c r="G27" s="51"/>
      <c r="L27" s="20"/>
    </row>
    <row r="28" spans="3:17" ht="20.100000000000001" customHeight="1" x14ac:dyDescent="0.25">
      <c r="C28" s="161" t="s">
        <v>8</v>
      </c>
      <c r="D28" s="161"/>
      <c r="E28" s="20"/>
      <c r="F28" s="32"/>
      <c r="G28" s="51"/>
      <c r="L28" s="20"/>
    </row>
    <row r="29" spans="3:17" ht="20.100000000000001" customHeight="1" x14ac:dyDescent="0.25">
      <c r="C29" s="162" t="s">
        <v>9</v>
      </c>
      <c r="D29" s="162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426" priority="86" operator="between">
      <formula>$F5*0.9</formula>
      <formula>$F5</formula>
    </cfRule>
    <cfRule type="cellIs" dxfId="2425" priority="87" operator="lessThan">
      <formula>$F5*0.9</formula>
    </cfRule>
    <cfRule type="cellIs" dxfId="2424" priority="88" operator="greaterThan">
      <formula>$F5</formula>
    </cfRule>
  </conditionalFormatting>
  <conditionalFormatting sqref="D7">
    <cfRule type="cellIs" dxfId="2423" priority="79" operator="between">
      <formula>$F7*0.9</formula>
      <formula>$F7</formula>
    </cfRule>
    <cfRule type="cellIs" dxfId="2422" priority="80" operator="lessThan">
      <formula>$F7*0.9</formula>
    </cfRule>
    <cfRule type="cellIs" dxfId="2421" priority="81" operator="greaterThan">
      <formula>$F7</formula>
    </cfRule>
  </conditionalFormatting>
  <conditionalFormatting sqref="D6">
    <cfRule type="cellIs" dxfId="2420" priority="76" operator="between">
      <formula>$F6*0.9</formula>
      <formula>$F6</formula>
    </cfRule>
    <cfRule type="cellIs" dxfId="2419" priority="77" operator="lessThan">
      <formula>$F6*0.9</formula>
    </cfRule>
    <cfRule type="cellIs" dxfId="2418" priority="78" operator="greaterThan">
      <formula>$F6</formula>
    </cfRule>
  </conditionalFormatting>
  <conditionalFormatting sqref="D11">
    <cfRule type="cellIs" dxfId="2417" priority="73" operator="between">
      <formula>$F11*0.9</formula>
      <formula>$F11</formula>
    </cfRule>
    <cfRule type="cellIs" dxfId="2416" priority="74" operator="lessThan">
      <formula>$F11*0.9</formula>
    </cfRule>
    <cfRule type="cellIs" dxfId="2415" priority="75" operator="greaterThan">
      <formula>$F11</formula>
    </cfRule>
  </conditionalFormatting>
  <conditionalFormatting sqref="D17">
    <cfRule type="cellIs" dxfId="2414" priority="70" operator="between">
      <formula>$F17*0.9</formula>
      <formula>$F17</formula>
    </cfRule>
    <cfRule type="cellIs" dxfId="2413" priority="71" operator="lessThan">
      <formula>$F17*0.9</formula>
    </cfRule>
    <cfRule type="cellIs" dxfId="2412" priority="72" operator="greaterThan">
      <formula>$F17</formula>
    </cfRule>
  </conditionalFormatting>
  <conditionalFormatting sqref="D23">
    <cfRule type="cellIs" dxfId="2411" priority="67" operator="between">
      <formula>$F23*0.9</formula>
      <formula>$F23</formula>
    </cfRule>
    <cfRule type="cellIs" dxfId="2410" priority="68" operator="lessThan">
      <formula>$F23*0.9</formula>
    </cfRule>
    <cfRule type="cellIs" dxfId="2409" priority="69" operator="greaterThan">
      <formula>$F23</formula>
    </cfRule>
  </conditionalFormatting>
  <conditionalFormatting sqref="D12">
    <cfRule type="cellIs" dxfId="2408" priority="64" operator="between">
      <formula>$F12*0.9</formula>
      <formula>$F12</formula>
    </cfRule>
    <cfRule type="cellIs" dxfId="2407" priority="65" operator="lessThan">
      <formula>$F12*0.9</formula>
    </cfRule>
    <cfRule type="cellIs" dxfId="2406" priority="66" operator="greaterThan">
      <formula>$F12</formula>
    </cfRule>
  </conditionalFormatting>
  <conditionalFormatting sqref="D24">
    <cfRule type="cellIs" dxfId="2405" priority="61" operator="between">
      <formula>$F24*0.9</formula>
      <formula>$F24</formula>
    </cfRule>
    <cfRule type="cellIs" dxfId="2404" priority="62" operator="lessThan">
      <formula>$F24*0.9</formula>
    </cfRule>
    <cfRule type="cellIs" dxfId="2403" priority="63" operator="greaterThan">
      <formula>$F24</formula>
    </cfRule>
  </conditionalFormatting>
  <conditionalFormatting sqref="D13">
    <cfRule type="cellIs" dxfId="2402" priority="58" operator="between">
      <formula>$F13*0.9</formula>
      <formula>$F13</formula>
    </cfRule>
    <cfRule type="cellIs" dxfId="2401" priority="59" operator="lessThan">
      <formula>$F13*0.9</formula>
    </cfRule>
    <cfRule type="cellIs" dxfId="2400" priority="60" operator="greaterThan">
      <formula>$F13</formula>
    </cfRule>
  </conditionalFormatting>
  <conditionalFormatting sqref="D19">
    <cfRule type="cellIs" dxfId="2399" priority="55" operator="between">
      <formula>$F19*0.9</formula>
      <formula>$F19</formula>
    </cfRule>
    <cfRule type="cellIs" dxfId="2398" priority="56" operator="lessThan">
      <formula>$F19*0.9</formula>
    </cfRule>
    <cfRule type="cellIs" dxfId="2397" priority="57" operator="greaterThan">
      <formula>$F19</formula>
    </cfRule>
  </conditionalFormatting>
  <conditionalFormatting sqref="D25">
    <cfRule type="cellIs" dxfId="2396" priority="52" operator="between">
      <formula>$F25*0.9</formula>
      <formula>$F25</formula>
    </cfRule>
    <cfRule type="cellIs" dxfId="2395" priority="53" operator="lessThan">
      <formula>$F25*0.9</formula>
    </cfRule>
    <cfRule type="cellIs" dxfId="2394" priority="54" operator="greaterThan">
      <formula>$F25</formula>
    </cfRule>
  </conditionalFormatting>
  <conditionalFormatting sqref="G5 I5 K5 M5">
    <cfRule type="cellIs" dxfId="2393" priority="107" operator="between">
      <formula>$O5*0.9</formula>
      <formula>$O5</formula>
    </cfRule>
    <cfRule type="cellIs" dxfId="2392" priority="108" operator="lessThan">
      <formula>$O5*0.9</formula>
    </cfRule>
    <cfRule type="cellIs" dxfId="2391" priority="109" operator="greaterThan">
      <formula>$O5</formula>
    </cfRule>
  </conditionalFormatting>
  <conditionalFormatting sqref="G6 I6 K6 M6">
    <cfRule type="cellIs" dxfId="2390" priority="89" operator="between">
      <formula>$O6*0.9</formula>
      <formula>$O6</formula>
    </cfRule>
    <cfRule type="cellIs" dxfId="2389" priority="90" operator="lessThan">
      <formula>$O6*0.9</formula>
    </cfRule>
    <cfRule type="cellIs" dxfId="2388" priority="91" operator="greaterThan">
      <formula>$O6</formula>
    </cfRule>
  </conditionalFormatting>
  <conditionalFormatting sqref="G7 I7 K7 M7">
    <cfRule type="cellIs" dxfId="2387" priority="49" operator="between">
      <formula>$O7*0.9</formula>
      <formula>$O7</formula>
    </cfRule>
    <cfRule type="cellIs" dxfId="2386" priority="50" operator="lessThan">
      <formula>$O7*0.9</formula>
    </cfRule>
    <cfRule type="cellIs" dxfId="2385" priority="51" operator="greaterThan">
      <formula>$O7</formula>
    </cfRule>
  </conditionalFormatting>
  <conditionalFormatting sqref="G11 I11 K11 M11">
    <cfRule type="cellIs" dxfId="2384" priority="104" operator="between">
      <formula>$O11*0.9</formula>
      <formula>$O11</formula>
    </cfRule>
    <cfRule type="cellIs" dxfId="2383" priority="105" operator="lessThan">
      <formula>$O11*0.9</formula>
    </cfRule>
    <cfRule type="cellIs" dxfId="2382" priority="106" operator="greaterThan">
      <formula>$O11</formula>
    </cfRule>
  </conditionalFormatting>
  <conditionalFormatting sqref="G12 I12 K12 M12">
    <cfRule type="cellIs" dxfId="2381" priority="101" operator="between">
      <formula>$O12*0.9</formula>
      <formula>$O12</formula>
    </cfRule>
    <cfRule type="cellIs" dxfId="2380" priority="102" operator="lessThan">
      <formula>$O12*0.9</formula>
    </cfRule>
    <cfRule type="cellIs" dxfId="2379" priority="103" operator="greaterThan">
      <formula>$O12</formula>
    </cfRule>
  </conditionalFormatting>
  <conditionalFormatting sqref="G13 I13 K13 M13">
    <cfRule type="cellIs" dxfId="2378" priority="83" operator="between">
      <formula>$O13*0.9</formula>
      <formula>$O13</formula>
    </cfRule>
    <cfRule type="cellIs" dxfId="2377" priority="84" operator="lessThan">
      <formula>$O13*0.9</formula>
    </cfRule>
    <cfRule type="cellIs" dxfId="2376" priority="85" operator="greaterThan">
      <formula>$O13</formula>
    </cfRule>
  </conditionalFormatting>
  <conditionalFormatting sqref="G14 I14 K14 M14">
    <cfRule type="cellIs" dxfId="2375" priority="43" operator="between">
      <formula>$O14*0.9</formula>
      <formula>$O14</formula>
    </cfRule>
    <cfRule type="cellIs" dxfId="2374" priority="44" operator="lessThan">
      <formula>$O14*0.9</formula>
    </cfRule>
    <cfRule type="cellIs" dxfId="2373" priority="45" operator="greaterThan">
      <formula>$O14</formula>
    </cfRule>
  </conditionalFormatting>
  <conditionalFormatting sqref="G17:G18 I17:I18 K17:K18 M17:M18">
    <cfRule type="cellIs" dxfId="2372" priority="98" operator="between">
      <formula>$O17*0.9</formula>
      <formula>$O17</formula>
    </cfRule>
    <cfRule type="cellIs" dxfId="2371" priority="99" operator="lessThan">
      <formula>$O17*0.9</formula>
    </cfRule>
    <cfRule type="cellIs" dxfId="2370" priority="100" operator="greaterThan">
      <formula>$O17</formula>
    </cfRule>
  </conditionalFormatting>
  <conditionalFormatting sqref="G19 I19 K19 M19">
    <cfRule type="cellIs" dxfId="2369" priority="40" operator="between">
      <formula>$O19*0.9</formula>
      <formula>$O19</formula>
    </cfRule>
    <cfRule type="cellIs" dxfId="2368" priority="41" operator="lessThan">
      <formula>$O19*0.9</formula>
    </cfRule>
    <cfRule type="cellIs" dxfId="2367" priority="42" operator="greaterThan">
      <formula>$O19</formula>
    </cfRule>
  </conditionalFormatting>
  <conditionalFormatting sqref="G20 I20 K20 M20">
    <cfRule type="cellIs" dxfId="2366" priority="37" operator="between">
      <formula>$O20*0.9</formula>
      <formula>$O20</formula>
    </cfRule>
    <cfRule type="cellIs" dxfId="2365" priority="38" operator="lessThan">
      <formula>$O20*0.9</formula>
    </cfRule>
    <cfRule type="cellIs" dxfId="2364" priority="39" operator="greaterThan">
      <formula>$O20</formula>
    </cfRule>
  </conditionalFormatting>
  <conditionalFormatting sqref="G23 I23 K23 M23">
    <cfRule type="cellIs" dxfId="2363" priority="95" operator="between">
      <formula>$O23*0.9</formula>
      <formula>$O23</formula>
    </cfRule>
    <cfRule type="cellIs" dxfId="2362" priority="96" operator="lessThan">
      <formula>$O23*0.9</formula>
    </cfRule>
    <cfRule type="cellIs" dxfId="2361" priority="97" operator="greaterThan">
      <formula>$O23</formula>
    </cfRule>
  </conditionalFormatting>
  <conditionalFormatting sqref="G24 I24 K24 M24">
    <cfRule type="cellIs" dxfId="2360" priority="92" operator="between">
      <formula>$O24*0.9</formula>
      <formula>$O24</formula>
    </cfRule>
    <cfRule type="cellIs" dxfId="2359" priority="93" operator="lessThan">
      <formula>$O24*0.9</formula>
    </cfRule>
    <cfRule type="cellIs" dxfId="2358" priority="94" operator="greaterThan">
      <formula>$O24</formula>
    </cfRule>
  </conditionalFormatting>
  <conditionalFormatting sqref="G25 I25 K25 M25">
    <cfRule type="cellIs" dxfId="2357" priority="34" operator="between">
      <formula>$O25*0.9</formula>
      <formula>$O25</formula>
    </cfRule>
    <cfRule type="cellIs" dxfId="2356" priority="35" operator="lessThan">
      <formula>$O25*0.9</formula>
    </cfRule>
    <cfRule type="cellIs" dxfId="2355" priority="36" operator="greaterThan">
      <formula>$O25</formula>
    </cfRule>
  </conditionalFormatting>
  <conditionalFormatting sqref="D8">
    <cfRule type="cellIs" dxfId="2354" priority="31" operator="between">
      <formula>$F8*0.9</formula>
      <formula>$F8</formula>
    </cfRule>
    <cfRule type="cellIs" dxfId="2353" priority="32" operator="lessThan">
      <formula>$F8*0.9</formula>
    </cfRule>
    <cfRule type="cellIs" dxfId="2352" priority="33" operator="greaterThan">
      <formula>$F8</formula>
    </cfRule>
  </conditionalFormatting>
  <conditionalFormatting sqref="D14">
    <cfRule type="cellIs" dxfId="2351" priority="28" operator="between">
      <formula>$F14*0.9</formula>
      <formula>$F14</formula>
    </cfRule>
    <cfRule type="cellIs" dxfId="2350" priority="29" operator="lessThan">
      <formula>$F14*0.9</formula>
    </cfRule>
    <cfRule type="cellIs" dxfId="2349" priority="30" operator="greaterThan">
      <formula>$F14</formula>
    </cfRule>
  </conditionalFormatting>
  <conditionalFormatting sqref="D20">
    <cfRule type="cellIs" dxfId="2348" priority="25" operator="between">
      <formula>$F20*0.9</formula>
      <formula>$F20</formula>
    </cfRule>
    <cfRule type="cellIs" dxfId="2347" priority="26" operator="lessThan">
      <formula>$F20*0.9</formula>
    </cfRule>
    <cfRule type="cellIs" dxfId="2346" priority="27" operator="greaterThan">
      <formula>$F20</formula>
    </cfRule>
  </conditionalFormatting>
  <conditionalFormatting sqref="G15 I15 K15 M15">
    <cfRule type="cellIs" dxfId="2345" priority="22" operator="between">
      <formula>$O15*0.9</formula>
      <formula>$O15</formula>
    </cfRule>
    <cfRule type="cellIs" dxfId="2344" priority="23" operator="lessThan">
      <formula>$O15*0.9</formula>
    </cfRule>
    <cfRule type="cellIs" dxfId="2343" priority="24" operator="greaterThan">
      <formula>$O15</formula>
    </cfRule>
  </conditionalFormatting>
  <conditionalFormatting sqref="G21 I21 K21 M21">
    <cfRule type="cellIs" dxfId="2342" priority="16" operator="between">
      <formula>$O21*0.9</formula>
      <formula>$O21</formula>
    </cfRule>
    <cfRule type="cellIs" dxfId="2341" priority="17" operator="lessThan">
      <formula>$O21*0.9</formula>
    </cfRule>
    <cfRule type="cellIs" dxfId="2340" priority="18" operator="greaterThan">
      <formula>$O21</formula>
    </cfRule>
  </conditionalFormatting>
  <conditionalFormatting sqref="G8 I8 K8 M8">
    <cfRule type="cellIs" dxfId="2339" priority="10" operator="between">
      <formula>$O8*0.9</formula>
      <formula>$O8</formula>
    </cfRule>
    <cfRule type="cellIs" dxfId="2338" priority="11" operator="lessThan">
      <formula>$O8*0.9</formula>
    </cfRule>
    <cfRule type="cellIs" dxfId="2337" priority="12" operator="greaterThan">
      <formula>$O8</formula>
    </cfRule>
  </conditionalFormatting>
  <conditionalFormatting sqref="G9 I9 K9 M9">
    <cfRule type="cellIs" dxfId="2336" priority="7" operator="between">
      <formula>$O9*0.9</formula>
      <formula>$O9</formula>
    </cfRule>
    <cfRule type="cellIs" dxfId="2335" priority="8" operator="lessThan">
      <formula>$O9*0.9</formula>
    </cfRule>
    <cfRule type="cellIs" dxfId="2334" priority="9" operator="greaterThan">
      <formula>$O9</formula>
    </cfRule>
  </conditionalFormatting>
  <conditionalFormatting sqref="D21 D15 D9">
    <cfRule type="cellIs" dxfId="2333" priority="4" operator="between">
      <formula>$F9*0.9</formula>
      <formula>$F9</formula>
    </cfRule>
    <cfRule type="cellIs" dxfId="2332" priority="5" operator="lessThan">
      <formula>$F9*0.9</formula>
    </cfRule>
    <cfRule type="cellIs" dxfId="2331" priority="6" operator="greaterThan">
      <formula>$F9</formula>
    </cfRule>
  </conditionalFormatting>
  <conditionalFormatting sqref="D18">
    <cfRule type="cellIs" dxfId="2330" priority="1" operator="between">
      <formula>$F18*0.9</formula>
      <formula>$F18</formula>
    </cfRule>
    <cfRule type="cellIs" dxfId="2329" priority="2" operator="lessThan">
      <formula>$F18*0.9</formula>
    </cfRule>
    <cfRule type="cellIs" dxfId="2328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Q45"/>
  <sheetViews>
    <sheetView zoomScaleNormal="100" zoomScaleSheetLayoutView="100" workbookViewId="0">
      <pane xSplit="3" ySplit="3" topLeftCell="D7" activePane="bottomRight" state="frozen"/>
      <selection activeCell="G9" sqref="G9:G25"/>
      <selection pane="topRight" activeCell="G9" sqref="G9:G25"/>
      <selection pane="bottomLeft" activeCell="G9" sqref="G9:G25"/>
      <selection pane="bottomRight" activeCell="G5" sqref="G5:G2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8" width="13.85546875" style="20" customWidth="1"/>
    <col min="9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08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97.5</v>
      </c>
      <c r="E5" s="60">
        <f>D5/F5*100</f>
        <v>108.33333333333333</v>
      </c>
      <c r="F5" s="64">
        <v>90</v>
      </c>
      <c r="G5" s="154">
        <v>97.5</v>
      </c>
      <c r="H5" s="60">
        <f>SUM(G5/$O5)*100</f>
        <v>106.55737704918033</v>
      </c>
      <c r="I5" s="60"/>
      <c r="J5" s="60">
        <f>SUM(I5/$O5)*100</f>
        <v>0</v>
      </c>
      <c r="K5" s="18"/>
      <c r="L5" s="60">
        <f>SUM(K5/$O5)*100</f>
        <v>0</v>
      </c>
      <c r="M5" s="18"/>
      <c r="N5" s="28">
        <f>SUM(M5/$O5)*100</f>
        <v>0</v>
      </c>
      <c r="O5" s="33">
        <v>91.5</v>
      </c>
      <c r="Q5" s="1"/>
    </row>
    <row r="6" spans="3:17" ht="20.100000000000001" customHeight="1" x14ac:dyDescent="0.25">
      <c r="C6" s="21" t="s">
        <v>3</v>
      </c>
      <c r="D6" s="29">
        <v>12970</v>
      </c>
      <c r="E6" s="113">
        <f t="shared" ref="E6:E9" si="0">D6/F6*100</f>
        <v>127.15686274509804</v>
      </c>
      <c r="F6" s="153">
        <v>10200</v>
      </c>
      <c r="G6" s="155">
        <v>12965</v>
      </c>
      <c r="H6" s="60">
        <f>SUM(G6/$O6)*100</f>
        <v>120.0462962962963</v>
      </c>
      <c r="I6" s="63"/>
      <c r="J6" s="60">
        <f>SUM(I6/$O6)*100</f>
        <v>0</v>
      </c>
      <c r="K6" s="29"/>
      <c r="L6" s="60">
        <f>SUM(K6/$O6)*100</f>
        <v>0</v>
      </c>
      <c r="M6" s="29"/>
      <c r="N6" s="28">
        <f>SUM(M6/$O6)*100</f>
        <v>0</v>
      </c>
      <c r="O6" s="35">
        <v>10800</v>
      </c>
      <c r="Q6" s="1"/>
    </row>
    <row r="7" spans="3:17" ht="20.100000000000001" customHeight="1" x14ac:dyDescent="0.25">
      <c r="C7" s="21" t="s">
        <v>10</v>
      </c>
      <c r="D7" s="18">
        <v>97.5</v>
      </c>
      <c r="E7" s="113">
        <f t="shared" si="0"/>
        <v>108.93854748603351</v>
      </c>
      <c r="F7" s="64">
        <v>89.5</v>
      </c>
      <c r="G7" s="154">
        <v>97.1</v>
      </c>
      <c r="H7" s="60">
        <f>SUM(G7/$O7)*100</f>
        <v>107.88888888888889</v>
      </c>
      <c r="I7" s="60"/>
      <c r="J7" s="60">
        <f>SUM(I7/$O7)*100</f>
        <v>0</v>
      </c>
      <c r="K7" s="18"/>
      <c r="L7" s="60">
        <f>SUM(K7/$O7)*100</f>
        <v>0</v>
      </c>
      <c r="M7" s="18"/>
      <c r="N7" s="28">
        <f>SUM(M7/$O7)*100</f>
        <v>0</v>
      </c>
      <c r="O7" s="34">
        <v>90</v>
      </c>
      <c r="Q7" s="1"/>
    </row>
    <row r="8" spans="3:17" ht="20.100000000000001" customHeight="1" x14ac:dyDescent="0.25">
      <c r="C8" s="21" t="s">
        <v>13</v>
      </c>
      <c r="D8" s="18">
        <v>95.199999999999989</v>
      </c>
      <c r="E8" s="113">
        <f t="shared" si="0"/>
        <v>109.42528735632182</v>
      </c>
      <c r="F8" s="64">
        <v>87</v>
      </c>
      <c r="G8" s="154">
        <v>95.3</v>
      </c>
      <c r="H8" s="113">
        <f>SUM(G8/$O8)*100</f>
        <v>108.29545454545455</v>
      </c>
      <c r="I8" s="113"/>
      <c r="J8" s="113">
        <f>SUM(I8/$O8)*100</f>
        <v>0</v>
      </c>
      <c r="K8" s="108"/>
      <c r="L8" s="113">
        <f>SUM(K8/$O8)*100</f>
        <v>0</v>
      </c>
      <c r="M8" s="108"/>
      <c r="N8" s="28">
        <f>SUM(M8/$O8)*100</f>
        <v>0</v>
      </c>
      <c r="O8" s="34">
        <v>88</v>
      </c>
      <c r="Q8" s="1"/>
    </row>
    <row r="9" spans="3:17" ht="20.100000000000001" customHeight="1" x14ac:dyDescent="0.25">
      <c r="C9" s="21" t="s">
        <v>16</v>
      </c>
      <c r="D9" s="108">
        <v>92.800000000000011</v>
      </c>
      <c r="E9" s="113">
        <f t="shared" si="0"/>
        <v>149.67741935483875</v>
      </c>
      <c r="F9" s="64">
        <v>62</v>
      </c>
      <c r="G9" s="154">
        <v>77.600000000000009</v>
      </c>
      <c r="H9" s="113">
        <f>SUM(G9/$O9)*100</f>
        <v>110.85714285714288</v>
      </c>
      <c r="I9" s="113"/>
      <c r="J9" s="113">
        <f>SUM(I9/$O9)*100</f>
        <v>0</v>
      </c>
      <c r="K9" s="108"/>
      <c r="L9" s="113">
        <f>SUM(K9/$O9)*100</f>
        <v>0</v>
      </c>
      <c r="M9" s="108"/>
      <c r="N9" s="28">
        <f>SUM(M9/$O9)*100</f>
        <v>0</v>
      </c>
      <c r="O9" s="34">
        <v>70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86.7</v>
      </c>
      <c r="E11" s="113">
        <f t="shared" ref="E11:E15" si="1">D11/F11*100</f>
        <v>102</v>
      </c>
      <c r="F11" s="64">
        <v>85</v>
      </c>
      <c r="G11" s="154">
        <v>90.3</v>
      </c>
      <c r="H11" s="60">
        <f>SUM(G11/$O11)*100</f>
        <v>103.79310344827586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28">
        <f>SUM(M11/$O11)*100</f>
        <v>0</v>
      </c>
      <c r="O11" s="34">
        <v>87</v>
      </c>
      <c r="Q11" s="1"/>
    </row>
    <row r="12" spans="3:17" ht="20.100000000000001" customHeight="1" x14ac:dyDescent="0.25">
      <c r="C12" s="21" t="s">
        <v>3</v>
      </c>
      <c r="D12" s="29">
        <v>14182</v>
      </c>
      <c r="E12" s="113">
        <f t="shared" si="1"/>
        <v>172.95121951219511</v>
      </c>
      <c r="F12" s="153">
        <v>8200</v>
      </c>
      <c r="G12" s="155">
        <v>12090</v>
      </c>
      <c r="H12" s="60">
        <f>SUM(G12/$O12)*100</f>
        <v>127.26315789473684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28">
        <f>SUM(M12/$O12)*100</f>
        <v>0</v>
      </c>
      <c r="O12" s="35">
        <v>9500</v>
      </c>
      <c r="Q12" s="1"/>
    </row>
    <row r="13" spans="3:17" ht="20.100000000000001" customHeight="1" x14ac:dyDescent="0.25">
      <c r="C13" s="21" t="s">
        <v>10</v>
      </c>
      <c r="D13" s="18">
        <v>80</v>
      </c>
      <c r="E13" s="113">
        <f t="shared" si="1"/>
        <v>98.76543209876543</v>
      </c>
      <c r="F13" s="64">
        <v>81</v>
      </c>
      <c r="G13" s="154">
        <v>78.900000000000006</v>
      </c>
      <c r="H13" s="60">
        <f>SUM(G13/$O13)*100</f>
        <v>98.012422360248451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28">
        <f>SUM(M13/$O13)*100</f>
        <v>0</v>
      </c>
      <c r="O13" s="34">
        <v>80.5</v>
      </c>
      <c r="Q13" s="1"/>
    </row>
    <row r="14" spans="3:17" ht="20.100000000000001" customHeight="1" x14ac:dyDescent="0.25">
      <c r="C14" s="21" t="s">
        <v>13</v>
      </c>
      <c r="D14" s="18">
        <v>86.7</v>
      </c>
      <c r="E14" s="113">
        <f t="shared" si="1"/>
        <v>123.85714285714286</v>
      </c>
      <c r="F14" s="64">
        <v>70</v>
      </c>
      <c r="G14" s="154">
        <v>89.5</v>
      </c>
      <c r="H14" s="60">
        <f>SUM(G14/$O14)*100</f>
        <v>123.27823691460055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28">
        <f>SUM(M14/$O14)*100</f>
        <v>0</v>
      </c>
      <c r="O14" s="34">
        <v>72.599999999999994</v>
      </c>
      <c r="Q14" s="1"/>
    </row>
    <row r="15" spans="3:17" ht="20.100000000000001" customHeight="1" x14ac:dyDescent="0.25">
      <c r="C15" s="21" t="s">
        <v>16</v>
      </c>
      <c r="D15" s="108">
        <v>85.2</v>
      </c>
      <c r="E15" s="113">
        <f t="shared" si="1"/>
        <v>137.41935483870969</v>
      </c>
      <c r="F15" s="64">
        <v>62</v>
      </c>
      <c r="G15" s="154">
        <v>89.1</v>
      </c>
      <c r="H15" s="60">
        <f>SUM(G15/$O15)*100</f>
        <v>118.8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28">
        <f>SUM(M15/$O15)*100</f>
        <v>0</v>
      </c>
      <c r="O15" s="34">
        <v>75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86</v>
      </c>
      <c r="E17" s="113">
        <f t="shared" ref="E17:E21" si="2">D17/F17*100</f>
        <v>108.17610062893081</v>
      </c>
      <c r="F17" s="64">
        <v>79.5</v>
      </c>
      <c r="G17" s="154">
        <v>85.2</v>
      </c>
      <c r="H17" s="60">
        <f>SUM(G17/$O17)*100</f>
        <v>105.83850931677019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28">
        <f>SUM(M17/$O17)*100</f>
        <v>0</v>
      </c>
      <c r="O17" s="34">
        <v>80.5</v>
      </c>
      <c r="Q17" s="1"/>
    </row>
    <row r="18" spans="3:17" ht="20.100000000000001" customHeight="1" x14ac:dyDescent="0.25">
      <c r="C18" s="21" t="s">
        <v>3</v>
      </c>
      <c r="D18" s="109">
        <v>4470</v>
      </c>
      <c r="E18" s="113">
        <f t="shared" si="2"/>
        <v>137.53846153846155</v>
      </c>
      <c r="F18" s="153">
        <v>3250</v>
      </c>
      <c r="G18" s="157">
        <v>4503</v>
      </c>
      <c r="H18" s="60">
        <f>SUM(G18/$O18)*100</f>
        <v>116.53726708074534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28">
        <f>SUM(M18/$O18)*100</f>
        <v>0</v>
      </c>
      <c r="O18" s="110">
        <v>3864</v>
      </c>
      <c r="Q18" s="1"/>
    </row>
    <row r="19" spans="3:17" ht="20.100000000000001" customHeight="1" x14ac:dyDescent="0.25">
      <c r="C19" s="21" t="s">
        <v>10</v>
      </c>
      <c r="D19" s="18">
        <v>84.399999999999991</v>
      </c>
      <c r="E19" s="113">
        <f t="shared" si="2"/>
        <v>111.05263157894736</v>
      </c>
      <c r="F19" s="64">
        <v>76</v>
      </c>
      <c r="G19" s="154">
        <v>84.2</v>
      </c>
      <c r="H19" s="60">
        <f t="shared" ref="H19:H20" si="3">SUM(G19/$O19)*100</f>
        <v>108.50515463917525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28">
        <f>SUM(M19/$O19)*100</f>
        <v>0</v>
      </c>
      <c r="O19" s="34">
        <v>77.600000000000009</v>
      </c>
      <c r="Q19" s="1"/>
    </row>
    <row r="20" spans="3:17" ht="20.100000000000001" customHeight="1" x14ac:dyDescent="0.25">
      <c r="C20" s="21" t="s">
        <v>13</v>
      </c>
      <c r="D20" s="18">
        <v>92.4</v>
      </c>
      <c r="E20" s="113">
        <f t="shared" si="2"/>
        <v>118.46153846153847</v>
      </c>
      <c r="F20" s="64">
        <v>78</v>
      </c>
      <c r="G20" s="154">
        <v>89.8</v>
      </c>
      <c r="H20" s="60">
        <f t="shared" si="3"/>
        <v>112.25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28">
        <f>SUM(M20/$O20)*100</f>
        <v>0</v>
      </c>
      <c r="O20" s="34">
        <v>80</v>
      </c>
      <c r="Q20" s="1"/>
    </row>
    <row r="21" spans="3:17" ht="20.100000000000001" customHeight="1" x14ac:dyDescent="0.25">
      <c r="C21" s="21" t="s">
        <v>16</v>
      </c>
      <c r="D21" s="108">
        <v>92.9</v>
      </c>
      <c r="E21" s="113">
        <f t="shared" si="2"/>
        <v>154.83333333333334</v>
      </c>
      <c r="F21" s="64">
        <v>60</v>
      </c>
      <c r="G21" s="154">
        <v>84.899999999999991</v>
      </c>
      <c r="H21" s="60">
        <f>SUM(G21/$O21)*100</f>
        <v>130.61538461538461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28">
        <f>SUM(M21/$O21)*100</f>
        <v>0</v>
      </c>
      <c r="O21" s="34">
        <v>65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64.400000000000006</v>
      </c>
      <c r="E23" s="113">
        <f t="shared" ref="E23:E25" si="6">D23/F23*100</f>
        <v>92</v>
      </c>
      <c r="F23" s="64">
        <v>70</v>
      </c>
      <c r="G23" s="158">
        <v>64.900000000000006</v>
      </c>
      <c r="H23" s="60">
        <f>SUM(G23/$O23)*100</f>
        <v>92.056737588652496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28">
        <f>SUM(M23/$O23)*100</f>
        <v>0</v>
      </c>
      <c r="O23" s="34">
        <v>70.5</v>
      </c>
      <c r="Q23" s="1"/>
    </row>
    <row r="24" spans="3:17" ht="20.100000000000001" customHeight="1" x14ac:dyDescent="0.25">
      <c r="C24" s="21" t="s">
        <v>3</v>
      </c>
      <c r="D24" s="29">
        <v>7107</v>
      </c>
      <c r="E24" s="60">
        <f t="shared" si="6"/>
        <v>139.35294117647058</v>
      </c>
      <c r="F24" s="153">
        <v>5100</v>
      </c>
      <c r="G24" s="159">
        <v>7282</v>
      </c>
      <c r="H24" s="60">
        <f>SUM(G24/$O24)*100</f>
        <v>125.55172413793103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28">
        <f>SUM(M24/$O24)*100</f>
        <v>0</v>
      </c>
      <c r="O24" s="35">
        <v>5800</v>
      </c>
      <c r="Q24" s="1"/>
    </row>
    <row r="25" spans="3:17" ht="20.100000000000001" customHeight="1" x14ac:dyDescent="0.25">
      <c r="C25" s="25" t="s">
        <v>10</v>
      </c>
      <c r="D25" s="18">
        <v>66.900000000000006</v>
      </c>
      <c r="E25" s="60">
        <f t="shared" si="6"/>
        <v>98.382352941176478</v>
      </c>
      <c r="F25" s="64">
        <v>68</v>
      </c>
      <c r="G25" s="158">
        <v>68.7</v>
      </c>
      <c r="H25" s="60">
        <f>SUM(G25/$O25)*100</f>
        <v>101.02941176470588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28">
        <f>SUM(M25/$O25)*100</f>
        <v>0</v>
      </c>
      <c r="O25" s="34">
        <v>68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6" t="s">
        <v>7</v>
      </c>
      <c r="D27" s="167"/>
      <c r="E27" s="20"/>
      <c r="F27" s="32"/>
      <c r="G27" s="51"/>
      <c r="L27" s="20"/>
    </row>
    <row r="28" spans="3:17" ht="20.100000000000001" customHeight="1" x14ac:dyDescent="0.25">
      <c r="C28" s="168" t="s">
        <v>8</v>
      </c>
      <c r="D28" s="169"/>
      <c r="E28" s="20"/>
      <c r="F28" s="32"/>
      <c r="G28" s="51"/>
      <c r="L28" s="20"/>
    </row>
    <row r="29" spans="3:17" ht="20.100000000000001" customHeight="1" x14ac:dyDescent="0.25">
      <c r="C29" s="170" t="s">
        <v>9</v>
      </c>
      <c r="D29" s="171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327" priority="86" operator="between">
      <formula>$F5*0.9</formula>
      <formula>$F5</formula>
    </cfRule>
    <cfRule type="cellIs" dxfId="2326" priority="87" operator="lessThan">
      <formula>$F5*0.9</formula>
    </cfRule>
    <cfRule type="cellIs" dxfId="2325" priority="88" operator="greaterThan">
      <formula>$F5</formula>
    </cfRule>
  </conditionalFormatting>
  <conditionalFormatting sqref="D7">
    <cfRule type="cellIs" dxfId="2324" priority="79" operator="between">
      <formula>$F7*0.9</formula>
      <formula>$F7</formula>
    </cfRule>
    <cfRule type="cellIs" dxfId="2323" priority="80" operator="lessThan">
      <formula>$F7*0.9</formula>
    </cfRule>
    <cfRule type="cellIs" dxfId="2322" priority="81" operator="greaterThan">
      <formula>$F7</formula>
    </cfRule>
  </conditionalFormatting>
  <conditionalFormatting sqref="D6">
    <cfRule type="cellIs" dxfId="2321" priority="76" operator="between">
      <formula>$F6*0.9</formula>
      <formula>$F6</formula>
    </cfRule>
    <cfRule type="cellIs" dxfId="2320" priority="77" operator="lessThan">
      <formula>$F6*0.9</formula>
    </cfRule>
    <cfRule type="cellIs" dxfId="2319" priority="78" operator="greaterThan">
      <formula>$F6</formula>
    </cfRule>
  </conditionalFormatting>
  <conditionalFormatting sqref="D11">
    <cfRule type="cellIs" dxfId="2318" priority="73" operator="between">
      <formula>$F11*0.9</formula>
      <formula>$F11</formula>
    </cfRule>
    <cfRule type="cellIs" dxfId="2317" priority="74" operator="lessThan">
      <formula>$F11*0.9</formula>
    </cfRule>
    <cfRule type="cellIs" dxfId="2316" priority="75" operator="greaterThan">
      <formula>$F11</formula>
    </cfRule>
  </conditionalFormatting>
  <conditionalFormatting sqref="D17">
    <cfRule type="cellIs" dxfId="2315" priority="70" operator="between">
      <formula>$F17*0.9</formula>
      <formula>$F17</formula>
    </cfRule>
    <cfRule type="cellIs" dxfId="2314" priority="71" operator="lessThan">
      <formula>$F17*0.9</formula>
    </cfRule>
    <cfRule type="cellIs" dxfId="2313" priority="72" operator="greaterThan">
      <formula>$F17</formula>
    </cfRule>
  </conditionalFormatting>
  <conditionalFormatting sqref="D23">
    <cfRule type="cellIs" dxfId="2312" priority="67" operator="between">
      <formula>$F23*0.9</formula>
      <formula>$F23</formula>
    </cfRule>
    <cfRule type="cellIs" dxfId="2311" priority="68" operator="lessThan">
      <formula>$F23*0.9</formula>
    </cfRule>
    <cfRule type="cellIs" dxfId="2310" priority="69" operator="greaterThan">
      <formula>$F23</formula>
    </cfRule>
  </conditionalFormatting>
  <conditionalFormatting sqref="D12">
    <cfRule type="cellIs" dxfId="2309" priority="64" operator="between">
      <formula>$F12*0.9</formula>
      <formula>$F12</formula>
    </cfRule>
    <cfRule type="cellIs" dxfId="2308" priority="65" operator="lessThan">
      <formula>$F12*0.9</formula>
    </cfRule>
    <cfRule type="cellIs" dxfId="2307" priority="66" operator="greaterThan">
      <formula>$F12</formula>
    </cfRule>
  </conditionalFormatting>
  <conditionalFormatting sqref="D24">
    <cfRule type="cellIs" dxfId="2306" priority="61" operator="between">
      <formula>$F24*0.9</formula>
      <formula>$F24</formula>
    </cfRule>
    <cfRule type="cellIs" dxfId="2305" priority="62" operator="lessThan">
      <formula>$F24*0.9</formula>
    </cfRule>
    <cfRule type="cellIs" dxfId="2304" priority="63" operator="greaterThan">
      <formula>$F24</formula>
    </cfRule>
  </conditionalFormatting>
  <conditionalFormatting sqref="D13">
    <cfRule type="cellIs" dxfId="2303" priority="58" operator="between">
      <formula>$F13*0.9</formula>
      <formula>$F13</formula>
    </cfRule>
    <cfRule type="cellIs" dxfId="2302" priority="59" operator="lessThan">
      <formula>$F13*0.9</formula>
    </cfRule>
    <cfRule type="cellIs" dxfId="2301" priority="60" operator="greaterThan">
      <formula>$F13</formula>
    </cfRule>
  </conditionalFormatting>
  <conditionalFormatting sqref="D19">
    <cfRule type="cellIs" dxfId="2300" priority="55" operator="between">
      <formula>$F19*0.9</formula>
      <formula>$F19</formula>
    </cfRule>
    <cfRule type="cellIs" dxfId="2299" priority="56" operator="lessThan">
      <formula>$F19*0.9</formula>
    </cfRule>
    <cfRule type="cellIs" dxfId="2298" priority="57" operator="greaterThan">
      <formula>$F19</formula>
    </cfRule>
  </conditionalFormatting>
  <conditionalFormatting sqref="D25">
    <cfRule type="cellIs" dxfId="2297" priority="52" operator="between">
      <formula>$F25*0.9</formula>
      <formula>$F25</formula>
    </cfRule>
    <cfRule type="cellIs" dxfId="2296" priority="53" operator="lessThan">
      <formula>$F25*0.9</formula>
    </cfRule>
    <cfRule type="cellIs" dxfId="2295" priority="54" operator="greaterThan">
      <formula>$F25</formula>
    </cfRule>
  </conditionalFormatting>
  <conditionalFormatting sqref="G5 I5 K5 M5">
    <cfRule type="cellIs" dxfId="2294" priority="107" operator="between">
      <formula>$O5*0.9</formula>
      <formula>$O5</formula>
    </cfRule>
    <cfRule type="cellIs" dxfId="2293" priority="108" operator="lessThan">
      <formula>$O5*0.9</formula>
    </cfRule>
    <cfRule type="cellIs" dxfId="2292" priority="109" operator="greaterThan">
      <formula>$O5</formula>
    </cfRule>
  </conditionalFormatting>
  <conditionalFormatting sqref="G6 I6 K6 M6">
    <cfRule type="cellIs" dxfId="2291" priority="89" operator="between">
      <formula>$O6*0.9</formula>
      <formula>$O6</formula>
    </cfRule>
    <cfRule type="cellIs" dxfId="2290" priority="90" operator="lessThan">
      <formula>$O6*0.9</formula>
    </cfRule>
    <cfRule type="cellIs" dxfId="2289" priority="91" operator="greaterThan">
      <formula>$O6</formula>
    </cfRule>
  </conditionalFormatting>
  <conditionalFormatting sqref="G7 I7 K7 M7">
    <cfRule type="cellIs" dxfId="2288" priority="49" operator="between">
      <formula>$O7*0.9</formula>
      <formula>$O7</formula>
    </cfRule>
    <cfRule type="cellIs" dxfId="2287" priority="50" operator="lessThan">
      <formula>$O7*0.9</formula>
    </cfRule>
    <cfRule type="cellIs" dxfId="2286" priority="51" operator="greaterThan">
      <formula>$O7</formula>
    </cfRule>
  </conditionalFormatting>
  <conditionalFormatting sqref="G11 I11 K11 M11">
    <cfRule type="cellIs" dxfId="2285" priority="104" operator="between">
      <formula>$O11*0.9</formula>
      <formula>$O11</formula>
    </cfRule>
    <cfRule type="cellIs" dxfId="2284" priority="105" operator="lessThan">
      <formula>$O11*0.9</formula>
    </cfRule>
    <cfRule type="cellIs" dxfId="2283" priority="106" operator="greaterThan">
      <formula>$O11</formula>
    </cfRule>
  </conditionalFormatting>
  <conditionalFormatting sqref="G12 I12 K12 M12">
    <cfRule type="cellIs" dxfId="2282" priority="101" operator="between">
      <formula>$O12*0.9</formula>
      <formula>$O12</formula>
    </cfRule>
    <cfRule type="cellIs" dxfId="2281" priority="102" operator="lessThan">
      <formula>$O12*0.9</formula>
    </cfRule>
    <cfRule type="cellIs" dxfId="2280" priority="103" operator="greaterThan">
      <formula>$O12</formula>
    </cfRule>
  </conditionalFormatting>
  <conditionalFormatting sqref="G13 I13 K13 M13">
    <cfRule type="cellIs" dxfId="2279" priority="83" operator="between">
      <formula>$O13*0.9</formula>
      <formula>$O13</formula>
    </cfRule>
    <cfRule type="cellIs" dxfId="2278" priority="84" operator="lessThan">
      <formula>$O13*0.9</formula>
    </cfRule>
    <cfRule type="cellIs" dxfId="2277" priority="85" operator="greaterThan">
      <formula>$O13</formula>
    </cfRule>
  </conditionalFormatting>
  <conditionalFormatting sqref="G14 I14 K14 M14">
    <cfRule type="cellIs" dxfId="2276" priority="43" operator="between">
      <formula>$O14*0.9</formula>
      <formula>$O14</formula>
    </cfRule>
    <cfRule type="cellIs" dxfId="2275" priority="44" operator="lessThan">
      <formula>$O14*0.9</formula>
    </cfRule>
    <cfRule type="cellIs" dxfId="2274" priority="45" operator="greaterThan">
      <formula>$O14</formula>
    </cfRule>
  </conditionalFormatting>
  <conditionalFormatting sqref="G17:G18 I17:I18 K17:K18 M17:M18">
    <cfRule type="cellIs" dxfId="2273" priority="98" operator="between">
      <formula>$O17*0.9</formula>
      <formula>$O17</formula>
    </cfRule>
    <cfRule type="cellIs" dxfId="2272" priority="99" operator="lessThan">
      <formula>$O17*0.9</formula>
    </cfRule>
    <cfRule type="cellIs" dxfId="2271" priority="100" operator="greaterThan">
      <formula>$O17</formula>
    </cfRule>
  </conditionalFormatting>
  <conditionalFormatting sqref="G19 I19 K19 M19">
    <cfRule type="cellIs" dxfId="2270" priority="40" operator="between">
      <formula>$O19*0.9</formula>
      <formula>$O19</formula>
    </cfRule>
    <cfRule type="cellIs" dxfId="2269" priority="41" operator="lessThan">
      <formula>$O19*0.9</formula>
    </cfRule>
    <cfRule type="cellIs" dxfId="2268" priority="42" operator="greaterThan">
      <formula>$O19</formula>
    </cfRule>
  </conditionalFormatting>
  <conditionalFormatting sqref="G20 I20 K20 M20">
    <cfRule type="cellIs" dxfId="2267" priority="37" operator="between">
      <formula>$O20*0.9</formula>
      <formula>$O20</formula>
    </cfRule>
    <cfRule type="cellIs" dxfId="2266" priority="38" operator="lessThan">
      <formula>$O20*0.9</formula>
    </cfRule>
    <cfRule type="cellIs" dxfId="2265" priority="39" operator="greaterThan">
      <formula>$O20</formula>
    </cfRule>
  </conditionalFormatting>
  <conditionalFormatting sqref="G23 I23 K23 M23">
    <cfRule type="cellIs" dxfId="2264" priority="95" operator="between">
      <formula>$O23*0.9</formula>
      <formula>$O23</formula>
    </cfRule>
    <cfRule type="cellIs" dxfId="2263" priority="96" operator="lessThan">
      <formula>$O23*0.9</formula>
    </cfRule>
    <cfRule type="cellIs" dxfId="2262" priority="97" operator="greaterThan">
      <formula>$O23</formula>
    </cfRule>
  </conditionalFormatting>
  <conditionalFormatting sqref="G24 I24 K24 M24">
    <cfRule type="cellIs" dxfId="2261" priority="92" operator="between">
      <formula>$O24*0.9</formula>
      <formula>$O24</formula>
    </cfRule>
    <cfRule type="cellIs" dxfId="2260" priority="93" operator="lessThan">
      <formula>$O24*0.9</formula>
    </cfRule>
    <cfRule type="cellIs" dxfId="2259" priority="94" operator="greaterThan">
      <formula>$O24</formula>
    </cfRule>
  </conditionalFormatting>
  <conditionalFormatting sqref="G25 I25 K25 M25">
    <cfRule type="cellIs" dxfId="2258" priority="34" operator="between">
      <formula>$O25*0.9</formula>
      <formula>$O25</formula>
    </cfRule>
    <cfRule type="cellIs" dxfId="2257" priority="35" operator="lessThan">
      <formula>$O25*0.9</formula>
    </cfRule>
    <cfRule type="cellIs" dxfId="2256" priority="36" operator="greaterThan">
      <formula>$O25</formula>
    </cfRule>
  </conditionalFormatting>
  <conditionalFormatting sqref="D8">
    <cfRule type="cellIs" dxfId="2255" priority="31" operator="between">
      <formula>$F8*0.9</formula>
      <formula>$F8</formula>
    </cfRule>
    <cfRule type="cellIs" dxfId="2254" priority="32" operator="lessThan">
      <formula>$F8*0.9</formula>
    </cfRule>
    <cfRule type="cellIs" dxfId="2253" priority="33" operator="greaterThan">
      <formula>$F8</formula>
    </cfRule>
  </conditionalFormatting>
  <conditionalFormatting sqref="D14">
    <cfRule type="cellIs" dxfId="2252" priority="28" operator="between">
      <formula>$F14*0.9</formula>
      <formula>$F14</formula>
    </cfRule>
    <cfRule type="cellIs" dxfId="2251" priority="29" operator="lessThan">
      <formula>$F14*0.9</formula>
    </cfRule>
    <cfRule type="cellIs" dxfId="2250" priority="30" operator="greaterThan">
      <formula>$F14</formula>
    </cfRule>
  </conditionalFormatting>
  <conditionalFormatting sqref="D20">
    <cfRule type="cellIs" dxfId="2249" priority="25" operator="between">
      <formula>$F20*0.9</formula>
      <formula>$F20</formula>
    </cfRule>
    <cfRule type="cellIs" dxfId="2248" priority="26" operator="lessThan">
      <formula>$F20*0.9</formula>
    </cfRule>
    <cfRule type="cellIs" dxfId="2247" priority="27" operator="greaterThan">
      <formula>$F20</formula>
    </cfRule>
  </conditionalFormatting>
  <conditionalFormatting sqref="G15 I15 K15 M15">
    <cfRule type="cellIs" dxfId="2246" priority="22" operator="between">
      <formula>$O15*0.9</formula>
      <formula>$O15</formula>
    </cfRule>
    <cfRule type="cellIs" dxfId="2245" priority="23" operator="lessThan">
      <formula>$O15*0.9</formula>
    </cfRule>
    <cfRule type="cellIs" dxfId="2244" priority="24" operator="greaterThan">
      <formula>$O15</formula>
    </cfRule>
  </conditionalFormatting>
  <conditionalFormatting sqref="G21 I21 K21 M21">
    <cfRule type="cellIs" dxfId="2243" priority="16" operator="between">
      <formula>$O21*0.9</formula>
      <formula>$O21</formula>
    </cfRule>
    <cfRule type="cellIs" dxfId="2242" priority="17" operator="lessThan">
      <formula>$O21*0.9</formula>
    </cfRule>
    <cfRule type="cellIs" dxfId="2241" priority="18" operator="greaterThan">
      <formula>$O21</formula>
    </cfRule>
  </conditionalFormatting>
  <conditionalFormatting sqref="G8 I8 K8 M8">
    <cfRule type="cellIs" dxfId="2240" priority="10" operator="between">
      <formula>$O8*0.9</formula>
      <formula>$O8</formula>
    </cfRule>
    <cfRule type="cellIs" dxfId="2239" priority="11" operator="lessThan">
      <formula>$O8*0.9</formula>
    </cfRule>
    <cfRule type="cellIs" dxfId="2238" priority="12" operator="greaterThan">
      <formula>$O8</formula>
    </cfRule>
  </conditionalFormatting>
  <conditionalFormatting sqref="G9 I9 K9 M9">
    <cfRule type="cellIs" dxfId="2237" priority="7" operator="between">
      <formula>$O9*0.9</formula>
      <formula>$O9</formula>
    </cfRule>
    <cfRule type="cellIs" dxfId="2236" priority="8" operator="lessThan">
      <formula>$O9*0.9</formula>
    </cfRule>
    <cfRule type="cellIs" dxfId="2235" priority="9" operator="greaterThan">
      <formula>$O9</formula>
    </cfRule>
  </conditionalFormatting>
  <conditionalFormatting sqref="D21 D15 D9">
    <cfRule type="cellIs" dxfId="2234" priority="4" operator="between">
      <formula>$F9*0.9</formula>
      <formula>$F9</formula>
    </cfRule>
    <cfRule type="cellIs" dxfId="2233" priority="5" operator="lessThan">
      <formula>$F9*0.9</formula>
    </cfRule>
    <cfRule type="cellIs" dxfId="2232" priority="6" operator="greaterThan">
      <formula>$F9</formula>
    </cfRule>
  </conditionalFormatting>
  <conditionalFormatting sqref="D18">
    <cfRule type="cellIs" dxfId="2231" priority="1" operator="between">
      <formula>$F18*0.9</formula>
      <formula>$F18</formula>
    </cfRule>
    <cfRule type="cellIs" dxfId="2230" priority="2" operator="lessThan">
      <formula>$F18*0.9</formula>
    </cfRule>
    <cfRule type="cellIs" dxfId="2229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Q45"/>
  <sheetViews>
    <sheetView zoomScaleNormal="100" zoomScaleSheetLayoutView="100" workbookViewId="0">
      <pane xSplit="3" ySplit="3" topLeftCell="D4" activePane="bottomRight" state="frozen"/>
      <selection activeCell="G9" sqref="G9:G25"/>
      <selection pane="topRight" activeCell="G9" sqref="G9:G25"/>
      <selection pane="bottomLeft" activeCell="G9" sqref="G9:G25"/>
      <selection pane="bottomRight" activeCell="G5" sqref="G5:G2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8" width="13.85546875" style="20" customWidth="1"/>
    <col min="9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09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64.7</v>
      </c>
      <c r="E5" s="60">
        <f>D5/F5*100</f>
        <v>75.672514619883046</v>
      </c>
      <c r="F5" s="64">
        <v>85.5</v>
      </c>
      <c r="G5" s="154">
        <v>64.600000000000009</v>
      </c>
      <c r="H5" s="60">
        <f>SUM(G5/$O5)*100</f>
        <v>76.449704142011839</v>
      </c>
      <c r="I5" s="60"/>
      <c r="J5" s="60">
        <f>SUM(I5/$O5)*100</f>
        <v>0</v>
      </c>
      <c r="K5" s="18"/>
      <c r="L5" s="60">
        <f>SUM(K5/$O5)*100</f>
        <v>0</v>
      </c>
      <c r="M5" s="18"/>
      <c r="N5" s="28">
        <f>SUM(M5/$O5)*100</f>
        <v>0</v>
      </c>
      <c r="O5" s="33">
        <v>84.5</v>
      </c>
      <c r="Q5" s="1"/>
    </row>
    <row r="6" spans="3:17" ht="20.100000000000001" customHeight="1" x14ac:dyDescent="0.25">
      <c r="C6" s="21" t="s">
        <v>3</v>
      </c>
      <c r="D6" s="29">
        <v>8359</v>
      </c>
      <c r="E6" s="113">
        <f t="shared" ref="E6:E9" si="0">D6/F6*100</f>
        <v>92.87777777777778</v>
      </c>
      <c r="F6" s="153">
        <v>9000</v>
      </c>
      <c r="G6" s="155">
        <v>8070</v>
      </c>
      <c r="H6" s="60">
        <f>SUM(G6/$O6)*100</f>
        <v>85.405863054291459</v>
      </c>
      <c r="I6" s="63"/>
      <c r="J6" s="60">
        <f>SUM(I6/$O6)*100</f>
        <v>0</v>
      </c>
      <c r="K6" s="29"/>
      <c r="L6" s="60">
        <f>SUM(K6/$O6)*100</f>
        <v>0</v>
      </c>
      <c r="M6" s="29"/>
      <c r="N6" s="28">
        <f>SUM(M6/$O6)*100</f>
        <v>0</v>
      </c>
      <c r="O6" s="35">
        <v>9449</v>
      </c>
      <c r="Q6" s="1"/>
    </row>
    <row r="7" spans="3:17" ht="20.100000000000001" customHeight="1" x14ac:dyDescent="0.25">
      <c r="C7" s="21" t="s">
        <v>10</v>
      </c>
      <c r="D7" s="18">
        <v>80.600000000000009</v>
      </c>
      <c r="E7" s="113">
        <f t="shared" si="0"/>
        <v>94.823529411764724</v>
      </c>
      <c r="F7" s="64">
        <v>85</v>
      </c>
      <c r="G7" s="154">
        <v>71.599999999999994</v>
      </c>
      <c r="H7" s="60">
        <f>SUM(G7/$O7)*100</f>
        <v>84.633569739952719</v>
      </c>
      <c r="I7" s="60"/>
      <c r="J7" s="60">
        <f>SUM(I7/$O7)*100</f>
        <v>0</v>
      </c>
      <c r="K7" s="18"/>
      <c r="L7" s="60">
        <f>SUM(K7/$O7)*100</f>
        <v>0</v>
      </c>
      <c r="M7" s="18"/>
      <c r="N7" s="28">
        <f>SUM(M7/$O7)*100</f>
        <v>0</v>
      </c>
      <c r="O7" s="34">
        <v>84.6</v>
      </c>
      <c r="Q7" s="1"/>
    </row>
    <row r="8" spans="3:17" ht="20.100000000000001" customHeight="1" x14ac:dyDescent="0.25">
      <c r="C8" s="21" t="s">
        <v>13</v>
      </c>
      <c r="D8" s="18">
        <v>80.400000000000006</v>
      </c>
      <c r="E8" s="113">
        <f t="shared" si="0"/>
        <v>94.588235294117652</v>
      </c>
      <c r="F8" s="64">
        <v>85</v>
      </c>
      <c r="G8" s="154">
        <v>69.199999999999989</v>
      </c>
      <c r="H8" s="113">
        <f>SUM(G8/$O8)*100</f>
        <v>83.3734939759036</v>
      </c>
      <c r="I8" s="113"/>
      <c r="J8" s="113">
        <f>SUM(I8/$O8)*100</f>
        <v>0</v>
      </c>
      <c r="K8" s="108"/>
      <c r="L8" s="113">
        <f>SUM(K8/$O8)*100</f>
        <v>0</v>
      </c>
      <c r="M8" s="108"/>
      <c r="N8" s="28">
        <f>SUM(M8/$O8)*100</f>
        <v>0</v>
      </c>
      <c r="O8" s="34">
        <v>83</v>
      </c>
      <c r="Q8" s="1"/>
    </row>
    <row r="9" spans="3:17" ht="20.100000000000001" customHeight="1" x14ac:dyDescent="0.25">
      <c r="C9" s="21" t="s">
        <v>16</v>
      </c>
      <c r="D9" s="108">
        <v>35.799999999999997</v>
      </c>
      <c r="E9" s="113">
        <f t="shared" si="0"/>
        <v>74.583333333333329</v>
      </c>
      <c r="F9" s="64">
        <v>48</v>
      </c>
      <c r="G9" s="154">
        <v>32.800000000000004</v>
      </c>
      <c r="H9" s="113">
        <f>SUM(G9/$O9)*100</f>
        <v>62.955854126679469</v>
      </c>
      <c r="I9" s="113"/>
      <c r="J9" s="113">
        <f>SUM(I9/$O9)*100</f>
        <v>0</v>
      </c>
      <c r="K9" s="108"/>
      <c r="L9" s="113">
        <f>SUM(K9/$O9)*100</f>
        <v>0</v>
      </c>
      <c r="M9" s="108"/>
      <c r="N9" s="28">
        <f>SUM(M9/$O9)*100</f>
        <v>0</v>
      </c>
      <c r="O9" s="34">
        <v>52.1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45.5</v>
      </c>
      <c r="E11" s="113">
        <f t="shared" ref="E11:E15" si="1">D11/F11*100</f>
        <v>54.819277108433738</v>
      </c>
      <c r="F11" s="64">
        <v>83</v>
      </c>
      <c r="G11" s="154">
        <v>33.300000000000004</v>
      </c>
      <c r="H11" s="60">
        <f>SUM(G11/$O11)*100</f>
        <v>53.709677419354854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28">
        <f>SUM(M11/$O11)*100</f>
        <v>0</v>
      </c>
      <c r="O11" s="34">
        <v>62</v>
      </c>
      <c r="Q11" s="1"/>
    </row>
    <row r="12" spans="3:17" ht="20.100000000000001" customHeight="1" x14ac:dyDescent="0.25">
      <c r="C12" s="21" t="s">
        <v>3</v>
      </c>
      <c r="D12" s="29">
        <v>6414</v>
      </c>
      <c r="E12" s="113">
        <f t="shared" si="1"/>
        <v>78.219512195121951</v>
      </c>
      <c r="F12" s="153">
        <v>8200</v>
      </c>
      <c r="G12" s="155">
        <v>6414</v>
      </c>
      <c r="H12" s="60">
        <f>SUM(G12/$O12)*100</f>
        <v>67.829949238578678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28">
        <f>SUM(M12/$O12)*100</f>
        <v>0</v>
      </c>
      <c r="O12" s="35">
        <v>9456</v>
      </c>
      <c r="Q12" s="1"/>
    </row>
    <row r="13" spans="3:17" ht="20.100000000000001" customHeight="1" x14ac:dyDescent="0.25">
      <c r="C13" s="21" t="s">
        <v>10</v>
      </c>
      <c r="D13" s="18">
        <v>75</v>
      </c>
      <c r="E13" s="113">
        <f t="shared" si="1"/>
        <v>93.16770186335404</v>
      </c>
      <c r="F13" s="64">
        <v>80.5</v>
      </c>
      <c r="G13" s="154">
        <v>100</v>
      </c>
      <c r="H13" s="60">
        <f>SUM(G13/$O13)*100</f>
        <v>163.9344262295082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28">
        <f>SUM(M13/$O13)*100</f>
        <v>0</v>
      </c>
      <c r="O13" s="34">
        <v>61</v>
      </c>
      <c r="Q13" s="1"/>
    </row>
    <row r="14" spans="3:17" ht="20.100000000000001" customHeight="1" x14ac:dyDescent="0.25">
      <c r="C14" s="21" t="s">
        <v>13</v>
      </c>
      <c r="D14" s="18">
        <v>100</v>
      </c>
      <c r="E14" s="113">
        <f t="shared" si="1"/>
        <v>132.45033112582783</v>
      </c>
      <c r="F14" s="64">
        <v>75.5</v>
      </c>
      <c r="G14" s="154">
        <v>100</v>
      </c>
      <c r="H14" s="60">
        <f>SUM(G14/$O14)*100</f>
        <v>121.80267965895251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28">
        <f>SUM(M14/$O14)*100</f>
        <v>0</v>
      </c>
      <c r="O14" s="34">
        <v>82.1</v>
      </c>
      <c r="Q14" s="1"/>
    </row>
    <row r="15" spans="3:17" ht="20.100000000000001" customHeight="1" x14ac:dyDescent="0.25">
      <c r="C15" s="21" t="s">
        <v>16</v>
      </c>
      <c r="D15" s="108">
        <v>37.5</v>
      </c>
      <c r="E15" s="113">
        <f t="shared" si="1"/>
        <v>76.530612244897952</v>
      </c>
      <c r="F15" s="64">
        <v>49</v>
      </c>
      <c r="G15" s="154">
        <v>57.099999999999994</v>
      </c>
      <c r="H15" s="60">
        <f>SUM(G15/$O15)*100</f>
        <v>152.67379679144383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28">
        <f>SUM(M15/$O15)*100</f>
        <v>0</v>
      </c>
      <c r="O15" s="34">
        <v>37.4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69.399999999999991</v>
      </c>
      <c r="E17" s="113">
        <f t="shared" ref="E17:E21" si="2">D17/F17*100</f>
        <v>87.848101265822777</v>
      </c>
      <c r="F17" s="64">
        <v>79</v>
      </c>
      <c r="G17" s="154">
        <v>70.5</v>
      </c>
      <c r="H17" s="60">
        <f>SUM(G17/$O17)*100</f>
        <v>92.76315789473685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28">
        <f>SUM(M17/$O17)*100</f>
        <v>0</v>
      </c>
      <c r="O17" s="34">
        <v>76</v>
      </c>
      <c r="Q17" s="1"/>
    </row>
    <row r="18" spans="3:17" ht="20.100000000000001" customHeight="1" x14ac:dyDescent="0.25">
      <c r="C18" s="21" t="s">
        <v>3</v>
      </c>
      <c r="D18" s="109">
        <v>4051</v>
      </c>
      <c r="E18" s="113">
        <f t="shared" si="2"/>
        <v>126.59375</v>
      </c>
      <c r="F18" s="153">
        <v>3200</v>
      </c>
      <c r="G18" s="157">
        <v>4064</v>
      </c>
      <c r="H18" s="60">
        <f>SUM(G18/$O18)*100</f>
        <v>115.35623048538177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28">
        <f>SUM(M18/$O18)*100</f>
        <v>0</v>
      </c>
      <c r="O18" s="110">
        <v>3523</v>
      </c>
      <c r="Q18" s="1"/>
    </row>
    <row r="19" spans="3:17" ht="20.100000000000001" customHeight="1" x14ac:dyDescent="0.25">
      <c r="C19" s="21" t="s">
        <v>10</v>
      </c>
      <c r="D19" s="18">
        <v>79.2</v>
      </c>
      <c r="E19" s="113">
        <f t="shared" si="2"/>
        <v>107.02702702702702</v>
      </c>
      <c r="F19" s="64">
        <v>74</v>
      </c>
      <c r="G19" s="154">
        <v>76.099999999999994</v>
      </c>
      <c r="H19" s="60">
        <f t="shared" ref="H19:H20" si="3">SUM(G19/$O19)*100</f>
        <v>100.13157894736841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28">
        <f>SUM(M19/$O19)*100</f>
        <v>0</v>
      </c>
      <c r="O19" s="34">
        <v>76</v>
      </c>
      <c r="Q19" s="1"/>
    </row>
    <row r="20" spans="3:17" ht="20.100000000000001" customHeight="1" x14ac:dyDescent="0.25">
      <c r="C20" s="21" t="s">
        <v>13</v>
      </c>
      <c r="D20" s="18">
        <v>84.1</v>
      </c>
      <c r="E20" s="113">
        <f t="shared" si="2"/>
        <v>109.93464052287581</v>
      </c>
      <c r="F20" s="64">
        <v>76.5</v>
      </c>
      <c r="G20" s="154">
        <v>75</v>
      </c>
      <c r="H20" s="60">
        <f t="shared" si="3"/>
        <v>81.521739130434781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28">
        <f>SUM(M20/$O20)*100</f>
        <v>0</v>
      </c>
      <c r="O20" s="34">
        <v>92</v>
      </c>
      <c r="Q20" s="1"/>
    </row>
    <row r="21" spans="3:17" ht="20.100000000000001" customHeight="1" x14ac:dyDescent="0.25">
      <c r="C21" s="21" t="s">
        <v>16</v>
      </c>
      <c r="D21" s="108">
        <v>0</v>
      </c>
      <c r="E21" s="113">
        <f t="shared" si="2"/>
        <v>0</v>
      </c>
      <c r="F21" s="64">
        <v>52</v>
      </c>
      <c r="G21" s="154">
        <v>0</v>
      </c>
      <c r="H21" s="60">
        <f>SUM(G21/$O21)*100</f>
        <v>0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28">
        <f>SUM(M21/$O21)*100</f>
        <v>0</v>
      </c>
      <c r="O21" s="34">
        <v>49.8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67.100000000000009</v>
      </c>
      <c r="E23" s="113">
        <f t="shared" ref="E23:E25" si="6">D23/F23*100</f>
        <v>98.676470588235304</v>
      </c>
      <c r="F23" s="64">
        <v>68</v>
      </c>
      <c r="G23" s="158">
        <v>67.5</v>
      </c>
      <c r="H23" s="60">
        <f>SUM(G23/$O23)*100</f>
        <v>101.80995475113122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28">
        <f>SUM(M23/$O23)*100</f>
        <v>0</v>
      </c>
      <c r="O23" s="34">
        <v>66.3</v>
      </c>
      <c r="Q23" s="1"/>
    </row>
    <row r="24" spans="3:17" ht="20.100000000000001" customHeight="1" x14ac:dyDescent="0.25">
      <c r="C24" s="21" t="s">
        <v>3</v>
      </c>
      <c r="D24" s="29">
        <v>6668</v>
      </c>
      <c r="E24" s="60">
        <f t="shared" si="6"/>
        <v>128.23076923076923</v>
      </c>
      <c r="F24" s="153">
        <v>5200</v>
      </c>
      <c r="G24" s="159">
        <v>7033</v>
      </c>
      <c r="H24" s="60">
        <f>SUM(G24/$O24)*100</f>
        <v>181.54362416107384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28">
        <f>SUM(M24/$O24)*100</f>
        <v>0</v>
      </c>
      <c r="O24" s="35">
        <v>3874</v>
      </c>
      <c r="Q24" s="1"/>
    </row>
    <row r="25" spans="3:17" ht="20.100000000000001" customHeight="1" x14ac:dyDescent="0.25">
      <c r="C25" s="25" t="s">
        <v>10</v>
      </c>
      <c r="D25" s="18">
        <v>68.7</v>
      </c>
      <c r="E25" s="60">
        <f t="shared" si="6"/>
        <v>101.02941176470588</v>
      </c>
      <c r="F25" s="64">
        <v>68</v>
      </c>
      <c r="G25" s="158">
        <v>70.199999999999989</v>
      </c>
      <c r="H25" s="60">
        <f>SUM(G25/$O25)*100</f>
        <v>105.56390977443608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28">
        <f>SUM(M25/$O25)*100</f>
        <v>0</v>
      </c>
      <c r="O25" s="34">
        <v>66.5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6" t="s">
        <v>7</v>
      </c>
      <c r="D27" s="167"/>
      <c r="E27" s="20"/>
      <c r="F27" s="32"/>
      <c r="G27" s="51"/>
      <c r="L27" s="20"/>
    </row>
    <row r="28" spans="3:17" ht="20.100000000000001" customHeight="1" x14ac:dyDescent="0.25">
      <c r="C28" s="168" t="s">
        <v>8</v>
      </c>
      <c r="D28" s="169"/>
      <c r="E28" s="20"/>
      <c r="F28" s="32"/>
      <c r="G28" s="51"/>
      <c r="L28" s="20"/>
    </row>
    <row r="29" spans="3:17" ht="20.100000000000001" customHeight="1" x14ac:dyDescent="0.25">
      <c r="C29" s="170" t="s">
        <v>9</v>
      </c>
      <c r="D29" s="171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228" priority="86" operator="between">
      <formula>$F5*0.9</formula>
      <formula>$F5</formula>
    </cfRule>
    <cfRule type="cellIs" dxfId="2227" priority="87" operator="lessThan">
      <formula>$F5*0.9</formula>
    </cfRule>
    <cfRule type="cellIs" dxfId="2226" priority="88" operator="greaterThan">
      <formula>$F5</formula>
    </cfRule>
  </conditionalFormatting>
  <conditionalFormatting sqref="D7">
    <cfRule type="cellIs" dxfId="2225" priority="79" operator="between">
      <formula>$F7*0.9</formula>
      <formula>$F7</formula>
    </cfRule>
    <cfRule type="cellIs" dxfId="2224" priority="80" operator="lessThan">
      <formula>$F7*0.9</formula>
    </cfRule>
    <cfRule type="cellIs" dxfId="2223" priority="81" operator="greaterThan">
      <formula>$F7</formula>
    </cfRule>
  </conditionalFormatting>
  <conditionalFormatting sqref="D6">
    <cfRule type="cellIs" dxfId="2222" priority="76" operator="between">
      <formula>$F6*0.9</formula>
      <formula>$F6</formula>
    </cfRule>
    <cfRule type="cellIs" dxfId="2221" priority="77" operator="lessThan">
      <formula>$F6*0.9</formula>
    </cfRule>
    <cfRule type="cellIs" dxfId="2220" priority="78" operator="greaterThan">
      <formula>$F6</formula>
    </cfRule>
  </conditionalFormatting>
  <conditionalFormatting sqref="D11">
    <cfRule type="cellIs" dxfId="2219" priority="73" operator="between">
      <formula>$F11*0.9</formula>
      <formula>$F11</formula>
    </cfRule>
    <cfRule type="cellIs" dxfId="2218" priority="74" operator="lessThan">
      <formula>$F11*0.9</formula>
    </cfRule>
    <cfRule type="cellIs" dxfId="2217" priority="75" operator="greaterThan">
      <formula>$F11</formula>
    </cfRule>
  </conditionalFormatting>
  <conditionalFormatting sqref="D17">
    <cfRule type="cellIs" dxfId="2216" priority="70" operator="between">
      <formula>$F17*0.9</formula>
      <formula>$F17</formula>
    </cfRule>
    <cfRule type="cellIs" dxfId="2215" priority="71" operator="lessThan">
      <formula>$F17*0.9</formula>
    </cfRule>
    <cfRule type="cellIs" dxfId="2214" priority="72" operator="greaterThan">
      <formula>$F17</formula>
    </cfRule>
  </conditionalFormatting>
  <conditionalFormatting sqref="D23">
    <cfRule type="cellIs" dxfId="2213" priority="67" operator="between">
      <formula>$F23*0.9</formula>
      <formula>$F23</formula>
    </cfRule>
    <cfRule type="cellIs" dxfId="2212" priority="68" operator="lessThan">
      <formula>$F23*0.9</formula>
    </cfRule>
    <cfRule type="cellIs" dxfId="2211" priority="69" operator="greaterThan">
      <formula>$F23</formula>
    </cfRule>
  </conditionalFormatting>
  <conditionalFormatting sqref="D12">
    <cfRule type="cellIs" dxfId="2210" priority="64" operator="between">
      <formula>$F12*0.9</formula>
      <formula>$F12</formula>
    </cfRule>
    <cfRule type="cellIs" dxfId="2209" priority="65" operator="lessThan">
      <formula>$F12*0.9</formula>
    </cfRule>
    <cfRule type="cellIs" dxfId="2208" priority="66" operator="greaterThan">
      <formula>$F12</formula>
    </cfRule>
  </conditionalFormatting>
  <conditionalFormatting sqref="D24">
    <cfRule type="cellIs" dxfId="2207" priority="61" operator="between">
      <formula>$F24*0.9</formula>
      <formula>$F24</formula>
    </cfRule>
    <cfRule type="cellIs" dxfId="2206" priority="62" operator="lessThan">
      <formula>$F24*0.9</formula>
    </cfRule>
    <cfRule type="cellIs" dxfId="2205" priority="63" operator="greaterThan">
      <formula>$F24</formula>
    </cfRule>
  </conditionalFormatting>
  <conditionalFormatting sqref="D13">
    <cfRule type="cellIs" dxfId="2204" priority="58" operator="between">
      <formula>$F13*0.9</formula>
      <formula>$F13</formula>
    </cfRule>
    <cfRule type="cellIs" dxfId="2203" priority="59" operator="lessThan">
      <formula>$F13*0.9</formula>
    </cfRule>
    <cfRule type="cellIs" dxfId="2202" priority="60" operator="greaterThan">
      <formula>$F13</formula>
    </cfRule>
  </conditionalFormatting>
  <conditionalFormatting sqref="D19">
    <cfRule type="cellIs" dxfId="2201" priority="55" operator="between">
      <formula>$F19*0.9</formula>
      <formula>$F19</formula>
    </cfRule>
    <cfRule type="cellIs" dxfId="2200" priority="56" operator="lessThan">
      <formula>$F19*0.9</formula>
    </cfRule>
    <cfRule type="cellIs" dxfId="2199" priority="57" operator="greaterThan">
      <formula>$F19</formula>
    </cfRule>
  </conditionalFormatting>
  <conditionalFormatting sqref="D25">
    <cfRule type="cellIs" dxfId="2198" priority="52" operator="between">
      <formula>$F25*0.9</formula>
      <formula>$F25</formula>
    </cfRule>
    <cfRule type="cellIs" dxfId="2197" priority="53" operator="lessThan">
      <formula>$F25*0.9</formula>
    </cfRule>
    <cfRule type="cellIs" dxfId="2196" priority="54" operator="greaterThan">
      <formula>$F25</formula>
    </cfRule>
  </conditionalFormatting>
  <conditionalFormatting sqref="G5 I5 K5 M5">
    <cfRule type="cellIs" dxfId="2195" priority="107" operator="between">
      <formula>$O5*0.9</formula>
      <formula>$O5</formula>
    </cfRule>
    <cfRule type="cellIs" dxfId="2194" priority="108" operator="lessThan">
      <formula>$O5*0.9</formula>
    </cfRule>
    <cfRule type="cellIs" dxfId="2193" priority="109" operator="greaterThan">
      <formula>$O5</formula>
    </cfRule>
  </conditionalFormatting>
  <conditionalFormatting sqref="G6 I6 K6 M6">
    <cfRule type="cellIs" dxfId="2192" priority="89" operator="between">
      <formula>$O6*0.9</formula>
      <formula>$O6</formula>
    </cfRule>
    <cfRule type="cellIs" dxfId="2191" priority="90" operator="lessThan">
      <formula>$O6*0.9</formula>
    </cfRule>
    <cfRule type="cellIs" dxfId="2190" priority="91" operator="greaterThan">
      <formula>$O6</formula>
    </cfRule>
  </conditionalFormatting>
  <conditionalFormatting sqref="G7 I7 K7 M7">
    <cfRule type="cellIs" dxfId="2189" priority="49" operator="between">
      <formula>$O7*0.9</formula>
      <formula>$O7</formula>
    </cfRule>
    <cfRule type="cellIs" dxfId="2188" priority="50" operator="lessThan">
      <formula>$O7*0.9</formula>
    </cfRule>
    <cfRule type="cellIs" dxfId="2187" priority="51" operator="greaterThan">
      <formula>$O7</formula>
    </cfRule>
  </conditionalFormatting>
  <conditionalFormatting sqref="G11 I11 K11 M11">
    <cfRule type="cellIs" dxfId="2186" priority="104" operator="between">
      <formula>$O11*0.9</formula>
      <formula>$O11</formula>
    </cfRule>
    <cfRule type="cellIs" dxfId="2185" priority="105" operator="lessThan">
      <formula>$O11*0.9</formula>
    </cfRule>
    <cfRule type="cellIs" dxfId="2184" priority="106" operator="greaterThan">
      <formula>$O11</formula>
    </cfRule>
  </conditionalFormatting>
  <conditionalFormatting sqref="G12 I12 K12 M12">
    <cfRule type="cellIs" dxfId="2183" priority="101" operator="between">
      <formula>$O12*0.9</formula>
      <formula>$O12</formula>
    </cfRule>
    <cfRule type="cellIs" dxfId="2182" priority="102" operator="lessThan">
      <formula>$O12*0.9</formula>
    </cfRule>
    <cfRule type="cellIs" dxfId="2181" priority="103" operator="greaterThan">
      <formula>$O12</formula>
    </cfRule>
  </conditionalFormatting>
  <conditionalFormatting sqref="G13 I13 K13 M13">
    <cfRule type="cellIs" dxfId="2180" priority="83" operator="between">
      <formula>$O13*0.9</formula>
      <formula>$O13</formula>
    </cfRule>
    <cfRule type="cellIs" dxfId="2179" priority="84" operator="lessThan">
      <formula>$O13*0.9</formula>
    </cfRule>
    <cfRule type="cellIs" dxfId="2178" priority="85" operator="greaterThan">
      <formula>$O13</formula>
    </cfRule>
  </conditionalFormatting>
  <conditionalFormatting sqref="G14 I14 K14 M14">
    <cfRule type="cellIs" dxfId="2177" priority="43" operator="between">
      <formula>$O14*0.9</formula>
      <formula>$O14</formula>
    </cfRule>
    <cfRule type="cellIs" dxfId="2176" priority="44" operator="lessThan">
      <formula>$O14*0.9</formula>
    </cfRule>
    <cfRule type="cellIs" dxfId="2175" priority="45" operator="greaterThan">
      <formula>$O14</formula>
    </cfRule>
  </conditionalFormatting>
  <conditionalFormatting sqref="G17:G18 I17:I18 K17:K18 M17:M18">
    <cfRule type="cellIs" dxfId="2174" priority="98" operator="between">
      <formula>$O17*0.9</formula>
      <formula>$O17</formula>
    </cfRule>
    <cfRule type="cellIs" dxfId="2173" priority="99" operator="lessThan">
      <formula>$O17*0.9</formula>
    </cfRule>
    <cfRule type="cellIs" dxfId="2172" priority="100" operator="greaterThan">
      <formula>$O17</formula>
    </cfRule>
  </conditionalFormatting>
  <conditionalFormatting sqref="G19 I19 K19 M19">
    <cfRule type="cellIs" dxfId="2171" priority="40" operator="between">
      <formula>$O19*0.9</formula>
      <formula>$O19</formula>
    </cfRule>
    <cfRule type="cellIs" dxfId="2170" priority="41" operator="lessThan">
      <formula>$O19*0.9</formula>
    </cfRule>
    <cfRule type="cellIs" dxfId="2169" priority="42" operator="greaterThan">
      <formula>$O19</formula>
    </cfRule>
  </conditionalFormatting>
  <conditionalFormatting sqref="G20 I20 K20 M20">
    <cfRule type="cellIs" dxfId="2168" priority="37" operator="between">
      <formula>$O20*0.9</formula>
      <formula>$O20</formula>
    </cfRule>
    <cfRule type="cellIs" dxfId="2167" priority="38" operator="lessThan">
      <formula>$O20*0.9</formula>
    </cfRule>
    <cfRule type="cellIs" dxfId="2166" priority="39" operator="greaterThan">
      <formula>$O20</formula>
    </cfRule>
  </conditionalFormatting>
  <conditionalFormatting sqref="G23 I23 K23 M23">
    <cfRule type="cellIs" dxfId="2165" priority="95" operator="between">
      <formula>$O23*0.9</formula>
      <formula>$O23</formula>
    </cfRule>
    <cfRule type="cellIs" dxfId="2164" priority="96" operator="lessThan">
      <formula>$O23*0.9</formula>
    </cfRule>
    <cfRule type="cellIs" dxfId="2163" priority="97" operator="greaterThan">
      <formula>$O23</formula>
    </cfRule>
  </conditionalFormatting>
  <conditionalFormatting sqref="G24 I24 K24 M24">
    <cfRule type="cellIs" dxfId="2162" priority="92" operator="between">
      <formula>$O24*0.9</formula>
      <formula>$O24</formula>
    </cfRule>
    <cfRule type="cellIs" dxfId="2161" priority="93" operator="lessThan">
      <formula>$O24*0.9</formula>
    </cfRule>
    <cfRule type="cellIs" dxfId="2160" priority="94" operator="greaterThan">
      <formula>$O24</formula>
    </cfRule>
  </conditionalFormatting>
  <conditionalFormatting sqref="G25 I25 K25 M25">
    <cfRule type="cellIs" dxfId="2159" priority="34" operator="between">
      <formula>$O25*0.9</formula>
      <formula>$O25</formula>
    </cfRule>
    <cfRule type="cellIs" dxfId="2158" priority="35" operator="lessThan">
      <formula>$O25*0.9</formula>
    </cfRule>
    <cfRule type="cellIs" dxfId="2157" priority="36" operator="greaterThan">
      <formula>$O25</formula>
    </cfRule>
  </conditionalFormatting>
  <conditionalFormatting sqref="D8">
    <cfRule type="cellIs" dxfId="2156" priority="31" operator="between">
      <formula>$F8*0.9</formula>
      <formula>$F8</formula>
    </cfRule>
    <cfRule type="cellIs" dxfId="2155" priority="32" operator="lessThan">
      <formula>$F8*0.9</formula>
    </cfRule>
    <cfRule type="cellIs" dxfId="2154" priority="33" operator="greaterThan">
      <formula>$F8</formula>
    </cfRule>
  </conditionalFormatting>
  <conditionalFormatting sqref="D14">
    <cfRule type="cellIs" dxfId="2153" priority="28" operator="between">
      <formula>$F14*0.9</formula>
      <formula>$F14</formula>
    </cfRule>
    <cfRule type="cellIs" dxfId="2152" priority="29" operator="lessThan">
      <formula>$F14*0.9</formula>
    </cfRule>
    <cfRule type="cellIs" dxfId="2151" priority="30" operator="greaterThan">
      <formula>$F14</formula>
    </cfRule>
  </conditionalFormatting>
  <conditionalFormatting sqref="D20">
    <cfRule type="cellIs" dxfId="2150" priority="25" operator="between">
      <formula>$F20*0.9</formula>
      <formula>$F20</formula>
    </cfRule>
    <cfRule type="cellIs" dxfId="2149" priority="26" operator="lessThan">
      <formula>$F20*0.9</formula>
    </cfRule>
    <cfRule type="cellIs" dxfId="2148" priority="27" operator="greaterThan">
      <formula>$F20</formula>
    </cfRule>
  </conditionalFormatting>
  <conditionalFormatting sqref="G15 I15 K15 M15">
    <cfRule type="cellIs" dxfId="2147" priority="22" operator="between">
      <formula>$O15*0.9</formula>
      <formula>$O15</formula>
    </cfRule>
    <cfRule type="cellIs" dxfId="2146" priority="23" operator="lessThan">
      <formula>$O15*0.9</formula>
    </cfRule>
    <cfRule type="cellIs" dxfId="2145" priority="24" operator="greaterThan">
      <formula>$O15</formula>
    </cfRule>
  </conditionalFormatting>
  <conditionalFormatting sqref="G21 I21 K21 M21">
    <cfRule type="cellIs" dxfId="2144" priority="16" operator="between">
      <formula>$O21*0.9</formula>
      <formula>$O21</formula>
    </cfRule>
    <cfRule type="cellIs" dxfId="2143" priority="17" operator="lessThan">
      <formula>$O21*0.9</formula>
    </cfRule>
    <cfRule type="cellIs" dxfId="2142" priority="18" operator="greaterThan">
      <formula>$O21</formula>
    </cfRule>
  </conditionalFormatting>
  <conditionalFormatting sqref="G8 I8 K8 M8">
    <cfRule type="cellIs" dxfId="2141" priority="10" operator="between">
      <formula>$O8*0.9</formula>
      <formula>$O8</formula>
    </cfRule>
    <cfRule type="cellIs" dxfId="2140" priority="11" operator="lessThan">
      <formula>$O8*0.9</formula>
    </cfRule>
    <cfRule type="cellIs" dxfId="2139" priority="12" operator="greaterThan">
      <formula>$O8</formula>
    </cfRule>
  </conditionalFormatting>
  <conditionalFormatting sqref="G9 I9 K9 M9">
    <cfRule type="cellIs" dxfId="2138" priority="7" operator="between">
      <formula>$O9*0.9</formula>
      <formula>$O9</formula>
    </cfRule>
    <cfRule type="cellIs" dxfId="2137" priority="8" operator="lessThan">
      <formula>$O9*0.9</formula>
    </cfRule>
    <cfRule type="cellIs" dxfId="2136" priority="9" operator="greaterThan">
      <formula>$O9</formula>
    </cfRule>
  </conditionalFormatting>
  <conditionalFormatting sqref="D21 D15 D9">
    <cfRule type="cellIs" dxfId="2135" priority="4" operator="between">
      <formula>$F9*0.9</formula>
      <formula>$F9</formula>
    </cfRule>
    <cfRule type="cellIs" dxfId="2134" priority="5" operator="lessThan">
      <formula>$F9*0.9</formula>
    </cfRule>
    <cfRule type="cellIs" dxfId="2133" priority="6" operator="greaterThan">
      <formula>$F9</formula>
    </cfRule>
  </conditionalFormatting>
  <conditionalFormatting sqref="D18">
    <cfRule type="cellIs" dxfId="2132" priority="1" operator="between">
      <formula>$F18*0.9</formula>
      <formula>$F18</formula>
    </cfRule>
    <cfRule type="cellIs" dxfId="2131" priority="2" operator="lessThan">
      <formula>$F18*0.9</formula>
    </cfRule>
    <cfRule type="cellIs" dxfId="2130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Q45"/>
  <sheetViews>
    <sheetView zoomScaleNormal="100" zoomScaleSheetLayoutView="100" workbookViewId="0">
      <pane xSplit="3" ySplit="3" topLeftCell="D4" activePane="bottomRight" state="frozen"/>
      <selection activeCell="G9" sqref="G9:G25"/>
      <selection pane="topRight" activeCell="G9" sqref="G9:G25"/>
      <selection pane="bottomLeft" activeCell="G9" sqref="G9:G25"/>
      <selection pane="bottomRight" activeCell="G5" sqref="G5:G2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8" width="13.85546875" style="20" customWidth="1"/>
    <col min="9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10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84.5</v>
      </c>
      <c r="E5" s="60">
        <f>D5/F5*100</f>
        <v>91.847826086956516</v>
      </c>
      <c r="F5" s="64">
        <v>92</v>
      </c>
      <c r="G5" s="154">
        <v>84.6</v>
      </c>
      <c r="H5" s="60">
        <f>SUM(G5/$O5)*100</f>
        <v>91.956521739130423</v>
      </c>
      <c r="I5" s="60"/>
      <c r="J5" s="60">
        <f>SUM(I5/$O5)*100</f>
        <v>0</v>
      </c>
      <c r="K5" s="18"/>
      <c r="L5" s="60">
        <f>SUM(K5/$O5)*100</f>
        <v>0</v>
      </c>
      <c r="M5" s="18"/>
      <c r="N5" s="28">
        <f>SUM(M5/$O5)*100</f>
        <v>0</v>
      </c>
      <c r="O5" s="33">
        <v>92</v>
      </c>
      <c r="Q5" s="1"/>
    </row>
    <row r="6" spans="3:17" ht="20.100000000000001" customHeight="1" x14ac:dyDescent="0.25">
      <c r="C6" s="21" t="s">
        <v>3</v>
      </c>
      <c r="D6" s="29">
        <v>9024</v>
      </c>
      <c r="E6" s="113">
        <f t="shared" ref="E6:E9" si="0">D6/F6*100</f>
        <v>128.91428571428571</v>
      </c>
      <c r="F6" s="153">
        <v>7000</v>
      </c>
      <c r="G6" s="155">
        <v>9195</v>
      </c>
      <c r="H6" s="60">
        <f>SUM(G6/$O6)*100</f>
        <v>115.50056525562115</v>
      </c>
      <c r="I6" s="63"/>
      <c r="J6" s="60">
        <f>SUM(I6/$O6)*100</f>
        <v>0</v>
      </c>
      <c r="K6" s="29"/>
      <c r="L6" s="60">
        <f>SUM(K6/$O6)*100</f>
        <v>0</v>
      </c>
      <c r="M6" s="29"/>
      <c r="N6" s="28">
        <f>SUM(M6/$O6)*100</f>
        <v>0</v>
      </c>
      <c r="O6" s="35">
        <v>7961</v>
      </c>
      <c r="Q6" s="1"/>
    </row>
    <row r="7" spans="3:17" ht="20.100000000000001" customHeight="1" x14ac:dyDescent="0.25">
      <c r="C7" s="21" t="s">
        <v>10</v>
      </c>
      <c r="D7" s="18">
        <v>92.9</v>
      </c>
      <c r="E7" s="113">
        <f t="shared" si="0"/>
        <v>103.22222222222224</v>
      </c>
      <c r="F7" s="64">
        <v>90</v>
      </c>
      <c r="G7" s="154">
        <v>92.300000000000011</v>
      </c>
      <c r="H7" s="60">
        <f>SUM(G7/$O7)*100</f>
        <v>102.55555555555557</v>
      </c>
      <c r="I7" s="60"/>
      <c r="J7" s="60">
        <f>SUM(I7/$O7)*100</f>
        <v>0</v>
      </c>
      <c r="K7" s="18"/>
      <c r="L7" s="60">
        <f>SUM(K7/$O7)*100</f>
        <v>0</v>
      </c>
      <c r="M7" s="18"/>
      <c r="N7" s="28">
        <f>SUM(M7/$O7)*100</f>
        <v>0</v>
      </c>
      <c r="O7" s="34">
        <v>90</v>
      </c>
      <c r="Q7" s="1"/>
    </row>
    <row r="8" spans="3:17" ht="20.100000000000001" customHeight="1" x14ac:dyDescent="0.25">
      <c r="C8" s="21" t="s">
        <v>13</v>
      </c>
      <c r="D8" s="18">
        <v>81.899999999999991</v>
      </c>
      <c r="E8" s="113">
        <f t="shared" si="0"/>
        <v>93.068181818181799</v>
      </c>
      <c r="F8" s="64">
        <v>88</v>
      </c>
      <c r="G8" s="154">
        <v>82.3</v>
      </c>
      <c r="H8" s="113">
        <f>SUM(G8/$O8)*100</f>
        <v>109.73333333333332</v>
      </c>
      <c r="I8" s="113"/>
      <c r="J8" s="113">
        <f>SUM(I8/$O8)*100</f>
        <v>0</v>
      </c>
      <c r="K8" s="108"/>
      <c r="L8" s="113">
        <f>SUM(K8/$O8)*100</f>
        <v>0</v>
      </c>
      <c r="M8" s="108"/>
      <c r="N8" s="28">
        <f>SUM(M8/$O8)*100</f>
        <v>0</v>
      </c>
      <c r="O8" s="34">
        <v>75</v>
      </c>
      <c r="Q8" s="1"/>
    </row>
    <row r="9" spans="3:17" ht="20.100000000000001" customHeight="1" x14ac:dyDescent="0.25">
      <c r="C9" s="21" t="s">
        <v>16</v>
      </c>
      <c r="D9" s="108">
        <v>91.3</v>
      </c>
      <c r="E9" s="113">
        <f t="shared" si="0"/>
        <v>182.6</v>
      </c>
      <c r="F9" s="64">
        <v>50</v>
      </c>
      <c r="G9" s="154">
        <v>75</v>
      </c>
      <c r="H9" s="113">
        <f>SUM(G9/$O9)*100</f>
        <v>94.102885821831862</v>
      </c>
      <c r="I9" s="113"/>
      <c r="J9" s="113">
        <f>SUM(I9/$O9)*100</f>
        <v>0</v>
      </c>
      <c r="K9" s="108"/>
      <c r="L9" s="113">
        <f>SUM(K9/$O9)*100</f>
        <v>0</v>
      </c>
      <c r="M9" s="108"/>
      <c r="N9" s="28">
        <f>SUM(M9/$O9)*100</f>
        <v>0</v>
      </c>
      <c r="O9" s="34">
        <v>79.7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60</v>
      </c>
      <c r="E11" s="113">
        <f t="shared" ref="E11:E15" si="1">D11/F11*100</f>
        <v>70.588235294117652</v>
      </c>
      <c r="F11" s="64">
        <v>85</v>
      </c>
      <c r="G11" s="154">
        <v>60</v>
      </c>
      <c r="H11" s="60">
        <f>SUM(G11/$O11)*100</f>
        <v>73.170731707317074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28">
        <f>SUM(M11/$O11)*100</f>
        <v>0</v>
      </c>
      <c r="O11" s="34">
        <v>82</v>
      </c>
      <c r="Q11" s="1"/>
    </row>
    <row r="12" spans="3:17" ht="20.100000000000001" customHeight="1" x14ac:dyDescent="0.25">
      <c r="C12" s="21" t="s">
        <v>3</v>
      </c>
      <c r="D12" s="29">
        <v>11700</v>
      </c>
      <c r="E12" s="113">
        <f t="shared" si="1"/>
        <v>130</v>
      </c>
      <c r="F12" s="153">
        <v>9000</v>
      </c>
      <c r="G12" s="155">
        <v>16250</v>
      </c>
      <c r="H12" s="60">
        <f>SUM(G12/$O12)*100</f>
        <v>180.55555555555557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28">
        <f>SUM(M12/$O12)*100</f>
        <v>0</v>
      </c>
      <c r="O12" s="35">
        <v>9000</v>
      </c>
      <c r="Q12" s="1"/>
    </row>
    <row r="13" spans="3:17" ht="20.100000000000001" customHeight="1" x14ac:dyDescent="0.25">
      <c r="C13" s="21" t="s">
        <v>10</v>
      </c>
      <c r="D13" s="18">
        <v>100</v>
      </c>
      <c r="E13" s="113">
        <f t="shared" si="1"/>
        <v>117.64705882352942</v>
      </c>
      <c r="F13" s="64">
        <v>85</v>
      </c>
      <c r="G13" s="154">
        <v>100</v>
      </c>
      <c r="H13" s="60">
        <f>SUM(G13/$O13)*100</f>
        <v>115.20737327188941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28">
        <f>SUM(M13/$O13)*100</f>
        <v>0</v>
      </c>
      <c r="O13" s="34">
        <v>86.8</v>
      </c>
      <c r="Q13" s="1"/>
    </row>
    <row r="14" spans="3:17" ht="20.100000000000001" customHeight="1" x14ac:dyDescent="0.25">
      <c r="C14" s="21" t="s">
        <v>13</v>
      </c>
      <c r="D14" s="18">
        <v>100</v>
      </c>
      <c r="E14" s="113">
        <f t="shared" si="1"/>
        <v>132.97872340425531</v>
      </c>
      <c r="F14" s="64">
        <v>75.2</v>
      </c>
      <c r="G14" s="154">
        <v>100</v>
      </c>
      <c r="H14" s="60">
        <f>SUM(G14/$O14)*100</f>
        <v>119.33174224343676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28">
        <f>SUM(M14/$O14)*100</f>
        <v>0</v>
      </c>
      <c r="O14" s="34">
        <v>83.8</v>
      </c>
      <c r="Q14" s="1"/>
    </row>
    <row r="15" spans="3:17" ht="20.100000000000001" customHeight="1" x14ac:dyDescent="0.25">
      <c r="C15" s="21" t="s">
        <v>16</v>
      </c>
      <c r="D15" s="108">
        <v>66.7</v>
      </c>
      <c r="E15" s="113">
        <f t="shared" si="1"/>
        <v>88.933333333333337</v>
      </c>
      <c r="F15" s="64">
        <v>75</v>
      </c>
      <c r="G15" s="154">
        <v>66.7</v>
      </c>
      <c r="H15" s="60">
        <f>SUM(G15/$O15)*100</f>
        <v>88.933333333333337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28">
        <f>SUM(M15/$O15)*100</f>
        <v>0</v>
      </c>
      <c r="O15" s="34">
        <v>75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81.899999999999991</v>
      </c>
      <c r="E17" s="113">
        <f t="shared" ref="E17:E21" si="2">D17/F17*100</f>
        <v>102.375</v>
      </c>
      <c r="F17" s="64">
        <v>80</v>
      </c>
      <c r="G17" s="154">
        <v>85</v>
      </c>
      <c r="H17" s="60">
        <f>SUM(G17/$O17)*100</f>
        <v>105.45905707196029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28">
        <f>SUM(M17/$O17)*100</f>
        <v>0</v>
      </c>
      <c r="O17" s="34">
        <v>80.600000000000009</v>
      </c>
      <c r="Q17" s="1"/>
    </row>
    <row r="18" spans="3:17" ht="20.100000000000001" customHeight="1" x14ac:dyDescent="0.25">
      <c r="C18" s="21" t="s">
        <v>3</v>
      </c>
      <c r="D18" s="109">
        <v>4277</v>
      </c>
      <c r="E18" s="113">
        <f t="shared" si="2"/>
        <v>133.65625</v>
      </c>
      <c r="F18" s="153">
        <v>3200</v>
      </c>
      <c r="G18" s="157">
        <v>4405</v>
      </c>
      <c r="H18" s="60">
        <f>SUM(G18/$O18)*100</f>
        <v>117.87530104361788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28">
        <f>SUM(M18/$O18)*100</f>
        <v>0</v>
      </c>
      <c r="O18" s="110">
        <v>3737</v>
      </c>
      <c r="Q18" s="1"/>
    </row>
    <row r="19" spans="3:17" ht="20.100000000000001" customHeight="1" x14ac:dyDescent="0.25">
      <c r="C19" s="21" t="s">
        <v>10</v>
      </c>
      <c r="D19" s="18">
        <v>77.400000000000006</v>
      </c>
      <c r="E19" s="113">
        <f t="shared" si="2"/>
        <v>103.2</v>
      </c>
      <c r="F19" s="64">
        <v>75</v>
      </c>
      <c r="G19" s="154">
        <v>79.400000000000006</v>
      </c>
      <c r="H19" s="60">
        <f t="shared" ref="H19:H20" si="3">SUM(G19/$O19)*100</f>
        <v>101.0178117048346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28">
        <f>SUM(M19/$O19)*100</f>
        <v>0</v>
      </c>
      <c r="O19" s="34">
        <v>78.600000000000009</v>
      </c>
      <c r="Q19" s="1"/>
    </row>
    <row r="20" spans="3:17" ht="20.100000000000001" customHeight="1" x14ac:dyDescent="0.25">
      <c r="C20" s="21" t="s">
        <v>13</v>
      </c>
      <c r="D20" s="18">
        <v>98.8</v>
      </c>
      <c r="E20" s="113">
        <f t="shared" si="2"/>
        <v>107.39130434782609</v>
      </c>
      <c r="F20" s="64">
        <v>92</v>
      </c>
      <c r="G20" s="154">
        <v>98.5</v>
      </c>
      <c r="H20" s="60">
        <f t="shared" si="3"/>
        <v>108.00438596491229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28">
        <f>SUM(M20/$O20)*100</f>
        <v>0</v>
      </c>
      <c r="O20" s="34">
        <v>91.2</v>
      </c>
      <c r="Q20" s="1"/>
    </row>
    <row r="21" spans="3:17" ht="20.100000000000001" customHeight="1" x14ac:dyDescent="0.25">
      <c r="C21" s="21" t="s">
        <v>16</v>
      </c>
      <c r="D21" s="108">
        <v>96</v>
      </c>
      <c r="E21" s="113">
        <f t="shared" si="2"/>
        <v>109.09090909090908</v>
      </c>
      <c r="F21" s="64">
        <v>88</v>
      </c>
      <c r="G21" s="154">
        <v>86</v>
      </c>
      <c r="H21" s="60">
        <f>SUM(G21/$O21)*100</f>
        <v>96.412556053811656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28">
        <f>SUM(M21/$O21)*100</f>
        <v>0</v>
      </c>
      <c r="O21" s="34">
        <v>89.2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70.5</v>
      </c>
      <c r="E23" s="113">
        <f t="shared" ref="E23:E25" si="6">D23/F23*100</f>
        <v>102.17391304347827</v>
      </c>
      <c r="F23" s="64">
        <v>69</v>
      </c>
      <c r="G23" s="158">
        <v>71</v>
      </c>
      <c r="H23" s="60">
        <f>SUM(G23/$O23)*100</f>
        <v>102.30547550432279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28">
        <f>SUM(M23/$O23)*100</f>
        <v>0</v>
      </c>
      <c r="O23" s="34">
        <v>69.399999999999991</v>
      </c>
      <c r="Q23" s="1"/>
    </row>
    <row r="24" spans="3:17" ht="20.100000000000001" customHeight="1" x14ac:dyDescent="0.25">
      <c r="C24" s="21" t="s">
        <v>3</v>
      </c>
      <c r="D24" s="29">
        <v>5895</v>
      </c>
      <c r="E24" s="60">
        <f t="shared" si="6"/>
        <v>111.22641509433961</v>
      </c>
      <c r="F24" s="153">
        <v>5300</v>
      </c>
      <c r="G24" s="159">
        <v>5990</v>
      </c>
      <c r="H24" s="60">
        <f>SUM(G24/$O24)*100</f>
        <v>116.94650527137837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28">
        <f>SUM(M24/$O24)*100</f>
        <v>0</v>
      </c>
      <c r="O24" s="35">
        <v>5122</v>
      </c>
      <c r="Q24" s="1"/>
    </row>
    <row r="25" spans="3:17" ht="20.100000000000001" customHeight="1" x14ac:dyDescent="0.25">
      <c r="C25" s="25" t="s">
        <v>10</v>
      </c>
      <c r="D25" s="18">
        <v>66.8</v>
      </c>
      <c r="E25" s="60">
        <f t="shared" si="6"/>
        <v>98.235294117647058</v>
      </c>
      <c r="F25" s="64">
        <v>68</v>
      </c>
      <c r="G25" s="158">
        <v>70.899999999999991</v>
      </c>
      <c r="H25" s="60">
        <f>SUM(G25/$O25)*100</f>
        <v>104.11160058737148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28">
        <f>SUM(M25/$O25)*100</f>
        <v>0</v>
      </c>
      <c r="O25" s="34">
        <v>68.100000000000009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6" t="s">
        <v>7</v>
      </c>
      <c r="D27" s="167"/>
      <c r="E27" s="20"/>
      <c r="F27" s="32"/>
      <c r="G27" s="51"/>
      <c r="L27" s="20"/>
    </row>
    <row r="28" spans="3:17" ht="20.100000000000001" customHeight="1" x14ac:dyDescent="0.25">
      <c r="C28" s="168" t="s">
        <v>8</v>
      </c>
      <c r="D28" s="169"/>
      <c r="E28" s="20"/>
      <c r="F28" s="32"/>
      <c r="G28" s="51"/>
      <c r="L28" s="20"/>
    </row>
    <row r="29" spans="3:17" ht="20.100000000000001" customHeight="1" x14ac:dyDescent="0.25">
      <c r="C29" s="170" t="s">
        <v>9</v>
      </c>
      <c r="D29" s="171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129" priority="86" operator="between">
      <formula>$F5*0.9</formula>
      <formula>$F5</formula>
    </cfRule>
    <cfRule type="cellIs" dxfId="2128" priority="87" operator="lessThan">
      <formula>$F5*0.9</formula>
    </cfRule>
    <cfRule type="cellIs" dxfId="2127" priority="88" operator="greaterThan">
      <formula>$F5</formula>
    </cfRule>
  </conditionalFormatting>
  <conditionalFormatting sqref="D7">
    <cfRule type="cellIs" dxfId="2126" priority="79" operator="between">
      <formula>$F7*0.9</formula>
      <formula>$F7</formula>
    </cfRule>
    <cfRule type="cellIs" dxfId="2125" priority="80" operator="lessThan">
      <formula>$F7*0.9</formula>
    </cfRule>
    <cfRule type="cellIs" dxfId="2124" priority="81" operator="greaterThan">
      <formula>$F7</formula>
    </cfRule>
  </conditionalFormatting>
  <conditionalFormatting sqref="D6">
    <cfRule type="cellIs" dxfId="2123" priority="76" operator="between">
      <formula>$F6*0.9</formula>
      <formula>$F6</formula>
    </cfRule>
    <cfRule type="cellIs" dxfId="2122" priority="77" operator="lessThan">
      <formula>$F6*0.9</formula>
    </cfRule>
    <cfRule type="cellIs" dxfId="2121" priority="78" operator="greaterThan">
      <formula>$F6</formula>
    </cfRule>
  </conditionalFormatting>
  <conditionalFormatting sqref="D11">
    <cfRule type="cellIs" dxfId="2120" priority="73" operator="between">
      <formula>$F11*0.9</formula>
      <formula>$F11</formula>
    </cfRule>
    <cfRule type="cellIs" dxfId="2119" priority="74" operator="lessThan">
      <formula>$F11*0.9</formula>
    </cfRule>
    <cfRule type="cellIs" dxfId="2118" priority="75" operator="greaterThan">
      <formula>$F11</formula>
    </cfRule>
  </conditionalFormatting>
  <conditionalFormatting sqref="D17">
    <cfRule type="cellIs" dxfId="2117" priority="70" operator="between">
      <formula>$F17*0.9</formula>
      <formula>$F17</formula>
    </cfRule>
    <cfRule type="cellIs" dxfId="2116" priority="71" operator="lessThan">
      <formula>$F17*0.9</formula>
    </cfRule>
    <cfRule type="cellIs" dxfId="2115" priority="72" operator="greaterThan">
      <formula>$F17</formula>
    </cfRule>
  </conditionalFormatting>
  <conditionalFormatting sqref="D23">
    <cfRule type="cellIs" dxfId="2114" priority="67" operator="between">
      <formula>$F23*0.9</formula>
      <formula>$F23</formula>
    </cfRule>
    <cfRule type="cellIs" dxfId="2113" priority="68" operator="lessThan">
      <formula>$F23*0.9</formula>
    </cfRule>
    <cfRule type="cellIs" dxfId="2112" priority="69" operator="greaterThan">
      <formula>$F23</formula>
    </cfRule>
  </conditionalFormatting>
  <conditionalFormatting sqref="D12">
    <cfRule type="cellIs" dxfId="2111" priority="64" operator="between">
      <formula>$F12*0.9</formula>
      <formula>$F12</formula>
    </cfRule>
    <cfRule type="cellIs" dxfId="2110" priority="65" operator="lessThan">
      <formula>$F12*0.9</formula>
    </cfRule>
    <cfRule type="cellIs" dxfId="2109" priority="66" operator="greaterThan">
      <formula>$F12</formula>
    </cfRule>
  </conditionalFormatting>
  <conditionalFormatting sqref="D24">
    <cfRule type="cellIs" dxfId="2108" priority="61" operator="between">
      <formula>$F24*0.9</formula>
      <formula>$F24</formula>
    </cfRule>
    <cfRule type="cellIs" dxfId="2107" priority="62" operator="lessThan">
      <formula>$F24*0.9</formula>
    </cfRule>
    <cfRule type="cellIs" dxfId="2106" priority="63" operator="greaterThan">
      <formula>$F24</formula>
    </cfRule>
  </conditionalFormatting>
  <conditionalFormatting sqref="D13">
    <cfRule type="cellIs" dxfId="2105" priority="58" operator="between">
      <formula>$F13*0.9</formula>
      <formula>$F13</formula>
    </cfRule>
    <cfRule type="cellIs" dxfId="2104" priority="59" operator="lessThan">
      <formula>$F13*0.9</formula>
    </cfRule>
    <cfRule type="cellIs" dxfId="2103" priority="60" operator="greaterThan">
      <formula>$F13</formula>
    </cfRule>
  </conditionalFormatting>
  <conditionalFormatting sqref="D19">
    <cfRule type="cellIs" dxfId="2102" priority="55" operator="between">
      <formula>$F19*0.9</formula>
      <formula>$F19</formula>
    </cfRule>
    <cfRule type="cellIs" dxfId="2101" priority="56" operator="lessThan">
      <formula>$F19*0.9</formula>
    </cfRule>
    <cfRule type="cellIs" dxfId="2100" priority="57" operator="greaterThan">
      <formula>$F19</formula>
    </cfRule>
  </conditionalFormatting>
  <conditionalFormatting sqref="D25">
    <cfRule type="cellIs" dxfId="2099" priority="52" operator="between">
      <formula>$F25*0.9</formula>
      <formula>$F25</formula>
    </cfRule>
    <cfRule type="cellIs" dxfId="2098" priority="53" operator="lessThan">
      <formula>$F25*0.9</formula>
    </cfRule>
    <cfRule type="cellIs" dxfId="2097" priority="54" operator="greaterThan">
      <formula>$F25</formula>
    </cfRule>
  </conditionalFormatting>
  <conditionalFormatting sqref="G5 I5 K5 M5">
    <cfRule type="cellIs" dxfId="2096" priority="107" operator="between">
      <formula>$O5*0.9</formula>
      <formula>$O5</formula>
    </cfRule>
    <cfRule type="cellIs" dxfId="2095" priority="108" operator="lessThan">
      <formula>$O5*0.9</formula>
    </cfRule>
    <cfRule type="cellIs" dxfId="2094" priority="109" operator="greaterThan">
      <formula>$O5</formula>
    </cfRule>
  </conditionalFormatting>
  <conditionalFormatting sqref="G6 I6 K6 M6">
    <cfRule type="cellIs" dxfId="2093" priority="89" operator="between">
      <formula>$O6*0.9</formula>
      <formula>$O6</formula>
    </cfRule>
    <cfRule type="cellIs" dxfId="2092" priority="90" operator="lessThan">
      <formula>$O6*0.9</formula>
    </cfRule>
    <cfRule type="cellIs" dxfId="2091" priority="91" operator="greaterThan">
      <formula>$O6</formula>
    </cfRule>
  </conditionalFormatting>
  <conditionalFormatting sqref="G7 I7 K7 M7">
    <cfRule type="cellIs" dxfId="2090" priority="49" operator="between">
      <formula>$O7*0.9</formula>
      <formula>$O7</formula>
    </cfRule>
    <cfRule type="cellIs" dxfId="2089" priority="50" operator="lessThan">
      <formula>$O7*0.9</formula>
    </cfRule>
    <cfRule type="cellIs" dxfId="2088" priority="51" operator="greaterThan">
      <formula>$O7</formula>
    </cfRule>
  </conditionalFormatting>
  <conditionalFormatting sqref="G11 I11 K11 M11">
    <cfRule type="cellIs" dxfId="2087" priority="104" operator="between">
      <formula>$O11*0.9</formula>
      <formula>$O11</formula>
    </cfRule>
    <cfRule type="cellIs" dxfId="2086" priority="105" operator="lessThan">
      <formula>$O11*0.9</formula>
    </cfRule>
    <cfRule type="cellIs" dxfId="2085" priority="106" operator="greaterThan">
      <formula>$O11</formula>
    </cfRule>
  </conditionalFormatting>
  <conditionalFormatting sqref="G12 I12 K12 M12">
    <cfRule type="cellIs" dxfId="2084" priority="101" operator="between">
      <formula>$O12*0.9</formula>
      <formula>$O12</formula>
    </cfRule>
    <cfRule type="cellIs" dxfId="2083" priority="102" operator="lessThan">
      <formula>$O12*0.9</formula>
    </cfRule>
    <cfRule type="cellIs" dxfId="2082" priority="103" operator="greaterThan">
      <formula>$O12</formula>
    </cfRule>
  </conditionalFormatting>
  <conditionalFormatting sqref="G13 I13 K13 M13">
    <cfRule type="cellIs" dxfId="2081" priority="83" operator="between">
      <formula>$O13*0.9</formula>
      <formula>$O13</formula>
    </cfRule>
    <cfRule type="cellIs" dxfId="2080" priority="84" operator="lessThan">
      <formula>$O13*0.9</formula>
    </cfRule>
    <cfRule type="cellIs" dxfId="2079" priority="85" operator="greaterThan">
      <formula>$O13</formula>
    </cfRule>
  </conditionalFormatting>
  <conditionalFormatting sqref="G14 I14 K14 M14">
    <cfRule type="cellIs" dxfId="2078" priority="43" operator="between">
      <formula>$O14*0.9</formula>
      <formula>$O14</formula>
    </cfRule>
    <cfRule type="cellIs" dxfId="2077" priority="44" operator="lessThan">
      <formula>$O14*0.9</formula>
    </cfRule>
    <cfRule type="cellIs" dxfId="2076" priority="45" operator="greaterThan">
      <formula>$O14</formula>
    </cfRule>
  </conditionalFormatting>
  <conditionalFormatting sqref="G17:G18 I17:I18 K17:K18 M17:M18">
    <cfRule type="cellIs" dxfId="2075" priority="98" operator="between">
      <formula>$O17*0.9</formula>
      <formula>$O17</formula>
    </cfRule>
    <cfRule type="cellIs" dxfId="2074" priority="99" operator="lessThan">
      <formula>$O17*0.9</formula>
    </cfRule>
    <cfRule type="cellIs" dxfId="2073" priority="100" operator="greaterThan">
      <formula>$O17</formula>
    </cfRule>
  </conditionalFormatting>
  <conditionalFormatting sqref="G19 I19 K19 M19">
    <cfRule type="cellIs" dxfId="2072" priority="40" operator="between">
      <formula>$O19*0.9</formula>
      <formula>$O19</formula>
    </cfRule>
    <cfRule type="cellIs" dxfId="2071" priority="41" operator="lessThan">
      <formula>$O19*0.9</formula>
    </cfRule>
    <cfRule type="cellIs" dxfId="2070" priority="42" operator="greaterThan">
      <formula>$O19</formula>
    </cfRule>
  </conditionalFormatting>
  <conditionalFormatting sqref="G20 I20 K20 M20">
    <cfRule type="cellIs" dxfId="2069" priority="37" operator="between">
      <formula>$O20*0.9</formula>
      <formula>$O20</formula>
    </cfRule>
    <cfRule type="cellIs" dxfId="2068" priority="38" operator="lessThan">
      <formula>$O20*0.9</formula>
    </cfRule>
    <cfRule type="cellIs" dxfId="2067" priority="39" operator="greaterThan">
      <formula>$O20</formula>
    </cfRule>
  </conditionalFormatting>
  <conditionalFormatting sqref="G23 I23 K23 M23">
    <cfRule type="cellIs" dxfId="2066" priority="95" operator="between">
      <formula>$O23*0.9</formula>
      <formula>$O23</formula>
    </cfRule>
    <cfRule type="cellIs" dxfId="2065" priority="96" operator="lessThan">
      <formula>$O23*0.9</formula>
    </cfRule>
    <cfRule type="cellIs" dxfId="2064" priority="97" operator="greaterThan">
      <formula>$O23</formula>
    </cfRule>
  </conditionalFormatting>
  <conditionalFormatting sqref="G24 I24 K24 M24">
    <cfRule type="cellIs" dxfId="2063" priority="92" operator="between">
      <formula>$O24*0.9</formula>
      <formula>$O24</formula>
    </cfRule>
    <cfRule type="cellIs" dxfId="2062" priority="93" operator="lessThan">
      <formula>$O24*0.9</formula>
    </cfRule>
    <cfRule type="cellIs" dxfId="2061" priority="94" operator="greaterThan">
      <formula>$O24</formula>
    </cfRule>
  </conditionalFormatting>
  <conditionalFormatting sqref="G25 I25 K25 M25">
    <cfRule type="cellIs" dxfId="2060" priority="34" operator="between">
      <formula>$O25*0.9</formula>
      <formula>$O25</formula>
    </cfRule>
    <cfRule type="cellIs" dxfId="2059" priority="35" operator="lessThan">
      <formula>$O25*0.9</formula>
    </cfRule>
    <cfRule type="cellIs" dxfId="2058" priority="36" operator="greaterThan">
      <formula>$O25</formula>
    </cfRule>
  </conditionalFormatting>
  <conditionalFormatting sqref="D8">
    <cfRule type="cellIs" dxfId="2057" priority="31" operator="between">
      <formula>$F8*0.9</formula>
      <formula>$F8</formula>
    </cfRule>
    <cfRule type="cellIs" dxfId="2056" priority="32" operator="lessThan">
      <formula>$F8*0.9</formula>
    </cfRule>
    <cfRule type="cellIs" dxfId="2055" priority="33" operator="greaterThan">
      <formula>$F8</formula>
    </cfRule>
  </conditionalFormatting>
  <conditionalFormatting sqref="D14">
    <cfRule type="cellIs" dxfId="2054" priority="28" operator="between">
      <formula>$F14*0.9</formula>
      <formula>$F14</formula>
    </cfRule>
    <cfRule type="cellIs" dxfId="2053" priority="29" operator="lessThan">
      <formula>$F14*0.9</formula>
    </cfRule>
    <cfRule type="cellIs" dxfId="2052" priority="30" operator="greaterThan">
      <formula>$F14</formula>
    </cfRule>
  </conditionalFormatting>
  <conditionalFormatting sqref="D20">
    <cfRule type="cellIs" dxfId="2051" priority="25" operator="between">
      <formula>$F20*0.9</formula>
      <formula>$F20</formula>
    </cfRule>
    <cfRule type="cellIs" dxfId="2050" priority="26" operator="lessThan">
      <formula>$F20*0.9</formula>
    </cfRule>
    <cfRule type="cellIs" dxfId="2049" priority="27" operator="greaterThan">
      <formula>$F20</formula>
    </cfRule>
  </conditionalFormatting>
  <conditionalFormatting sqref="G15 I15 K15 M15">
    <cfRule type="cellIs" dxfId="2048" priority="22" operator="between">
      <formula>$O15*0.9</formula>
      <formula>$O15</formula>
    </cfRule>
    <cfRule type="cellIs" dxfId="2047" priority="23" operator="lessThan">
      <formula>$O15*0.9</formula>
    </cfRule>
    <cfRule type="cellIs" dxfId="2046" priority="24" operator="greaterThan">
      <formula>$O15</formula>
    </cfRule>
  </conditionalFormatting>
  <conditionalFormatting sqref="G21 I21 K21 M21">
    <cfRule type="cellIs" dxfId="2045" priority="16" operator="between">
      <formula>$O21*0.9</formula>
      <formula>$O21</formula>
    </cfRule>
    <cfRule type="cellIs" dxfId="2044" priority="17" operator="lessThan">
      <formula>$O21*0.9</formula>
    </cfRule>
    <cfRule type="cellIs" dxfId="2043" priority="18" operator="greaterThan">
      <formula>$O21</formula>
    </cfRule>
  </conditionalFormatting>
  <conditionalFormatting sqref="G8 I8 K8 M8">
    <cfRule type="cellIs" dxfId="2042" priority="10" operator="between">
      <formula>$O8*0.9</formula>
      <formula>$O8</formula>
    </cfRule>
    <cfRule type="cellIs" dxfId="2041" priority="11" operator="lessThan">
      <formula>$O8*0.9</formula>
    </cfRule>
    <cfRule type="cellIs" dxfId="2040" priority="12" operator="greaterThan">
      <formula>$O8</formula>
    </cfRule>
  </conditionalFormatting>
  <conditionalFormatting sqref="G9 I9 K9 M9">
    <cfRule type="cellIs" dxfId="2039" priority="7" operator="between">
      <formula>$O9*0.9</formula>
      <formula>$O9</formula>
    </cfRule>
    <cfRule type="cellIs" dxfId="2038" priority="8" operator="lessThan">
      <formula>$O9*0.9</formula>
    </cfRule>
    <cfRule type="cellIs" dxfId="2037" priority="9" operator="greaterThan">
      <formula>$O9</formula>
    </cfRule>
  </conditionalFormatting>
  <conditionalFormatting sqref="D21 D15 D9">
    <cfRule type="cellIs" dxfId="2036" priority="4" operator="between">
      <formula>$F9*0.9</formula>
      <formula>$F9</formula>
    </cfRule>
    <cfRule type="cellIs" dxfId="2035" priority="5" operator="lessThan">
      <formula>$F9*0.9</formula>
    </cfRule>
    <cfRule type="cellIs" dxfId="2034" priority="6" operator="greaterThan">
      <formula>$F9</formula>
    </cfRule>
  </conditionalFormatting>
  <conditionalFormatting sqref="D18">
    <cfRule type="cellIs" dxfId="2033" priority="1" operator="between">
      <formula>$F18*0.9</formula>
      <formula>$F18</formula>
    </cfRule>
    <cfRule type="cellIs" dxfId="2032" priority="2" operator="lessThan">
      <formula>$F18*0.9</formula>
    </cfRule>
    <cfRule type="cellIs" dxfId="2031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Q45"/>
  <sheetViews>
    <sheetView zoomScaleNormal="100" zoomScaleSheetLayoutView="100" workbookViewId="0">
      <pane xSplit="3" ySplit="3" topLeftCell="D7" activePane="bottomRight" state="frozen"/>
      <selection activeCell="G9" sqref="G9:G25"/>
      <selection pane="topRight" activeCell="G9" sqref="G9:G25"/>
      <selection pane="bottomLeft" activeCell="G9" sqref="G9:G25"/>
      <selection pane="bottomRight" activeCell="G5" sqref="G5:G2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8" width="13.85546875" style="20" customWidth="1"/>
    <col min="9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11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79.3</v>
      </c>
      <c r="E5" s="60">
        <f>D5/F5*100</f>
        <v>91.995359628770288</v>
      </c>
      <c r="F5" s="64">
        <v>86.2</v>
      </c>
      <c r="G5" s="154">
        <v>80.900000000000006</v>
      </c>
      <c r="H5" s="60">
        <f>SUM(G5/$O5)*100</f>
        <v>95.17647058823529</v>
      </c>
      <c r="I5" s="60"/>
      <c r="J5" s="60">
        <f>SUM(I5/$O5)*100</f>
        <v>0</v>
      </c>
      <c r="K5" s="18"/>
      <c r="L5" s="60">
        <f>SUM(K5/$O5)*100</f>
        <v>0</v>
      </c>
      <c r="M5" s="18"/>
      <c r="N5" s="28">
        <f>SUM(M5/$O5)*100</f>
        <v>0</v>
      </c>
      <c r="O5" s="33">
        <v>85</v>
      </c>
      <c r="Q5" s="1"/>
    </row>
    <row r="6" spans="3:17" ht="20.100000000000001" customHeight="1" x14ac:dyDescent="0.25">
      <c r="C6" s="21" t="s">
        <v>3</v>
      </c>
      <c r="D6" s="29">
        <v>9770</v>
      </c>
      <c r="E6" s="113">
        <f t="shared" ref="E6:E9" si="0">D6/F6*100</f>
        <v>139.57142857142856</v>
      </c>
      <c r="F6" s="153">
        <v>7000</v>
      </c>
      <c r="G6" s="155">
        <v>9703</v>
      </c>
      <c r="H6" s="60">
        <f>SUM(G6/$O6)*100</f>
        <v>122.21942310114625</v>
      </c>
      <c r="I6" s="63"/>
      <c r="J6" s="60">
        <f>SUM(I6/$O6)*100</f>
        <v>0</v>
      </c>
      <c r="K6" s="29"/>
      <c r="L6" s="60">
        <f>SUM(K6/$O6)*100</f>
        <v>0</v>
      </c>
      <c r="M6" s="29"/>
      <c r="N6" s="28">
        <f>SUM(M6/$O6)*100</f>
        <v>0</v>
      </c>
      <c r="O6" s="35">
        <v>7939</v>
      </c>
      <c r="Q6" s="1"/>
    </row>
    <row r="7" spans="3:17" ht="20.100000000000001" customHeight="1" x14ac:dyDescent="0.25">
      <c r="C7" s="21" t="s">
        <v>10</v>
      </c>
      <c r="D7" s="18">
        <v>84.2</v>
      </c>
      <c r="E7" s="113">
        <f t="shared" si="0"/>
        <v>99.644970414201183</v>
      </c>
      <c r="F7" s="64">
        <v>84.5</v>
      </c>
      <c r="G7" s="154">
        <v>86.3</v>
      </c>
      <c r="H7" s="60">
        <f>SUM(G7/$O7)*100</f>
        <v>107.87499999999999</v>
      </c>
      <c r="I7" s="60"/>
      <c r="J7" s="60">
        <f>SUM(I7/$O7)*100</f>
        <v>0</v>
      </c>
      <c r="K7" s="18"/>
      <c r="L7" s="60">
        <f>SUM(K7/$O7)*100</f>
        <v>0</v>
      </c>
      <c r="M7" s="18"/>
      <c r="N7" s="28">
        <f>SUM(M7/$O7)*100</f>
        <v>0</v>
      </c>
      <c r="O7" s="34">
        <v>80</v>
      </c>
      <c r="Q7" s="1"/>
    </row>
    <row r="8" spans="3:17" ht="20.100000000000001" customHeight="1" x14ac:dyDescent="0.25">
      <c r="C8" s="21" t="s">
        <v>13</v>
      </c>
      <c r="D8" s="18">
        <v>69.599999999999994</v>
      </c>
      <c r="E8" s="113">
        <f t="shared" si="0"/>
        <v>89.230769230769226</v>
      </c>
      <c r="F8" s="64">
        <v>78</v>
      </c>
      <c r="G8" s="154">
        <v>68.400000000000006</v>
      </c>
      <c r="H8" s="113">
        <f>SUM(G8/$O8)*100</f>
        <v>95</v>
      </c>
      <c r="I8" s="113"/>
      <c r="J8" s="113">
        <f>SUM(I8/$O8)*100</f>
        <v>0</v>
      </c>
      <c r="K8" s="108"/>
      <c r="L8" s="113">
        <f>SUM(K8/$O8)*100</f>
        <v>0</v>
      </c>
      <c r="M8" s="108"/>
      <c r="N8" s="28">
        <f>SUM(M8/$O8)*100</f>
        <v>0</v>
      </c>
      <c r="O8" s="34">
        <v>72</v>
      </c>
      <c r="Q8" s="1"/>
    </row>
    <row r="9" spans="3:17" ht="20.100000000000001" customHeight="1" x14ac:dyDescent="0.25">
      <c r="C9" s="21" t="s">
        <v>16</v>
      </c>
      <c r="D9" s="108">
        <v>93.300000000000011</v>
      </c>
      <c r="E9" s="113">
        <f t="shared" si="0"/>
        <v>133.28571428571431</v>
      </c>
      <c r="F9" s="64">
        <v>70</v>
      </c>
      <c r="G9" s="154">
        <v>83.7</v>
      </c>
      <c r="H9" s="113">
        <f>SUM(G9/$O9)*100</f>
        <v>107.30769230769231</v>
      </c>
      <c r="I9" s="113"/>
      <c r="J9" s="113">
        <f>SUM(I9/$O9)*100</f>
        <v>0</v>
      </c>
      <c r="K9" s="108"/>
      <c r="L9" s="113">
        <f>SUM(K9/$O9)*100</f>
        <v>0</v>
      </c>
      <c r="M9" s="108"/>
      <c r="N9" s="28">
        <f>SUM(M9/$O9)*100</f>
        <v>0</v>
      </c>
      <c r="O9" s="34">
        <v>78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74.5</v>
      </c>
      <c r="E11" s="113">
        <f t="shared" ref="E11:E15" si="1">D11/F11*100</f>
        <v>87.441314553990608</v>
      </c>
      <c r="F11" s="64">
        <v>85.2</v>
      </c>
      <c r="G11" s="154">
        <v>73.3</v>
      </c>
      <c r="H11" s="60">
        <f>SUM(G11/$O11)*100</f>
        <v>92.667509481668759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28">
        <f>SUM(M11/$O11)*100</f>
        <v>0</v>
      </c>
      <c r="O11" s="34">
        <v>79.100000000000009</v>
      </c>
      <c r="Q11" s="1"/>
    </row>
    <row r="12" spans="3:17" ht="20.100000000000001" customHeight="1" x14ac:dyDescent="0.25">
      <c r="C12" s="21" t="s">
        <v>3</v>
      </c>
      <c r="D12" s="29">
        <v>8840</v>
      </c>
      <c r="E12" s="113">
        <f t="shared" si="1"/>
        <v>124.50704225352112</v>
      </c>
      <c r="F12" s="153">
        <v>7100</v>
      </c>
      <c r="G12" s="155">
        <v>10146</v>
      </c>
      <c r="H12" s="60">
        <f>SUM(G12/$O12)*100</f>
        <v>166.43700787401573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28">
        <f>SUM(M12/$O12)*100</f>
        <v>0</v>
      </c>
      <c r="O12" s="35">
        <v>6096</v>
      </c>
      <c r="Q12" s="1"/>
    </row>
    <row r="13" spans="3:17" ht="20.100000000000001" customHeight="1" x14ac:dyDescent="0.25">
      <c r="C13" s="21" t="s">
        <v>10</v>
      </c>
      <c r="D13" s="18">
        <v>82.1</v>
      </c>
      <c r="E13" s="113">
        <f t="shared" si="1"/>
        <v>101.98757763975155</v>
      </c>
      <c r="F13" s="64">
        <v>80.5</v>
      </c>
      <c r="G13" s="154">
        <v>88</v>
      </c>
      <c r="H13" s="60">
        <f>SUM(G13/$O13)*100</f>
        <v>113.25611325611324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28">
        <f>SUM(M13/$O13)*100</f>
        <v>0</v>
      </c>
      <c r="O13" s="34">
        <v>77.7</v>
      </c>
      <c r="Q13" s="1"/>
    </row>
    <row r="14" spans="3:17" ht="20.100000000000001" customHeight="1" x14ac:dyDescent="0.25">
      <c r="C14" s="21" t="s">
        <v>13</v>
      </c>
      <c r="D14" s="18">
        <v>100</v>
      </c>
      <c r="E14" s="113">
        <f t="shared" si="1"/>
        <v>142.85714285714286</v>
      </c>
      <c r="F14" s="64">
        <v>70</v>
      </c>
      <c r="G14" s="154">
        <v>100</v>
      </c>
      <c r="H14" s="60">
        <f>SUM(G14/$O14)*100</f>
        <v>155.27950310559004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28">
        <f>SUM(M14/$O14)*100</f>
        <v>0</v>
      </c>
      <c r="O14" s="34">
        <v>64.400000000000006</v>
      </c>
      <c r="Q14" s="1"/>
    </row>
    <row r="15" spans="3:17" ht="20.100000000000001" customHeight="1" x14ac:dyDescent="0.25">
      <c r="C15" s="21" t="s">
        <v>16</v>
      </c>
      <c r="D15" s="108">
        <v>90.600000000000009</v>
      </c>
      <c r="E15" s="113">
        <f t="shared" si="1"/>
        <v>129.42857142857144</v>
      </c>
      <c r="F15" s="64">
        <v>70</v>
      </c>
      <c r="G15" s="154">
        <v>76.7</v>
      </c>
      <c r="H15" s="60">
        <f>SUM(G15/$O15)*100</f>
        <v>107.7247191011236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28">
        <f>SUM(M15/$O15)*100</f>
        <v>0</v>
      </c>
      <c r="O15" s="34">
        <v>71.2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93.8</v>
      </c>
      <c r="E17" s="113">
        <f t="shared" ref="E17:E21" si="2">D17/F17*100</f>
        <v>117.9874213836478</v>
      </c>
      <c r="F17" s="64">
        <v>79.5</v>
      </c>
      <c r="G17" s="154">
        <v>90.7</v>
      </c>
      <c r="H17" s="60">
        <f>SUM(G17/$O17)*100</f>
        <v>112.81094527363184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28">
        <f>SUM(M17/$O17)*100</f>
        <v>0</v>
      </c>
      <c r="O17" s="34">
        <v>80.400000000000006</v>
      </c>
      <c r="Q17" s="1"/>
    </row>
    <row r="18" spans="3:17" ht="20.100000000000001" customHeight="1" x14ac:dyDescent="0.25">
      <c r="C18" s="21" t="s">
        <v>3</v>
      </c>
      <c r="D18" s="109">
        <v>3783</v>
      </c>
      <c r="E18" s="113">
        <f t="shared" si="2"/>
        <v>135.10714285714286</v>
      </c>
      <c r="F18" s="153">
        <v>2800</v>
      </c>
      <c r="G18" s="157">
        <v>3810</v>
      </c>
      <c r="H18" s="60">
        <f>SUM(G18/$O18)*100</f>
        <v>136.12004287245446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28">
        <f>SUM(M18/$O18)*100</f>
        <v>0</v>
      </c>
      <c r="O18" s="110">
        <v>2799</v>
      </c>
      <c r="Q18" s="1"/>
    </row>
    <row r="19" spans="3:17" ht="20.100000000000001" customHeight="1" x14ac:dyDescent="0.25">
      <c r="C19" s="21" t="s">
        <v>10</v>
      </c>
      <c r="D19" s="18">
        <v>90.8</v>
      </c>
      <c r="E19" s="113">
        <f t="shared" si="2"/>
        <v>122.70270270270269</v>
      </c>
      <c r="F19" s="64">
        <v>74</v>
      </c>
      <c r="G19" s="154">
        <v>91.5</v>
      </c>
      <c r="H19" s="60">
        <f t="shared" ref="H19:H20" si="3">SUM(G19/$O19)*100</f>
        <v>116.85823754789273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28">
        <f>SUM(M19/$O19)*100</f>
        <v>0</v>
      </c>
      <c r="O19" s="34">
        <v>78.3</v>
      </c>
      <c r="Q19" s="1"/>
    </row>
    <row r="20" spans="3:17" ht="20.100000000000001" customHeight="1" x14ac:dyDescent="0.25">
      <c r="C20" s="21" t="s">
        <v>13</v>
      </c>
      <c r="D20" s="18">
        <v>98.8</v>
      </c>
      <c r="E20" s="113">
        <f t="shared" si="2"/>
        <v>109.77777777777777</v>
      </c>
      <c r="F20" s="64">
        <v>90</v>
      </c>
      <c r="G20" s="154">
        <v>98.8</v>
      </c>
      <c r="H20" s="60">
        <f t="shared" si="3"/>
        <v>105.89496248660235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28">
        <f>SUM(M20/$O20)*100</f>
        <v>0</v>
      </c>
      <c r="O20" s="34">
        <v>93.300000000000011</v>
      </c>
      <c r="Q20" s="1"/>
    </row>
    <row r="21" spans="3:17" ht="20.100000000000001" customHeight="1" x14ac:dyDescent="0.25">
      <c r="C21" s="21" t="s">
        <v>16</v>
      </c>
      <c r="D21" s="108">
        <v>86.1</v>
      </c>
      <c r="E21" s="113">
        <f t="shared" si="2"/>
        <v>113.28947368421052</v>
      </c>
      <c r="F21" s="64">
        <v>76</v>
      </c>
      <c r="G21" s="154">
        <v>84.6</v>
      </c>
      <c r="H21" s="60">
        <f>SUM(G21/$O21)*100</f>
        <v>98.3720930232558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28">
        <f>SUM(M21/$O21)*100</f>
        <v>0</v>
      </c>
      <c r="O21" s="34">
        <v>86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60.8</v>
      </c>
      <c r="E23" s="113">
        <f t="shared" ref="E23:E25" si="6">D23/F23*100</f>
        <v>93.538461538461533</v>
      </c>
      <c r="F23" s="64">
        <v>65</v>
      </c>
      <c r="G23" s="158">
        <v>62.4</v>
      </c>
      <c r="H23" s="60">
        <f>SUM(G23/$O23)*100</f>
        <v>96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28">
        <f>SUM(M23/$O23)*100</f>
        <v>0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6664</v>
      </c>
      <c r="E24" s="60">
        <f t="shared" si="6"/>
        <v>130.66666666666666</v>
      </c>
      <c r="F24" s="153">
        <v>5100</v>
      </c>
      <c r="G24" s="159">
        <v>6887</v>
      </c>
      <c r="H24" s="60">
        <f>SUM(G24/$O24)*100</f>
        <v>123.02608074312253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28">
        <f>SUM(M24/$O24)*100</f>
        <v>0</v>
      </c>
      <c r="O24" s="35">
        <v>5598</v>
      </c>
      <c r="Q24" s="1"/>
    </row>
    <row r="25" spans="3:17" ht="20.100000000000001" customHeight="1" x14ac:dyDescent="0.25">
      <c r="C25" s="25" t="s">
        <v>10</v>
      </c>
      <c r="D25" s="18">
        <v>62</v>
      </c>
      <c r="E25" s="60">
        <f t="shared" si="6"/>
        <v>95.384615384615387</v>
      </c>
      <c r="F25" s="64">
        <v>65</v>
      </c>
      <c r="G25" s="158">
        <v>64.900000000000006</v>
      </c>
      <c r="H25" s="60">
        <f>SUM(G25/$O25)*100</f>
        <v>99.846153846153854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28">
        <f>SUM(M25/$O25)*100</f>
        <v>0</v>
      </c>
      <c r="O25" s="34">
        <v>65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6" t="s">
        <v>7</v>
      </c>
      <c r="D27" s="167"/>
      <c r="E27" s="20"/>
      <c r="F27" s="32"/>
      <c r="G27" s="51"/>
      <c r="L27" s="20"/>
    </row>
    <row r="28" spans="3:17" ht="20.100000000000001" customHeight="1" x14ac:dyDescent="0.25">
      <c r="C28" s="168" t="s">
        <v>8</v>
      </c>
      <c r="D28" s="169"/>
      <c r="E28" s="20"/>
      <c r="F28" s="32"/>
      <c r="G28" s="51"/>
      <c r="L28" s="20"/>
    </row>
    <row r="29" spans="3:17" ht="20.100000000000001" customHeight="1" x14ac:dyDescent="0.25">
      <c r="C29" s="170" t="s">
        <v>9</v>
      </c>
      <c r="D29" s="171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030" priority="86" operator="between">
      <formula>$F5*0.9</formula>
      <formula>$F5</formula>
    </cfRule>
    <cfRule type="cellIs" dxfId="2029" priority="87" operator="lessThan">
      <formula>$F5*0.9</formula>
    </cfRule>
    <cfRule type="cellIs" dxfId="2028" priority="88" operator="greaterThan">
      <formula>$F5</formula>
    </cfRule>
  </conditionalFormatting>
  <conditionalFormatting sqref="D7">
    <cfRule type="cellIs" dxfId="2027" priority="79" operator="between">
      <formula>$F7*0.9</formula>
      <formula>$F7</formula>
    </cfRule>
    <cfRule type="cellIs" dxfId="2026" priority="80" operator="lessThan">
      <formula>$F7*0.9</formula>
    </cfRule>
    <cfRule type="cellIs" dxfId="2025" priority="81" operator="greaterThan">
      <formula>$F7</formula>
    </cfRule>
  </conditionalFormatting>
  <conditionalFormatting sqref="D6">
    <cfRule type="cellIs" dxfId="2024" priority="76" operator="between">
      <formula>$F6*0.9</formula>
      <formula>$F6</formula>
    </cfRule>
    <cfRule type="cellIs" dxfId="2023" priority="77" operator="lessThan">
      <formula>$F6*0.9</formula>
    </cfRule>
    <cfRule type="cellIs" dxfId="2022" priority="78" operator="greaterThan">
      <formula>$F6</formula>
    </cfRule>
  </conditionalFormatting>
  <conditionalFormatting sqref="D11">
    <cfRule type="cellIs" dxfId="2021" priority="73" operator="between">
      <formula>$F11*0.9</formula>
      <formula>$F11</formula>
    </cfRule>
    <cfRule type="cellIs" dxfId="2020" priority="74" operator="lessThan">
      <formula>$F11*0.9</formula>
    </cfRule>
    <cfRule type="cellIs" dxfId="2019" priority="75" operator="greaterThan">
      <formula>$F11</formula>
    </cfRule>
  </conditionalFormatting>
  <conditionalFormatting sqref="D17">
    <cfRule type="cellIs" dxfId="2018" priority="70" operator="between">
      <formula>$F17*0.9</formula>
      <formula>$F17</formula>
    </cfRule>
    <cfRule type="cellIs" dxfId="2017" priority="71" operator="lessThan">
      <formula>$F17*0.9</formula>
    </cfRule>
    <cfRule type="cellIs" dxfId="2016" priority="72" operator="greaterThan">
      <formula>$F17</formula>
    </cfRule>
  </conditionalFormatting>
  <conditionalFormatting sqref="D23">
    <cfRule type="cellIs" dxfId="2015" priority="67" operator="between">
      <formula>$F23*0.9</formula>
      <formula>$F23</formula>
    </cfRule>
    <cfRule type="cellIs" dxfId="2014" priority="68" operator="lessThan">
      <formula>$F23*0.9</formula>
    </cfRule>
    <cfRule type="cellIs" dxfId="2013" priority="69" operator="greaterThan">
      <formula>$F23</formula>
    </cfRule>
  </conditionalFormatting>
  <conditionalFormatting sqref="D12">
    <cfRule type="cellIs" dxfId="2012" priority="64" operator="between">
      <formula>$F12*0.9</formula>
      <formula>$F12</formula>
    </cfRule>
    <cfRule type="cellIs" dxfId="2011" priority="65" operator="lessThan">
      <formula>$F12*0.9</formula>
    </cfRule>
    <cfRule type="cellIs" dxfId="2010" priority="66" operator="greaterThan">
      <formula>$F12</formula>
    </cfRule>
  </conditionalFormatting>
  <conditionalFormatting sqref="D24">
    <cfRule type="cellIs" dxfId="2009" priority="61" operator="between">
      <formula>$F24*0.9</formula>
      <formula>$F24</formula>
    </cfRule>
    <cfRule type="cellIs" dxfId="2008" priority="62" operator="lessThan">
      <formula>$F24*0.9</formula>
    </cfRule>
    <cfRule type="cellIs" dxfId="2007" priority="63" operator="greaterThan">
      <formula>$F24</formula>
    </cfRule>
  </conditionalFormatting>
  <conditionalFormatting sqref="D13">
    <cfRule type="cellIs" dxfId="2006" priority="58" operator="between">
      <formula>$F13*0.9</formula>
      <formula>$F13</formula>
    </cfRule>
    <cfRule type="cellIs" dxfId="2005" priority="59" operator="lessThan">
      <formula>$F13*0.9</formula>
    </cfRule>
    <cfRule type="cellIs" dxfId="2004" priority="60" operator="greaterThan">
      <formula>$F13</formula>
    </cfRule>
  </conditionalFormatting>
  <conditionalFormatting sqref="D19">
    <cfRule type="cellIs" dxfId="2003" priority="55" operator="between">
      <formula>$F19*0.9</formula>
      <formula>$F19</formula>
    </cfRule>
    <cfRule type="cellIs" dxfId="2002" priority="56" operator="lessThan">
      <formula>$F19*0.9</formula>
    </cfRule>
    <cfRule type="cellIs" dxfId="2001" priority="57" operator="greaterThan">
      <formula>$F19</formula>
    </cfRule>
  </conditionalFormatting>
  <conditionalFormatting sqref="D25">
    <cfRule type="cellIs" dxfId="2000" priority="52" operator="between">
      <formula>$F25*0.9</formula>
      <formula>$F25</formula>
    </cfRule>
    <cfRule type="cellIs" dxfId="1999" priority="53" operator="lessThan">
      <formula>$F25*0.9</formula>
    </cfRule>
    <cfRule type="cellIs" dxfId="1998" priority="54" operator="greaterThan">
      <formula>$F25</formula>
    </cfRule>
  </conditionalFormatting>
  <conditionalFormatting sqref="G5 I5 K5 M5">
    <cfRule type="cellIs" dxfId="1997" priority="107" operator="between">
      <formula>$O5*0.9</formula>
      <formula>$O5</formula>
    </cfRule>
    <cfRule type="cellIs" dxfId="1996" priority="108" operator="lessThan">
      <formula>$O5*0.9</formula>
    </cfRule>
    <cfRule type="cellIs" dxfId="1995" priority="109" operator="greaterThan">
      <formula>$O5</formula>
    </cfRule>
  </conditionalFormatting>
  <conditionalFormatting sqref="G6 I6 K6 M6">
    <cfRule type="cellIs" dxfId="1994" priority="89" operator="between">
      <formula>$O6*0.9</formula>
      <formula>$O6</formula>
    </cfRule>
    <cfRule type="cellIs" dxfId="1993" priority="90" operator="lessThan">
      <formula>$O6*0.9</formula>
    </cfRule>
    <cfRule type="cellIs" dxfId="1992" priority="91" operator="greaterThan">
      <formula>$O6</formula>
    </cfRule>
  </conditionalFormatting>
  <conditionalFormatting sqref="G7 I7 K7 M7">
    <cfRule type="cellIs" dxfId="1991" priority="49" operator="between">
      <formula>$O7*0.9</formula>
      <formula>$O7</formula>
    </cfRule>
    <cfRule type="cellIs" dxfId="1990" priority="50" operator="lessThan">
      <formula>$O7*0.9</formula>
    </cfRule>
    <cfRule type="cellIs" dxfId="1989" priority="51" operator="greaterThan">
      <formula>$O7</formula>
    </cfRule>
  </conditionalFormatting>
  <conditionalFormatting sqref="G11 I11 K11 M11">
    <cfRule type="cellIs" dxfId="1988" priority="104" operator="between">
      <formula>$O11*0.9</formula>
      <formula>$O11</formula>
    </cfRule>
    <cfRule type="cellIs" dxfId="1987" priority="105" operator="lessThan">
      <formula>$O11*0.9</formula>
    </cfRule>
    <cfRule type="cellIs" dxfId="1986" priority="106" operator="greaterThan">
      <formula>$O11</formula>
    </cfRule>
  </conditionalFormatting>
  <conditionalFormatting sqref="G12 I12 K12 M12">
    <cfRule type="cellIs" dxfId="1985" priority="101" operator="between">
      <formula>$O12*0.9</formula>
      <formula>$O12</formula>
    </cfRule>
    <cfRule type="cellIs" dxfId="1984" priority="102" operator="lessThan">
      <formula>$O12*0.9</formula>
    </cfRule>
    <cfRule type="cellIs" dxfId="1983" priority="103" operator="greaterThan">
      <formula>$O12</formula>
    </cfRule>
  </conditionalFormatting>
  <conditionalFormatting sqref="G13 I13 K13 M13">
    <cfRule type="cellIs" dxfId="1982" priority="83" operator="between">
      <formula>$O13*0.9</formula>
      <formula>$O13</formula>
    </cfRule>
    <cfRule type="cellIs" dxfId="1981" priority="84" operator="lessThan">
      <formula>$O13*0.9</formula>
    </cfRule>
    <cfRule type="cellIs" dxfId="1980" priority="85" operator="greaterThan">
      <formula>$O13</formula>
    </cfRule>
  </conditionalFormatting>
  <conditionalFormatting sqref="G14 I14 K14 M14">
    <cfRule type="cellIs" dxfId="1979" priority="43" operator="between">
      <formula>$O14*0.9</formula>
      <formula>$O14</formula>
    </cfRule>
    <cfRule type="cellIs" dxfId="1978" priority="44" operator="lessThan">
      <formula>$O14*0.9</formula>
    </cfRule>
    <cfRule type="cellIs" dxfId="1977" priority="45" operator="greaterThan">
      <formula>$O14</formula>
    </cfRule>
  </conditionalFormatting>
  <conditionalFormatting sqref="G17:G18 I17:I18 K17:K18 M17:M18">
    <cfRule type="cellIs" dxfId="1976" priority="98" operator="between">
      <formula>$O17*0.9</formula>
      <formula>$O17</formula>
    </cfRule>
    <cfRule type="cellIs" dxfId="1975" priority="99" operator="lessThan">
      <formula>$O17*0.9</formula>
    </cfRule>
    <cfRule type="cellIs" dxfId="1974" priority="100" operator="greaterThan">
      <formula>$O17</formula>
    </cfRule>
  </conditionalFormatting>
  <conditionalFormatting sqref="G19 I19 K19 M19">
    <cfRule type="cellIs" dxfId="1973" priority="40" operator="between">
      <formula>$O19*0.9</formula>
      <formula>$O19</formula>
    </cfRule>
    <cfRule type="cellIs" dxfId="1972" priority="41" operator="lessThan">
      <formula>$O19*0.9</formula>
    </cfRule>
    <cfRule type="cellIs" dxfId="1971" priority="42" operator="greaterThan">
      <formula>$O19</formula>
    </cfRule>
  </conditionalFormatting>
  <conditionalFormatting sqref="G20 I20 K20 M20">
    <cfRule type="cellIs" dxfId="1970" priority="37" operator="between">
      <formula>$O20*0.9</formula>
      <formula>$O20</formula>
    </cfRule>
    <cfRule type="cellIs" dxfId="1969" priority="38" operator="lessThan">
      <formula>$O20*0.9</formula>
    </cfRule>
    <cfRule type="cellIs" dxfId="1968" priority="39" operator="greaterThan">
      <formula>$O20</formula>
    </cfRule>
  </conditionalFormatting>
  <conditionalFormatting sqref="G23 I23 K23 M23">
    <cfRule type="cellIs" dxfId="1967" priority="95" operator="between">
      <formula>$O23*0.9</formula>
      <formula>$O23</formula>
    </cfRule>
    <cfRule type="cellIs" dxfId="1966" priority="96" operator="lessThan">
      <formula>$O23*0.9</formula>
    </cfRule>
    <cfRule type="cellIs" dxfId="1965" priority="97" operator="greaterThan">
      <formula>$O23</formula>
    </cfRule>
  </conditionalFormatting>
  <conditionalFormatting sqref="G24 I24 K24 M24">
    <cfRule type="cellIs" dxfId="1964" priority="92" operator="between">
      <formula>$O24*0.9</formula>
      <formula>$O24</formula>
    </cfRule>
    <cfRule type="cellIs" dxfId="1963" priority="93" operator="lessThan">
      <formula>$O24*0.9</formula>
    </cfRule>
    <cfRule type="cellIs" dxfId="1962" priority="94" operator="greaterThan">
      <formula>$O24</formula>
    </cfRule>
  </conditionalFormatting>
  <conditionalFormatting sqref="G25 I25 K25 M25">
    <cfRule type="cellIs" dxfId="1961" priority="34" operator="between">
      <formula>$O25*0.9</formula>
      <formula>$O25</formula>
    </cfRule>
    <cfRule type="cellIs" dxfId="1960" priority="35" operator="lessThan">
      <formula>$O25*0.9</formula>
    </cfRule>
    <cfRule type="cellIs" dxfId="1959" priority="36" operator="greaterThan">
      <formula>$O25</formula>
    </cfRule>
  </conditionalFormatting>
  <conditionalFormatting sqref="D8">
    <cfRule type="cellIs" dxfId="1958" priority="31" operator="between">
      <formula>$F8*0.9</formula>
      <formula>$F8</formula>
    </cfRule>
    <cfRule type="cellIs" dxfId="1957" priority="32" operator="lessThan">
      <formula>$F8*0.9</formula>
    </cfRule>
    <cfRule type="cellIs" dxfId="1956" priority="33" operator="greaterThan">
      <formula>$F8</formula>
    </cfRule>
  </conditionalFormatting>
  <conditionalFormatting sqref="D14">
    <cfRule type="cellIs" dxfId="1955" priority="28" operator="between">
      <formula>$F14*0.9</formula>
      <formula>$F14</formula>
    </cfRule>
    <cfRule type="cellIs" dxfId="1954" priority="29" operator="lessThan">
      <formula>$F14*0.9</formula>
    </cfRule>
    <cfRule type="cellIs" dxfId="1953" priority="30" operator="greaterThan">
      <formula>$F14</formula>
    </cfRule>
  </conditionalFormatting>
  <conditionalFormatting sqref="D20">
    <cfRule type="cellIs" dxfId="1952" priority="25" operator="between">
      <formula>$F20*0.9</formula>
      <formula>$F20</formula>
    </cfRule>
    <cfRule type="cellIs" dxfId="1951" priority="26" operator="lessThan">
      <formula>$F20*0.9</formula>
    </cfRule>
    <cfRule type="cellIs" dxfId="1950" priority="27" operator="greaterThan">
      <formula>$F20</formula>
    </cfRule>
  </conditionalFormatting>
  <conditionalFormatting sqref="G15 I15 K15 M15">
    <cfRule type="cellIs" dxfId="1949" priority="22" operator="between">
      <formula>$O15*0.9</formula>
      <formula>$O15</formula>
    </cfRule>
    <cfRule type="cellIs" dxfId="1948" priority="23" operator="lessThan">
      <formula>$O15*0.9</formula>
    </cfRule>
    <cfRule type="cellIs" dxfId="1947" priority="24" operator="greaterThan">
      <formula>$O15</formula>
    </cfRule>
  </conditionalFormatting>
  <conditionalFormatting sqref="G21 I21 K21 M21">
    <cfRule type="cellIs" dxfId="1946" priority="16" operator="between">
      <formula>$O21*0.9</formula>
      <formula>$O21</formula>
    </cfRule>
    <cfRule type="cellIs" dxfId="1945" priority="17" operator="lessThan">
      <formula>$O21*0.9</formula>
    </cfRule>
    <cfRule type="cellIs" dxfId="1944" priority="18" operator="greaterThan">
      <formula>$O21</formula>
    </cfRule>
  </conditionalFormatting>
  <conditionalFormatting sqref="G8 I8 K8 M8">
    <cfRule type="cellIs" dxfId="1943" priority="10" operator="between">
      <formula>$O8*0.9</formula>
      <formula>$O8</formula>
    </cfRule>
    <cfRule type="cellIs" dxfId="1942" priority="11" operator="lessThan">
      <formula>$O8*0.9</formula>
    </cfRule>
    <cfRule type="cellIs" dxfId="1941" priority="12" operator="greaterThan">
      <formula>$O8</formula>
    </cfRule>
  </conditionalFormatting>
  <conditionalFormatting sqref="G9 I9 K9 M9">
    <cfRule type="cellIs" dxfId="1940" priority="7" operator="between">
      <formula>$O9*0.9</formula>
      <formula>$O9</formula>
    </cfRule>
    <cfRule type="cellIs" dxfId="1939" priority="8" operator="lessThan">
      <formula>$O9*0.9</formula>
    </cfRule>
    <cfRule type="cellIs" dxfId="1938" priority="9" operator="greaterThan">
      <formula>$O9</formula>
    </cfRule>
  </conditionalFormatting>
  <conditionalFormatting sqref="D21 D15 D9">
    <cfRule type="cellIs" dxfId="1937" priority="4" operator="between">
      <formula>$F9*0.9</formula>
      <formula>$F9</formula>
    </cfRule>
    <cfRule type="cellIs" dxfId="1936" priority="5" operator="lessThan">
      <formula>$F9*0.9</formula>
    </cfRule>
    <cfRule type="cellIs" dxfId="1935" priority="6" operator="greaterThan">
      <formula>$F9</formula>
    </cfRule>
  </conditionalFormatting>
  <conditionalFormatting sqref="D18">
    <cfRule type="cellIs" dxfId="1934" priority="1" operator="between">
      <formula>$F18*0.9</formula>
      <formula>$F18</formula>
    </cfRule>
    <cfRule type="cellIs" dxfId="1933" priority="2" operator="lessThan">
      <formula>$F18*0.9</formula>
    </cfRule>
    <cfRule type="cellIs" dxfId="1932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1:Q45"/>
  <sheetViews>
    <sheetView zoomScaleNormal="100" zoomScaleSheetLayoutView="100" workbookViewId="0">
      <pane xSplit="3" ySplit="3" topLeftCell="D7" activePane="bottomRight" state="frozen"/>
      <selection activeCell="G9" sqref="G9:G25"/>
      <selection pane="topRight" activeCell="G9" sqref="G9:G25"/>
      <selection pane="bottomLeft" activeCell="G9" sqref="G9:G25"/>
      <selection pane="bottomRight" activeCell="G5" sqref="G5:G2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8" width="13.85546875" style="20" customWidth="1"/>
    <col min="9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12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76.099999999999994</v>
      </c>
      <c r="E5" s="60">
        <f>D5/F5*100</f>
        <v>87.471264367816076</v>
      </c>
      <c r="F5" s="64">
        <v>87</v>
      </c>
      <c r="G5" s="154">
        <v>77.100000000000009</v>
      </c>
      <c r="H5" s="60">
        <f>SUM(G5/$O5)*100</f>
        <v>95.6575682382134</v>
      </c>
      <c r="I5" s="60"/>
      <c r="J5" s="60">
        <f>SUM(I5/$O5)*100</f>
        <v>0</v>
      </c>
      <c r="K5" s="18"/>
      <c r="L5" s="60">
        <f>SUM(K5/$O5)*100</f>
        <v>0</v>
      </c>
      <c r="M5" s="18"/>
      <c r="N5" s="28">
        <f>SUM(M5/$O5)*100</f>
        <v>0</v>
      </c>
      <c r="O5" s="33">
        <v>80.600000000000009</v>
      </c>
      <c r="Q5" s="1"/>
    </row>
    <row r="6" spans="3:17" ht="20.100000000000001" customHeight="1" x14ac:dyDescent="0.25">
      <c r="C6" s="21" t="s">
        <v>3</v>
      </c>
      <c r="D6" s="29">
        <v>8921</v>
      </c>
      <c r="E6" s="113">
        <f t="shared" ref="E6:E9" si="0">D6/F6*100</f>
        <v>127.44285714285715</v>
      </c>
      <c r="F6" s="153">
        <v>7000</v>
      </c>
      <c r="G6" s="155">
        <v>8835</v>
      </c>
      <c r="H6" s="60">
        <f>SUM(G6/$O6)*100</f>
        <v>126.21428571428572</v>
      </c>
      <c r="I6" s="63"/>
      <c r="J6" s="60">
        <f>SUM(I6/$O6)*100</f>
        <v>0</v>
      </c>
      <c r="K6" s="29"/>
      <c r="L6" s="60">
        <f>SUM(K6/$O6)*100</f>
        <v>0</v>
      </c>
      <c r="M6" s="29"/>
      <c r="N6" s="28">
        <f>SUM(M6/$O6)*100</f>
        <v>0</v>
      </c>
      <c r="O6" s="35">
        <v>7000</v>
      </c>
      <c r="Q6" s="1"/>
    </row>
    <row r="7" spans="3:17" ht="20.100000000000001" customHeight="1" x14ac:dyDescent="0.25">
      <c r="C7" s="21" t="s">
        <v>10</v>
      </c>
      <c r="D7" s="18">
        <v>80.400000000000006</v>
      </c>
      <c r="E7" s="113">
        <f t="shared" si="0"/>
        <v>94.588235294117652</v>
      </c>
      <c r="F7" s="64">
        <v>85</v>
      </c>
      <c r="G7" s="154">
        <v>82.8</v>
      </c>
      <c r="H7" s="60">
        <f>SUM(G7/$O7)*100</f>
        <v>103.88958594730238</v>
      </c>
      <c r="I7" s="60"/>
      <c r="J7" s="60">
        <f>SUM(I7/$O7)*100</f>
        <v>0</v>
      </c>
      <c r="K7" s="18"/>
      <c r="L7" s="60">
        <f>SUM(K7/$O7)*100</f>
        <v>0</v>
      </c>
      <c r="M7" s="18"/>
      <c r="N7" s="28">
        <f>SUM(M7/$O7)*100</f>
        <v>0</v>
      </c>
      <c r="O7" s="34">
        <v>79.7</v>
      </c>
      <c r="Q7" s="1"/>
    </row>
    <row r="8" spans="3:17" ht="20.100000000000001" customHeight="1" x14ac:dyDescent="0.25">
      <c r="C8" s="21" t="s">
        <v>13</v>
      </c>
      <c r="D8" s="18">
        <v>71</v>
      </c>
      <c r="E8" s="113">
        <f t="shared" si="0"/>
        <v>101.42857142857142</v>
      </c>
      <c r="F8" s="64">
        <v>70</v>
      </c>
      <c r="G8" s="154">
        <v>69.599999999999994</v>
      </c>
      <c r="H8" s="113">
        <f>SUM(G8/$O8)*100</f>
        <v>94.565217391304344</v>
      </c>
      <c r="I8" s="113"/>
      <c r="J8" s="113">
        <f>SUM(I8/$O8)*100</f>
        <v>0</v>
      </c>
      <c r="K8" s="108"/>
      <c r="L8" s="113">
        <f>SUM(K8/$O8)*100</f>
        <v>0</v>
      </c>
      <c r="M8" s="108"/>
      <c r="N8" s="28">
        <f>SUM(M8/$O8)*100</f>
        <v>0</v>
      </c>
      <c r="O8" s="34">
        <v>73.599999999999994</v>
      </c>
      <c r="Q8" s="1"/>
    </row>
    <row r="9" spans="3:17" ht="20.100000000000001" customHeight="1" x14ac:dyDescent="0.25">
      <c r="C9" s="21" t="s">
        <v>16</v>
      </c>
      <c r="D9" s="108">
        <v>73.5</v>
      </c>
      <c r="E9" s="113">
        <f t="shared" si="0"/>
        <v>122.50000000000001</v>
      </c>
      <c r="F9" s="64">
        <v>60</v>
      </c>
      <c r="G9" s="154">
        <v>67.400000000000006</v>
      </c>
      <c r="H9" s="113">
        <f>SUM(G9/$O9)*100</f>
        <v>94.929577464788736</v>
      </c>
      <c r="I9" s="113"/>
      <c r="J9" s="113">
        <f>SUM(I9/$O9)*100</f>
        <v>0</v>
      </c>
      <c r="K9" s="108"/>
      <c r="L9" s="113">
        <f>SUM(K9/$O9)*100</f>
        <v>0</v>
      </c>
      <c r="M9" s="108"/>
      <c r="N9" s="28">
        <f>SUM(M9/$O9)*100</f>
        <v>0</v>
      </c>
      <c r="O9" s="34">
        <v>71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81.699999999999989</v>
      </c>
      <c r="E11" s="113">
        <f t="shared" ref="E11:E15" si="1">D11/F11*100</f>
        <v>96.117647058823522</v>
      </c>
      <c r="F11" s="64">
        <v>85</v>
      </c>
      <c r="G11" s="154">
        <v>79.900000000000006</v>
      </c>
      <c r="H11" s="60">
        <f>SUM(G11/$O11)*100</f>
        <v>97.439024390243915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28">
        <f>SUM(M11/$O11)*100</f>
        <v>0</v>
      </c>
      <c r="O11" s="34">
        <v>82</v>
      </c>
      <c r="Q11" s="1"/>
    </row>
    <row r="12" spans="3:17" ht="20.100000000000001" customHeight="1" x14ac:dyDescent="0.25">
      <c r="C12" s="21" t="s">
        <v>3</v>
      </c>
      <c r="D12" s="29">
        <v>8997</v>
      </c>
      <c r="E12" s="113">
        <f t="shared" si="1"/>
        <v>126.71830985915493</v>
      </c>
      <c r="F12" s="153">
        <v>7100</v>
      </c>
      <c r="G12" s="155">
        <v>9274</v>
      </c>
      <c r="H12" s="60">
        <f>SUM(G12/$O12)*100</f>
        <v>127.04109589041094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28">
        <f>SUM(M12/$O12)*100</f>
        <v>0</v>
      </c>
      <c r="O12" s="35">
        <v>7300</v>
      </c>
      <c r="Q12" s="1"/>
    </row>
    <row r="13" spans="3:17" ht="20.100000000000001" customHeight="1" x14ac:dyDescent="0.25">
      <c r="C13" s="21" t="s">
        <v>10</v>
      </c>
      <c r="D13" s="18">
        <v>84.6</v>
      </c>
      <c r="E13" s="113">
        <f t="shared" si="1"/>
        <v>104.44444444444443</v>
      </c>
      <c r="F13" s="64">
        <v>81</v>
      </c>
      <c r="G13" s="154">
        <v>86.6</v>
      </c>
      <c r="H13" s="60">
        <f>SUM(G13/$O13)*100</f>
        <v>108.79396984924621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28">
        <f>SUM(M13/$O13)*100</f>
        <v>0</v>
      </c>
      <c r="O13" s="34">
        <v>79.600000000000009</v>
      </c>
      <c r="Q13" s="1"/>
    </row>
    <row r="14" spans="3:17" ht="20.100000000000001" customHeight="1" x14ac:dyDescent="0.25">
      <c r="C14" s="21" t="s">
        <v>13</v>
      </c>
      <c r="D14" s="18">
        <v>90.9</v>
      </c>
      <c r="E14" s="113">
        <f t="shared" si="1"/>
        <v>129.85714285714286</v>
      </c>
      <c r="F14" s="64">
        <v>70</v>
      </c>
      <c r="G14" s="154">
        <v>86.1</v>
      </c>
      <c r="H14" s="60">
        <f>SUM(G14/$O14)*100</f>
        <v>111.963589076723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28">
        <f>SUM(M14/$O14)*100</f>
        <v>0</v>
      </c>
      <c r="O14" s="34">
        <v>76.900000000000006</v>
      </c>
      <c r="Q14" s="1"/>
    </row>
    <row r="15" spans="3:17" ht="20.100000000000001" customHeight="1" x14ac:dyDescent="0.25">
      <c r="C15" s="21" t="s">
        <v>16</v>
      </c>
      <c r="D15" s="108">
        <v>72.599999999999994</v>
      </c>
      <c r="E15" s="113">
        <f t="shared" si="1"/>
        <v>100.55401662049861</v>
      </c>
      <c r="F15" s="64">
        <v>72.2</v>
      </c>
      <c r="G15" s="154">
        <v>73</v>
      </c>
      <c r="H15" s="60">
        <f>SUM(G15/$O15)*100</f>
        <v>92.405063291139243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28">
        <f>SUM(M15/$O15)*100</f>
        <v>0</v>
      </c>
      <c r="O15" s="34">
        <v>79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69.099999999999994</v>
      </c>
      <c r="E17" s="113">
        <f t="shared" ref="E17:E21" si="2">D17/F17*100</f>
        <v>86.374999999999986</v>
      </c>
      <c r="F17" s="64">
        <v>80</v>
      </c>
      <c r="G17" s="154">
        <v>69.5</v>
      </c>
      <c r="H17" s="60">
        <f>SUM(G17/$O17)*100</f>
        <v>86.766541822721592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28">
        <f>SUM(M17/$O17)*100</f>
        <v>0</v>
      </c>
      <c r="O17" s="34">
        <v>80.100000000000009</v>
      </c>
      <c r="Q17" s="1"/>
    </row>
    <row r="18" spans="3:17" ht="20.100000000000001" customHeight="1" x14ac:dyDescent="0.25">
      <c r="C18" s="21" t="s">
        <v>3</v>
      </c>
      <c r="D18" s="109">
        <v>5169</v>
      </c>
      <c r="E18" s="113">
        <f t="shared" si="2"/>
        <v>136.02631578947367</v>
      </c>
      <c r="F18" s="153">
        <v>3800</v>
      </c>
      <c r="G18" s="157">
        <v>5231</v>
      </c>
      <c r="H18" s="60">
        <f>SUM(G18/$O18)*100</f>
        <v>130.77500000000001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28">
        <f>SUM(M18/$O18)*100</f>
        <v>0</v>
      </c>
      <c r="O18" s="110">
        <v>4000</v>
      </c>
      <c r="Q18" s="1"/>
    </row>
    <row r="19" spans="3:17" ht="20.100000000000001" customHeight="1" x14ac:dyDescent="0.25">
      <c r="C19" s="21" t="s">
        <v>10</v>
      </c>
      <c r="D19" s="18">
        <v>78.5</v>
      </c>
      <c r="E19" s="113">
        <f t="shared" si="2"/>
        <v>106.08108108108108</v>
      </c>
      <c r="F19" s="64">
        <v>74</v>
      </c>
      <c r="G19" s="154">
        <v>80.600000000000009</v>
      </c>
      <c r="H19" s="60">
        <f t="shared" ref="H19:H20" si="3">SUM(G19/$O19)*100</f>
        <v>106.89655172413795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28">
        <f>SUM(M19/$O19)*100</f>
        <v>0</v>
      </c>
      <c r="O19" s="34">
        <v>75.400000000000006</v>
      </c>
      <c r="Q19" s="1"/>
    </row>
    <row r="20" spans="3:17" ht="20.100000000000001" customHeight="1" x14ac:dyDescent="0.25">
      <c r="C20" s="21" t="s">
        <v>13</v>
      </c>
      <c r="D20" s="18">
        <v>92.600000000000009</v>
      </c>
      <c r="E20" s="113">
        <f t="shared" si="2"/>
        <v>108.94117647058825</v>
      </c>
      <c r="F20" s="64">
        <v>85</v>
      </c>
      <c r="G20" s="154">
        <v>90.5</v>
      </c>
      <c r="H20" s="60">
        <f t="shared" si="3"/>
        <v>103.78440366972477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28">
        <f>SUM(M20/$O20)*100</f>
        <v>0</v>
      </c>
      <c r="O20" s="34">
        <v>87.2</v>
      </c>
      <c r="Q20" s="1"/>
    </row>
    <row r="21" spans="3:17" ht="20.100000000000001" customHeight="1" x14ac:dyDescent="0.25">
      <c r="C21" s="21" t="s">
        <v>16</v>
      </c>
      <c r="D21" s="108">
        <v>63.4</v>
      </c>
      <c r="E21" s="113">
        <f t="shared" si="2"/>
        <v>121.92307692307691</v>
      </c>
      <c r="F21" s="64">
        <v>52</v>
      </c>
      <c r="G21" s="154">
        <v>51.9</v>
      </c>
      <c r="H21" s="60">
        <f>SUM(G21/$O21)*100</f>
        <v>80.340557275541784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28">
        <f>SUM(M21/$O21)*100</f>
        <v>0</v>
      </c>
      <c r="O21" s="34">
        <v>64.600000000000009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67.7</v>
      </c>
      <c r="E23" s="113">
        <f t="shared" ref="E23:E25" si="6">D23/F23*100</f>
        <v>99.558823529411768</v>
      </c>
      <c r="F23" s="64">
        <v>68</v>
      </c>
      <c r="G23" s="158">
        <v>69.699999999999989</v>
      </c>
      <c r="H23" s="60">
        <f>SUM(G23/$O23)*100</f>
        <v>102.49999999999999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28">
        <f>SUM(M23/$O23)*100</f>
        <v>0</v>
      </c>
      <c r="O23" s="34">
        <v>68</v>
      </c>
      <c r="Q23" s="1"/>
    </row>
    <row r="24" spans="3:17" ht="20.100000000000001" customHeight="1" x14ac:dyDescent="0.25">
      <c r="C24" s="21" t="s">
        <v>3</v>
      </c>
      <c r="D24" s="29">
        <v>6950</v>
      </c>
      <c r="E24" s="60">
        <f t="shared" si="6"/>
        <v>136.27450980392157</v>
      </c>
      <c r="F24" s="153">
        <v>5100</v>
      </c>
      <c r="G24" s="159">
        <v>6990</v>
      </c>
      <c r="H24" s="60">
        <f>SUM(G24/$O24)*100</f>
        <v>134.42307692307693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28">
        <f>SUM(M24/$O24)*100</f>
        <v>0</v>
      </c>
      <c r="O24" s="35">
        <v>5200</v>
      </c>
      <c r="Q24" s="1"/>
    </row>
    <row r="25" spans="3:17" ht="20.100000000000001" customHeight="1" x14ac:dyDescent="0.25">
      <c r="C25" s="25" t="s">
        <v>10</v>
      </c>
      <c r="D25" s="18">
        <v>64.099999999999994</v>
      </c>
      <c r="E25" s="60">
        <f t="shared" si="6"/>
        <v>98.615384615384599</v>
      </c>
      <c r="F25" s="64">
        <v>65</v>
      </c>
      <c r="G25" s="158">
        <v>68.100000000000009</v>
      </c>
      <c r="H25" s="60">
        <f>SUM(G25/$O25)*100</f>
        <v>99.126637554585159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28">
        <f>SUM(M25/$O25)*100</f>
        <v>0</v>
      </c>
      <c r="O25" s="34">
        <v>68.7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6" t="s">
        <v>7</v>
      </c>
      <c r="D27" s="167"/>
      <c r="E27" s="20"/>
      <c r="F27" s="32"/>
      <c r="G27" s="51"/>
      <c r="L27" s="20"/>
    </row>
    <row r="28" spans="3:17" ht="20.100000000000001" customHeight="1" x14ac:dyDescent="0.25">
      <c r="C28" s="168" t="s">
        <v>8</v>
      </c>
      <c r="D28" s="169"/>
      <c r="E28" s="20"/>
      <c r="F28" s="32"/>
      <c r="G28" s="51"/>
      <c r="L28" s="20"/>
    </row>
    <row r="29" spans="3:17" ht="20.100000000000001" customHeight="1" x14ac:dyDescent="0.25">
      <c r="C29" s="170" t="s">
        <v>9</v>
      </c>
      <c r="D29" s="171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931" priority="86" operator="between">
      <formula>$F5*0.9</formula>
      <formula>$F5</formula>
    </cfRule>
    <cfRule type="cellIs" dxfId="1930" priority="87" operator="lessThan">
      <formula>$F5*0.9</formula>
    </cfRule>
    <cfRule type="cellIs" dxfId="1929" priority="88" operator="greaterThan">
      <formula>$F5</formula>
    </cfRule>
  </conditionalFormatting>
  <conditionalFormatting sqref="D7">
    <cfRule type="cellIs" dxfId="1928" priority="79" operator="between">
      <formula>$F7*0.9</formula>
      <formula>$F7</formula>
    </cfRule>
    <cfRule type="cellIs" dxfId="1927" priority="80" operator="lessThan">
      <formula>$F7*0.9</formula>
    </cfRule>
    <cfRule type="cellIs" dxfId="1926" priority="81" operator="greaterThan">
      <formula>$F7</formula>
    </cfRule>
  </conditionalFormatting>
  <conditionalFormatting sqref="D6">
    <cfRule type="cellIs" dxfId="1925" priority="76" operator="between">
      <formula>$F6*0.9</formula>
      <formula>$F6</formula>
    </cfRule>
    <cfRule type="cellIs" dxfId="1924" priority="77" operator="lessThan">
      <formula>$F6*0.9</formula>
    </cfRule>
    <cfRule type="cellIs" dxfId="1923" priority="78" operator="greaterThan">
      <formula>$F6</formula>
    </cfRule>
  </conditionalFormatting>
  <conditionalFormatting sqref="D11">
    <cfRule type="cellIs" dxfId="1922" priority="73" operator="between">
      <formula>$F11*0.9</formula>
      <formula>$F11</formula>
    </cfRule>
    <cfRule type="cellIs" dxfId="1921" priority="74" operator="lessThan">
      <formula>$F11*0.9</formula>
    </cfRule>
    <cfRule type="cellIs" dxfId="1920" priority="75" operator="greaterThan">
      <formula>$F11</formula>
    </cfRule>
  </conditionalFormatting>
  <conditionalFormatting sqref="D17">
    <cfRule type="cellIs" dxfId="1919" priority="70" operator="between">
      <formula>$F17*0.9</formula>
      <formula>$F17</formula>
    </cfRule>
    <cfRule type="cellIs" dxfId="1918" priority="71" operator="lessThan">
      <formula>$F17*0.9</formula>
    </cfRule>
    <cfRule type="cellIs" dxfId="1917" priority="72" operator="greaterThan">
      <formula>$F17</formula>
    </cfRule>
  </conditionalFormatting>
  <conditionalFormatting sqref="D23">
    <cfRule type="cellIs" dxfId="1916" priority="67" operator="between">
      <formula>$F23*0.9</formula>
      <formula>$F23</formula>
    </cfRule>
    <cfRule type="cellIs" dxfId="1915" priority="68" operator="lessThan">
      <formula>$F23*0.9</formula>
    </cfRule>
    <cfRule type="cellIs" dxfId="1914" priority="69" operator="greaterThan">
      <formula>$F23</formula>
    </cfRule>
  </conditionalFormatting>
  <conditionalFormatting sqref="D12">
    <cfRule type="cellIs" dxfId="1913" priority="64" operator="between">
      <formula>$F12*0.9</formula>
      <formula>$F12</formula>
    </cfRule>
    <cfRule type="cellIs" dxfId="1912" priority="65" operator="lessThan">
      <formula>$F12*0.9</formula>
    </cfRule>
    <cfRule type="cellIs" dxfId="1911" priority="66" operator="greaterThan">
      <formula>$F12</formula>
    </cfRule>
  </conditionalFormatting>
  <conditionalFormatting sqref="D24">
    <cfRule type="cellIs" dxfId="1910" priority="61" operator="between">
      <formula>$F24*0.9</formula>
      <formula>$F24</formula>
    </cfRule>
    <cfRule type="cellIs" dxfId="1909" priority="62" operator="lessThan">
      <formula>$F24*0.9</formula>
    </cfRule>
    <cfRule type="cellIs" dxfId="1908" priority="63" operator="greaterThan">
      <formula>$F24</formula>
    </cfRule>
  </conditionalFormatting>
  <conditionalFormatting sqref="D13">
    <cfRule type="cellIs" dxfId="1907" priority="58" operator="between">
      <formula>$F13*0.9</formula>
      <formula>$F13</formula>
    </cfRule>
    <cfRule type="cellIs" dxfId="1906" priority="59" operator="lessThan">
      <formula>$F13*0.9</formula>
    </cfRule>
    <cfRule type="cellIs" dxfId="1905" priority="60" operator="greaterThan">
      <formula>$F13</formula>
    </cfRule>
  </conditionalFormatting>
  <conditionalFormatting sqref="D19">
    <cfRule type="cellIs" dxfId="1904" priority="55" operator="between">
      <formula>$F19*0.9</formula>
      <formula>$F19</formula>
    </cfRule>
    <cfRule type="cellIs" dxfId="1903" priority="56" operator="lessThan">
      <formula>$F19*0.9</formula>
    </cfRule>
    <cfRule type="cellIs" dxfId="1902" priority="57" operator="greaterThan">
      <formula>$F19</formula>
    </cfRule>
  </conditionalFormatting>
  <conditionalFormatting sqref="D25">
    <cfRule type="cellIs" dxfId="1901" priority="52" operator="between">
      <formula>$F25*0.9</formula>
      <formula>$F25</formula>
    </cfRule>
    <cfRule type="cellIs" dxfId="1900" priority="53" operator="lessThan">
      <formula>$F25*0.9</formula>
    </cfRule>
    <cfRule type="cellIs" dxfId="1899" priority="54" operator="greaterThan">
      <formula>$F25</formula>
    </cfRule>
  </conditionalFormatting>
  <conditionalFormatting sqref="G5 I5 K5 M5">
    <cfRule type="cellIs" dxfId="1898" priority="107" operator="between">
      <formula>$O5*0.9</formula>
      <formula>$O5</formula>
    </cfRule>
    <cfRule type="cellIs" dxfId="1897" priority="108" operator="lessThan">
      <formula>$O5*0.9</formula>
    </cfRule>
    <cfRule type="cellIs" dxfId="1896" priority="109" operator="greaterThan">
      <formula>$O5</formula>
    </cfRule>
  </conditionalFormatting>
  <conditionalFormatting sqref="G6 I6 K6 M6">
    <cfRule type="cellIs" dxfId="1895" priority="89" operator="between">
      <formula>$O6*0.9</formula>
      <formula>$O6</formula>
    </cfRule>
    <cfRule type="cellIs" dxfId="1894" priority="90" operator="lessThan">
      <formula>$O6*0.9</formula>
    </cfRule>
    <cfRule type="cellIs" dxfId="1893" priority="91" operator="greaterThan">
      <formula>$O6</formula>
    </cfRule>
  </conditionalFormatting>
  <conditionalFormatting sqref="G7 I7 K7 M7">
    <cfRule type="cellIs" dxfId="1892" priority="49" operator="between">
      <formula>$O7*0.9</formula>
      <formula>$O7</formula>
    </cfRule>
    <cfRule type="cellIs" dxfId="1891" priority="50" operator="lessThan">
      <formula>$O7*0.9</formula>
    </cfRule>
    <cfRule type="cellIs" dxfId="1890" priority="51" operator="greaterThan">
      <formula>$O7</formula>
    </cfRule>
  </conditionalFormatting>
  <conditionalFormatting sqref="G11 I11 K11 M11">
    <cfRule type="cellIs" dxfId="1889" priority="104" operator="between">
      <formula>$O11*0.9</formula>
      <formula>$O11</formula>
    </cfRule>
    <cfRule type="cellIs" dxfId="1888" priority="105" operator="lessThan">
      <formula>$O11*0.9</formula>
    </cfRule>
    <cfRule type="cellIs" dxfId="1887" priority="106" operator="greaterThan">
      <formula>$O11</formula>
    </cfRule>
  </conditionalFormatting>
  <conditionalFormatting sqref="G12 I12 K12 M12">
    <cfRule type="cellIs" dxfId="1886" priority="101" operator="between">
      <formula>$O12*0.9</formula>
      <formula>$O12</formula>
    </cfRule>
    <cfRule type="cellIs" dxfId="1885" priority="102" operator="lessThan">
      <formula>$O12*0.9</formula>
    </cfRule>
    <cfRule type="cellIs" dxfId="1884" priority="103" operator="greaterThan">
      <formula>$O12</formula>
    </cfRule>
  </conditionalFormatting>
  <conditionalFormatting sqref="G13 I13 K13 M13">
    <cfRule type="cellIs" dxfId="1883" priority="83" operator="between">
      <formula>$O13*0.9</formula>
      <formula>$O13</formula>
    </cfRule>
    <cfRule type="cellIs" dxfId="1882" priority="84" operator="lessThan">
      <formula>$O13*0.9</formula>
    </cfRule>
    <cfRule type="cellIs" dxfId="1881" priority="85" operator="greaterThan">
      <formula>$O13</formula>
    </cfRule>
  </conditionalFormatting>
  <conditionalFormatting sqref="G14 I14 K14 M14">
    <cfRule type="cellIs" dxfId="1880" priority="43" operator="between">
      <formula>$O14*0.9</formula>
      <formula>$O14</formula>
    </cfRule>
    <cfRule type="cellIs" dxfId="1879" priority="44" operator="lessThan">
      <formula>$O14*0.9</formula>
    </cfRule>
    <cfRule type="cellIs" dxfId="1878" priority="45" operator="greaterThan">
      <formula>$O14</formula>
    </cfRule>
  </conditionalFormatting>
  <conditionalFormatting sqref="G17:G18 I17:I18 K17:K18 M17:M18">
    <cfRule type="cellIs" dxfId="1877" priority="98" operator="between">
      <formula>$O17*0.9</formula>
      <formula>$O17</formula>
    </cfRule>
    <cfRule type="cellIs" dxfId="1876" priority="99" operator="lessThan">
      <formula>$O17*0.9</formula>
    </cfRule>
    <cfRule type="cellIs" dxfId="1875" priority="100" operator="greaterThan">
      <formula>$O17</formula>
    </cfRule>
  </conditionalFormatting>
  <conditionalFormatting sqref="G19 I19 K19 M19">
    <cfRule type="cellIs" dxfId="1874" priority="40" operator="between">
      <formula>$O19*0.9</formula>
      <formula>$O19</formula>
    </cfRule>
    <cfRule type="cellIs" dxfId="1873" priority="41" operator="lessThan">
      <formula>$O19*0.9</formula>
    </cfRule>
    <cfRule type="cellIs" dxfId="1872" priority="42" operator="greaterThan">
      <formula>$O19</formula>
    </cfRule>
  </conditionalFormatting>
  <conditionalFormatting sqref="G20 I20 K20 M20">
    <cfRule type="cellIs" dxfId="1871" priority="37" operator="between">
      <formula>$O20*0.9</formula>
      <formula>$O20</formula>
    </cfRule>
    <cfRule type="cellIs" dxfId="1870" priority="38" operator="lessThan">
      <formula>$O20*0.9</formula>
    </cfRule>
    <cfRule type="cellIs" dxfId="1869" priority="39" operator="greaterThan">
      <formula>$O20</formula>
    </cfRule>
  </conditionalFormatting>
  <conditionalFormatting sqref="G23 I23 K23 M23">
    <cfRule type="cellIs" dxfId="1868" priority="95" operator="between">
      <formula>$O23*0.9</formula>
      <formula>$O23</formula>
    </cfRule>
    <cfRule type="cellIs" dxfId="1867" priority="96" operator="lessThan">
      <formula>$O23*0.9</formula>
    </cfRule>
    <cfRule type="cellIs" dxfId="1866" priority="97" operator="greaterThan">
      <formula>$O23</formula>
    </cfRule>
  </conditionalFormatting>
  <conditionalFormatting sqref="G24 I24 K24 M24">
    <cfRule type="cellIs" dxfId="1865" priority="92" operator="between">
      <formula>$O24*0.9</formula>
      <formula>$O24</formula>
    </cfRule>
    <cfRule type="cellIs" dxfId="1864" priority="93" operator="lessThan">
      <formula>$O24*0.9</formula>
    </cfRule>
    <cfRule type="cellIs" dxfId="1863" priority="94" operator="greaterThan">
      <formula>$O24</formula>
    </cfRule>
  </conditionalFormatting>
  <conditionalFormatting sqref="G25 I25 K25 M25">
    <cfRule type="cellIs" dxfId="1862" priority="34" operator="between">
      <formula>$O25*0.9</formula>
      <formula>$O25</formula>
    </cfRule>
    <cfRule type="cellIs" dxfId="1861" priority="35" operator="lessThan">
      <formula>$O25*0.9</formula>
    </cfRule>
    <cfRule type="cellIs" dxfId="1860" priority="36" operator="greaterThan">
      <formula>$O25</formula>
    </cfRule>
  </conditionalFormatting>
  <conditionalFormatting sqref="D8">
    <cfRule type="cellIs" dxfId="1859" priority="31" operator="between">
      <formula>$F8*0.9</formula>
      <formula>$F8</formula>
    </cfRule>
    <cfRule type="cellIs" dxfId="1858" priority="32" operator="lessThan">
      <formula>$F8*0.9</formula>
    </cfRule>
    <cfRule type="cellIs" dxfId="1857" priority="33" operator="greaterThan">
      <formula>$F8</formula>
    </cfRule>
  </conditionalFormatting>
  <conditionalFormatting sqref="D14">
    <cfRule type="cellIs" dxfId="1856" priority="28" operator="between">
      <formula>$F14*0.9</formula>
      <formula>$F14</formula>
    </cfRule>
    <cfRule type="cellIs" dxfId="1855" priority="29" operator="lessThan">
      <formula>$F14*0.9</formula>
    </cfRule>
    <cfRule type="cellIs" dxfId="1854" priority="30" operator="greaterThan">
      <formula>$F14</formula>
    </cfRule>
  </conditionalFormatting>
  <conditionalFormatting sqref="D20">
    <cfRule type="cellIs" dxfId="1853" priority="25" operator="between">
      <formula>$F20*0.9</formula>
      <formula>$F20</formula>
    </cfRule>
    <cfRule type="cellIs" dxfId="1852" priority="26" operator="lessThan">
      <formula>$F20*0.9</formula>
    </cfRule>
    <cfRule type="cellIs" dxfId="1851" priority="27" operator="greaterThan">
      <formula>$F20</formula>
    </cfRule>
  </conditionalFormatting>
  <conditionalFormatting sqref="G15 I15 K15 M15">
    <cfRule type="cellIs" dxfId="1850" priority="22" operator="between">
      <formula>$O15*0.9</formula>
      <formula>$O15</formula>
    </cfRule>
    <cfRule type="cellIs" dxfId="1849" priority="23" operator="lessThan">
      <formula>$O15*0.9</formula>
    </cfRule>
    <cfRule type="cellIs" dxfId="1848" priority="24" operator="greaterThan">
      <formula>$O15</formula>
    </cfRule>
  </conditionalFormatting>
  <conditionalFormatting sqref="G21 I21 K21 M21">
    <cfRule type="cellIs" dxfId="1847" priority="16" operator="between">
      <formula>$O21*0.9</formula>
      <formula>$O21</formula>
    </cfRule>
    <cfRule type="cellIs" dxfId="1846" priority="17" operator="lessThan">
      <formula>$O21*0.9</formula>
    </cfRule>
    <cfRule type="cellIs" dxfId="1845" priority="18" operator="greaterThan">
      <formula>$O21</formula>
    </cfRule>
  </conditionalFormatting>
  <conditionalFormatting sqref="G8 I8 K8 M8">
    <cfRule type="cellIs" dxfId="1844" priority="10" operator="between">
      <formula>$O8*0.9</formula>
      <formula>$O8</formula>
    </cfRule>
    <cfRule type="cellIs" dxfId="1843" priority="11" operator="lessThan">
      <formula>$O8*0.9</formula>
    </cfRule>
    <cfRule type="cellIs" dxfId="1842" priority="12" operator="greaterThan">
      <formula>$O8</formula>
    </cfRule>
  </conditionalFormatting>
  <conditionalFormatting sqref="G9 I9 K9 M9">
    <cfRule type="cellIs" dxfId="1841" priority="7" operator="between">
      <formula>$O9*0.9</formula>
      <formula>$O9</formula>
    </cfRule>
    <cfRule type="cellIs" dxfId="1840" priority="8" operator="lessThan">
      <formula>$O9*0.9</formula>
    </cfRule>
    <cfRule type="cellIs" dxfId="1839" priority="9" operator="greaterThan">
      <formula>$O9</formula>
    </cfRule>
  </conditionalFormatting>
  <conditionalFormatting sqref="D21 D15 D9">
    <cfRule type="cellIs" dxfId="1838" priority="4" operator="between">
      <formula>$F9*0.9</formula>
      <formula>$F9</formula>
    </cfRule>
    <cfRule type="cellIs" dxfId="1837" priority="5" operator="lessThan">
      <formula>$F9*0.9</formula>
    </cfRule>
    <cfRule type="cellIs" dxfId="1836" priority="6" operator="greaterThan">
      <formula>$F9</formula>
    </cfRule>
  </conditionalFormatting>
  <conditionalFormatting sqref="D18">
    <cfRule type="cellIs" dxfId="1835" priority="1" operator="between">
      <formula>$F18*0.9</formula>
      <formula>$F18</formula>
    </cfRule>
    <cfRule type="cellIs" dxfId="1834" priority="2" operator="lessThan">
      <formula>$F18*0.9</formula>
    </cfRule>
    <cfRule type="cellIs" dxfId="1833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1:Q45"/>
  <sheetViews>
    <sheetView zoomScaleNormal="100" zoomScaleSheetLayoutView="100" workbookViewId="0">
      <pane xSplit="3" ySplit="3" topLeftCell="D4" activePane="bottomRight" state="frozen"/>
      <selection activeCell="G9" sqref="G9:G25"/>
      <selection pane="topRight" activeCell="G9" sqref="G9:G25"/>
      <selection pane="bottomLeft" activeCell="G9" sqref="G9:G25"/>
      <selection pane="bottomRight" activeCell="G5" sqref="G5:G2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8" width="13.85546875" style="20" customWidth="1"/>
    <col min="9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13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83.5</v>
      </c>
      <c r="E5" s="60">
        <f>D5/F5*100</f>
        <v>96.531791907514446</v>
      </c>
      <c r="F5" s="64">
        <v>86.5</v>
      </c>
      <c r="G5" s="154">
        <v>83.3</v>
      </c>
      <c r="H5" s="60">
        <f>SUM(G5/$O5)*100</f>
        <v>92.146017699115035</v>
      </c>
      <c r="I5" s="60"/>
      <c r="J5" s="60">
        <f>SUM(I5/$O5)*100</f>
        <v>0</v>
      </c>
      <c r="K5" s="18"/>
      <c r="L5" s="60">
        <f>SUM(K5/$O5)*100</f>
        <v>0</v>
      </c>
      <c r="M5" s="18"/>
      <c r="N5" s="28">
        <f>SUM(M5/$O5)*100</f>
        <v>0</v>
      </c>
      <c r="O5" s="33">
        <v>90.4</v>
      </c>
      <c r="Q5" s="1"/>
    </row>
    <row r="6" spans="3:17" ht="20.100000000000001" customHeight="1" x14ac:dyDescent="0.25">
      <c r="C6" s="21" t="s">
        <v>3</v>
      </c>
      <c r="D6" s="29">
        <v>8927</v>
      </c>
      <c r="E6" s="113">
        <f t="shared" ref="E6:E9" si="0">D6/F6*100</f>
        <v>117.46052631578947</v>
      </c>
      <c r="F6" s="153">
        <v>7600</v>
      </c>
      <c r="G6" s="155">
        <v>8884</v>
      </c>
      <c r="H6" s="60">
        <f>SUM(G6/$O6)*100</f>
        <v>100.53185470182189</v>
      </c>
      <c r="I6" s="63"/>
      <c r="J6" s="60">
        <f>SUM(I6/$O6)*100</f>
        <v>0</v>
      </c>
      <c r="K6" s="29"/>
      <c r="L6" s="60">
        <f>SUM(K6/$O6)*100</f>
        <v>0</v>
      </c>
      <c r="M6" s="29"/>
      <c r="N6" s="28">
        <f>SUM(M6/$O6)*100</f>
        <v>0</v>
      </c>
      <c r="O6" s="35">
        <v>8837</v>
      </c>
      <c r="Q6" s="1"/>
    </row>
    <row r="7" spans="3:17" ht="20.100000000000001" customHeight="1" x14ac:dyDescent="0.25">
      <c r="C7" s="21" t="s">
        <v>10</v>
      </c>
      <c r="D7" s="18">
        <v>92.600000000000009</v>
      </c>
      <c r="E7" s="113">
        <f t="shared" si="0"/>
        <v>108.30409356725148</v>
      </c>
      <c r="F7" s="64">
        <v>85.5</v>
      </c>
      <c r="G7" s="154">
        <v>92</v>
      </c>
      <c r="H7" s="60">
        <f>SUM(G7/$O7)*100</f>
        <v>106.85249709639955</v>
      </c>
      <c r="I7" s="60"/>
      <c r="J7" s="60">
        <f>SUM(I7/$O7)*100</f>
        <v>0</v>
      </c>
      <c r="K7" s="18"/>
      <c r="L7" s="60">
        <f>SUM(K7/$O7)*100</f>
        <v>0</v>
      </c>
      <c r="M7" s="18"/>
      <c r="N7" s="28">
        <f>SUM(M7/$O7)*100</f>
        <v>0</v>
      </c>
      <c r="O7" s="34">
        <v>86.1</v>
      </c>
      <c r="Q7" s="1"/>
    </row>
    <row r="8" spans="3:17" ht="20.100000000000001" customHeight="1" x14ac:dyDescent="0.25">
      <c r="C8" s="21" t="s">
        <v>13</v>
      </c>
      <c r="D8" s="18">
        <v>82.899999999999991</v>
      </c>
      <c r="E8" s="113">
        <f t="shared" si="0"/>
        <v>115.13888888888889</v>
      </c>
      <c r="F8" s="64">
        <v>72</v>
      </c>
      <c r="G8" s="154">
        <v>85.2</v>
      </c>
      <c r="H8" s="113">
        <f>SUM(G8/$O8)*100</f>
        <v>110.64935064935067</v>
      </c>
      <c r="I8" s="113"/>
      <c r="J8" s="113">
        <f>SUM(I8/$O8)*100</f>
        <v>0</v>
      </c>
      <c r="K8" s="108"/>
      <c r="L8" s="113">
        <f>SUM(K8/$O8)*100</f>
        <v>0</v>
      </c>
      <c r="M8" s="108"/>
      <c r="N8" s="28">
        <f>SUM(M8/$O8)*100</f>
        <v>0</v>
      </c>
      <c r="O8" s="34">
        <v>77</v>
      </c>
      <c r="Q8" s="1"/>
    </row>
    <row r="9" spans="3:17" ht="20.100000000000001" customHeight="1" x14ac:dyDescent="0.25">
      <c r="C9" s="21" t="s">
        <v>16</v>
      </c>
      <c r="D9" s="108">
        <v>75</v>
      </c>
      <c r="E9" s="113">
        <f t="shared" si="0"/>
        <v>153.0612244897959</v>
      </c>
      <c r="F9" s="64">
        <v>49</v>
      </c>
      <c r="G9" s="154">
        <v>67.2</v>
      </c>
      <c r="H9" s="113">
        <f>SUM(G9/$O9)*100</f>
        <v>89.600000000000009</v>
      </c>
      <c r="I9" s="113"/>
      <c r="J9" s="113">
        <f>SUM(I9/$O9)*100</f>
        <v>0</v>
      </c>
      <c r="K9" s="108"/>
      <c r="L9" s="113">
        <f>SUM(K9/$O9)*100</f>
        <v>0</v>
      </c>
      <c r="M9" s="108"/>
      <c r="N9" s="28">
        <f>SUM(M9/$O9)*100</f>
        <v>0</v>
      </c>
      <c r="O9" s="34">
        <v>75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93.899999999999991</v>
      </c>
      <c r="E11" s="113">
        <f t="shared" ref="E11:E15" si="1">D11/F11*100</f>
        <v>107.93103448275861</v>
      </c>
      <c r="F11" s="64">
        <v>87</v>
      </c>
      <c r="G11" s="154">
        <v>94.1</v>
      </c>
      <c r="H11" s="60">
        <f>SUM(G11/$O11)*100</f>
        <v>104.43951165371807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28">
        <f>SUM(M11/$O11)*100</f>
        <v>0</v>
      </c>
      <c r="O11" s="34">
        <v>90.100000000000009</v>
      </c>
      <c r="Q11" s="1"/>
    </row>
    <row r="12" spans="3:17" ht="20.100000000000001" customHeight="1" x14ac:dyDescent="0.25">
      <c r="C12" s="21" t="s">
        <v>3</v>
      </c>
      <c r="D12" s="29">
        <v>10006</v>
      </c>
      <c r="E12" s="113">
        <f t="shared" si="1"/>
        <v>133.41333333333333</v>
      </c>
      <c r="F12" s="153">
        <v>7500</v>
      </c>
      <c r="G12" s="155">
        <v>10456</v>
      </c>
      <c r="H12" s="60">
        <f>SUM(G12/$O12)*100</f>
        <v>88.37799002620234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28">
        <f>SUM(M12/$O12)*100</f>
        <v>0</v>
      </c>
      <c r="O12" s="35">
        <v>11831</v>
      </c>
      <c r="Q12" s="1"/>
    </row>
    <row r="13" spans="3:17" ht="20.100000000000001" customHeight="1" x14ac:dyDescent="0.25">
      <c r="C13" s="21" t="s">
        <v>10</v>
      </c>
      <c r="D13" s="18">
        <v>86.3</v>
      </c>
      <c r="E13" s="113">
        <f t="shared" si="1"/>
        <v>101.52941176470587</v>
      </c>
      <c r="F13" s="64">
        <v>85</v>
      </c>
      <c r="G13" s="154">
        <v>88</v>
      </c>
      <c r="H13" s="60">
        <f>SUM(G13/$O13)*100</f>
        <v>97.560975609756099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28">
        <f>SUM(M13/$O13)*100</f>
        <v>0</v>
      </c>
      <c r="O13" s="34">
        <v>90.2</v>
      </c>
      <c r="Q13" s="1"/>
    </row>
    <row r="14" spans="3:17" ht="20.100000000000001" customHeight="1" x14ac:dyDescent="0.25">
      <c r="C14" s="21" t="s">
        <v>13</v>
      </c>
      <c r="D14" s="18">
        <v>89.3</v>
      </c>
      <c r="E14" s="113">
        <f t="shared" si="1"/>
        <v>127.57142857142856</v>
      </c>
      <c r="F14" s="64">
        <v>70</v>
      </c>
      <c r="G14" s="154">
        <v>89.3</v>
      </c>
      <c r="H14" s="60">
        <f>SUM(G14/$O14)*100</f>
        <v>123.68421052631578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28">
        <f>SUM(M14/$O14)*100</f>
        <v>0</v>
      </c>
      <c r="O14" s="34">
        <v>72.2</v>
      </c>
      <c r="Q14" s="1"/>
    </row>
    <row r="15" spans="3:17" ht="20.100000000000001" customHeight="1" x14ac:dyDescent="0.25">
      <c r="C15" s="21" t="s">
        <v>16</v>
      </c>
      <c r="D15" s="108">
        <v>79.3</v>
      </c>
      <c r="E15" s="113">
        <f t="shared" si="1"/>
        <v>161.83673469387753</v>
      </c>
      <c r="F15" s="64">
        <v>49</v>
      </c>
      <c r="G15" s="154">
        <v>72</v>
      </c>
      <c r="H15" s="60">
        <f>SUM(G15/$O15)*100</f>
        <v>96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28">
        <f>SUM(M15/$O15)*100</f>
        <v>0</v>
      </c>
      <c r="O15" s="34">
        <v>75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80.2</v>
      </c>
      <c r="E17" s="113">
        <f t="shared" ref="E17:E21" si="2">D17/F17*100</f>
        <v>100.88050314465409</v>
      </c>
      <c r="F17" s="64">
        <v>79.5</v>
      </c>
      <c r="G17" s="154">
        <v>81.5</v>
      </c>
      <c r="H17" s="60">
        <f>SUM(G17/$O17)*100</f>
        <v>97.604790419161674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28">
        <f>SUM(M17/$O17)*100</f>
        <v>0</v>
      </c>
      <c r="O17" s="34">
        <v>83.5</v>
      </c>
      <c r="Q17" s="1"/>
    </row>
    <row r="18" spans="3:17" ht="20.100000000000001" customHeight="1" x14ac:dyDescent="0.25">
      <c r="C18" s="21" t="s">
        <v>3</v>
      </c>
      <c r="D18" s="109">
        <v>4423</v>
      </c>
      <c r="E18" s="113">
        <f t="shared" si="2"/>
        <v>134.03030303030303</v>
      </c>
      <c r="F18" s="153">
        <v>3300</v>
      </c>
      <c r="G18" s="157">
        <v>4413</v>
      </c>
      <c r="H18" s="60">
        <f>SUM(G18/$O18)*100</f>
        <v>114.47470817120622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28">
        <f>SUM(M18/$O18)*100</f>
        <v>0</v>
      </c>
      <c r="O18" s="110">
        <v>3855</v>
      </c>
      <c r="Q18" s="1"/>
    </row>
    <row r="19" spans="3:17" ht="20.100000000000001" customHeight="1" x14ac:dyDescent="0.25">
      <c r="C19" s="21" t="s">
        <v>10</v>
      </c>
      <c r="D19" s="18">
        <v>85.7</v>
      </c>
      <c r="E19" s="113">
        <f t="shared" si="2"/>
        <v>111.2987012987013</v>
      </c>
      <c r="F19" s="64">
        <v>77</v>
      </c>
      <c r="G19" s="154">
        <v>85.2</v>
      </c>
      <c r="H19" s="60">
        <f t="shared" ref="H19:H20" si="3">SUM(G19/$O19)*100</f>
        <v>104.5398773006135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28">
        <f>SUM(M19/$O19)*100</f>
        <v>0</v>
      </c>
      <c r="O19" s="34">
        <v>81.5</v>
      </c>
      <c r="Q19" s="1"/>
    </row>
    <row r="20" spans="3:17" ht="20.100000000000001" customHeight="1" x14ac:dyDescent="0.25">
      <c r="C20" s="21" t="s">
        <v>13</v>
      </c>
      <c r="D20" s="18">
        <v>73.900000000000006</v>
      </c>
      <c r="E20" s="113">
        <f t="shared" si="2"/>
        <v>96.601307189542496</v>
      </c>
      <c r="F20" s="64">
        <v>76.5</v>
      </c>
      <c r="G20" s="154">
        <v>77.600000000000009</v>
      </c>
      <c r="H20" s="60">
        <f t="shared" si="3"/>
        <v>110.85714285714288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28">
        <f>SUM(M20/$O20)*100</f>
        <v>0</v>
      </c>
      <c r="O20" s="34">
        <v>70</v>
      </c>
      <c r="Q20" s="1"/>
    </row>
    <row r="21" spans="3:17" ht="20.100000000000001" customHeight="1" x14ac:dyDescent="0.25">
      <c r="C21" s="21" t="s">
        <v>16</v>
      </c>
      <c r="D21" s="108">
        <v>75</v>
      </c>
      <c r="E21" s="113">
        <f t="shared" si="2"/>
        <v>161.29032258064515</v>
      </c>
      <c r="F21" s="64">
        <v>46.5</v>
      </c>
      <c r="G21" s="154">
        <v>66.7</v>
      </c>
      <c r="H21" s="60">
        <f>SUM(G21/$O21)*100</f>
        <v>102.14395099540583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28">
        <f>SUM(M21/$O21)*100</f>
        <v>0</v>
      </c>
      <c r="O21" s="34">
        <v>65.3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63.800000000000004</v>
      </c>
      <c r="E23" s="113">
        <f t="shared" ref="E23:E25" si="6">D23/F23*100</f>
        <v>98.15384615384616</v>
      </c>
      <c r="F23" s="64">
        <v>65</v>
      </c>
      <c r="G23" s="158">
        <v>62.7</v>
      </c>
      <c r="H23" s="60">
        <f>SUM(G23/$O23)*100</f>
        <v>95.579268292682912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28">
        <f>SUM(M23/$O23)*100</f>
        <v>0</v>
      </c>
      <c r="O23" s="34">
        <v>65.600000000000009</v>
      </c>
      <c r="Q23" s="1"/>
    </row>
    <row r="24" spans="3:17" ht="20.100000000000001" customHeight="1" x14ac:dyDescent="0.25">
      <c r="C24" s="21" t="s">
        <v>3</v>
      </c>
      <c r="D24" s="29">
        <v>6152</v>
      </c>
      <c r="E24" s="60">
        <f t="shared" si="6"/>
        <v>120.62745098039215</v>
      </c>
      <c r="F24" s="153">
        <v>5100</v>
      </c>
      <c r="G24" s="159">
        <v>6262</v>
      </c>
      <c r="H24" s="60">
        <f>SUM(G24/$O24)*100</f>
        <v>104.33188937020994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28">
        <f>SUM(M24/$O24)*100</f>
        <v>0</v>
      </c>
      <c r="O24" s="35">
        <v>6002</v>
      </c>
      <c r="Q24" s="1"/>
    </row>
    <row r="25" spans="3:17" ht="20.100000000000001" customHeight="1" x14ac:dyDescent="0.25">
      <c r="C25" s="25" t="s">
        <v>10</v>
      </c>
      <c r="D25" s="18">
        <v>63</v>
      </c>
      <c r="E25" s="60">
        <f t="shared" si="6"/>
        <v>98.130841121495322</v>
      </c>
      <c r="F25" s="64">
        <v>64.2</v>
      </c>
      <c r="G25" s="158">
        <v>65.100000000000009</v>
      </c>
      <c r="H25" s="60">
        <f>SUM(G25/$O25)*100</f>
        <v>101.40186915887853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28">
        <f>SUM(M25/$O25)*100</f>
        <v>0</v>
      </c>
      <c r="O25" s="34">
        <v>64.2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6" t="s">
        <v>7</v>
      </c>
      <c r="D27" s="167"/>
      <c r="E27" s="20"/>
      <c r="F27" s="32"/>
      <c r="G27" s="51"/>
      <c r="L27" s="20"/>
    </row>
    <row r="28" spans="3:17" ht="20.100000000000001" customHeight="1" x14ac:dyDescent="0.25">
      <c r="C28" s="168" t="s">
        <v>8</v>
      </c>
      <c r="D28" s="169"/>
      <c r="E28" s="20"/>
      <c r="F28" s="32"/>
      <c r="G28" s="51"/>
      <c r="L28" s="20"/>
    </row>
    <row r="29" spans="3:17" ht="20.100000000000001" customHeight="1" x14ac:dyDescent="0.25">
      <c r="C29" s="170" t="s">
        <v>9</v>
      </c>
      <c r="D29" s="171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832" priority="86" operator="between">
      <formula>$F5*0.9</formula>
      <formula>$F5</formula>
    </cfRule>
    <cfRule type="cellIs" dxfId="1831" priority="87" operator="lessThan">
      <formula>$F5*0.9</formula>
    </cfRule>
    <cfRule type="cellIs" dxfId="1830" priority="88" operator="greaterThan">
      <formula>$F5</formula>
    </cfRule>
  </conditionalFormatting>
  <conditionalFormatting sqref="D7">
    <cfRule type="cellIs" dxfId="1829" priority="79" operator="between">
      <formula>$F7*0.9</formula>
      <formula>$F7</formula>
    </cfRule>
    <cfRule type="cellIs" dxfId="1828" priority="80" operator="lessThan">
      <formula>$F7*0.9</formula>
    </cfRule>
    <cfRule type="cellIs" dxfId="1827" priority="81" operator="greaterThan">
      <formula>$F7</formula>
    </cfRule>
  </conditionalFormatting>
  <conditionalFormatting sqref="D6">
    <cfRule type="cellIs" dxfId="1826" priority="76" operator="between">
      <formula>$F6*0.9</formula>
      <formula>$F6</formula>
    </cfRule>
    <cfRule type="cellIs" dxfId="1825" priority="77" operator="lessThan">
      <formula>$F6*0.9</formula>
    </cfRule>
    <cfRule type="cellIs" dxfId="1824" priority="78" operator="greaterThan">
      <formula>$F6</formula>
    </cfRule>
  </conditionalFormatting>
  <conditionalFormatting sqref="D11">
    <cfRule type="cellIs" dxfId="1823" priority="73" operator="between">
      <formula>$F11*0.9</formula>
      <formula>$F11</formula>
    </cfRule>
    <cfRule type="cellIs" dxfId="1822" priority="74" operator="lessThan">
      <formula>$F11*0.9</formula>
    </cfRule>
    <cfRule type="cellIs" dxfId="1821" priority="75" operator="greaterThan">
      <formula>$F11</formula>
    </cfRule>
  </conditionalFormatting>
  <conditionalFormatting sqref="D17">
    <cfRule type="cellIs" dxfId="1820" priority="70" operator="between">
      <formula>$F17*0.9</formula>
      <formula>$F17</formula>
    </cfRule>
    <cfRule type="cellIs" dxfId="1819" priority="71" operator="lessThan">
      <formula>$F17*0.9</formula>
    </cfRule>
    <cfRule type="cellIs" dxfId="1818" priority="72" operator="greaterThan">
      <formula>$F17</formula>
    </cfRule>
  </conditionalFormatting>
  <conditionalFormatting sqref="D23">
    <cfRule type="cellIs" dxfId="1817" priority="67" operator="between">
      <formula>$F23*0.9</formula>
      <formula>$F23</formula>
    </cfRule>
    <cfRule type="cellIs" dxfId="1816" priority="68" operator="lessThan">
      <formula>$F23*0.9</formula>
    </cfRule>
    <cfRule type="cellIs" dxfId="1815" priority="69" operator="greaterThan">
      <formula>$F23</formula>
    </cfRule>
  </conditionalFormatting>
  <conditionalFormatting sqref="D12">
    <cfRule type="cellIs" dxfId="1814" priority="64" operator="between">
      <formula>$F12*0.9</formula>
      <formula>$F12</formula>
    </cfRule>
    <cfRule type="cellIs" dxfId="1813" priority="65" operator="lessThan">
      <formula>$F12*0.9</formula>
    </cfRule>
    <cfRule type="cellIs" dxfId="1812" priority="66" operator="greaterThan">
      <formula>$F12</formula>
    </cfRule>
  </conditionalFormatting>
  <conditionalFormatting sqref="D24">
    <cfRule type="cellIs" dxfId="1811" priority="61" operator="between">
      <formula>$F24*0.9</formula>
      <formula>$F24</formula>
    </cfRule>
    <cfRule type="cellIs" dxfId="1810" priority="62" operator="lessThan">
      <formula>$F24*0.9</formula>
    </cfRule>
    <cfRule type="cellIs" dxfId="1809" priority="63" operator="greaterThan">
      <formula>$F24</formula>
    </cfRule>
  </conditionalFormatting>
  <conditionalFormatting sqref="D13">
    <cfRule type="cellIs" dxfId="1808" priority="58" operator="between">
      <formula>$F13*0.9</formula>
      <formula>$F13</formula>
    </cfRule>
    <cfRule type="cellIs" dxfId="1807" priority="59" operator="lessThan">
      <formula>$F13*0.9</formula>
    </cfRule>
    <cfRule type="cellIs" dxfId="1806" priority="60" operator="greaterThan">
      <formula>$F13</formula>
    </cfRule>
  </conditionalFormatting>
  <conditionalFormatting sqref="D19">
    <cfRule type="cellIs" dxfId="1805" priority="55" operator="between">
      <formula>$F19*0.9</formula>
      <formula>$F19</formula>
    </cfRule>
    <cfRule type="cellIs" dxfId="1804" priority="56" operator="lessThan">
      <formula>$F19*0.9</formula>
    </cfRule>
    <cfRule type="cellIs" dxfId="1803" priority="57" operator="greaterThan">
      <formula>$F19</formula>
    </cfRule>
  </conditionalFormatting>
  <conditionalFormatting sqref="D25">
    <cfRule type="cellIs" dxfId="1802" priority="52" operator="between">
      <formula>$F25*0.9</formula>
      <formula>$F25</formula>
    </cfRule>
    <cfRule type="cellIs" dxfId="1801" priority="53" operator="lessThan">
      <formula>$F25*0.9</formula>
    </cfRule>
    <cfRule type="cellIs" dxfId="1800" priority="54" operator="greaterThan">
      <formula>$F25</formula>
    </cfRule>
  </conditionalFormatting>
  <conditionalFormatting sqref="G5 I5 K5 M5">
    <cfRule type="cellIs" dxfId="1799" priority="107" operator="between">
      <formula>$O5*0.9</formula>
      <formula>$O5</formula>
    </cfRule>
    <cfRule type="cellIs" dxfId="1798" priority="108" operator="lessThan">
      <formula>$O5*0.9</formula>
    </cfRule>
    <cfRule type="cellIs" dxfId="1797" priority="109" operator="greaterThan">
      <formula>$O5</formula>
    </cfRule>
  </conditionalFormatting>
  <conditionalFormatting sqref="G6 I6 K6 M6">
    <cfRule type="cellIs" dxfId="1796" priority="89" operator="between">
      <formula>$O6*0.9</formula>
      <formula>$O6</formula>
    </cfRule>
    <cfRule type="cellIs" dxfId="1795" priority="90" operator="lessThan">
      <formula>$O6*0.9</formula>
    </cfRule>
    <cfRule type="cellIs" dxfId="1794" priority="91" operator="greaterThan">
      <formula>$O6</formula>
    </cfRule>
  </conditionalFormatting>
  <conditionalFormatting sqref="G7 I7 K7 M7">
    <cfRule type="cellIs" dxfId="1793" priority="49" operator="between">
      <formula>$O7*0.9</formula>
      <formula>$O7</formula>
    </cfRule>
    <cfRule type="cellIs" dxfId="1792" priority="50" operator="lessThan">
      <formula>$O7*0.9</formula>
    </cfRule>
    <cfRule type="cellIs" dxfId="1791" priority="51" operator="greaterThan">
      <formula>$O7</formula>
    </cfRule>
  </conditionalFormatting>
  <conditionalFormatting sqref="G11 I11 K11 M11">
    <cfRule type="cellIs" dxfId="1790" priority="104" operator="between">
      <formula>$O11*0.9</formula>
      <formula>$O11</formula>
    </cfRule>
    <cfRule type="cellIs" dxfId="1789" priority="105" operator="lessThan">
      <formula>$O11*0.9</formula>
    </cfRule>
    <cfRule type="cellIs" dxfId="1788" priority="106" operator="greaterThan">
      <formula>$O11</formula>
    </cfRule>
  </conditionalFormatting>
  <conditionalFormatting sqref="G12 I12 K12 M12">
    <cfRule type="cellIs" dxfId="1787" priority="101" operator="between">
      <formula>$O12*0.9</formula>
      <formula>$O12</formula>
    </cfRule>
    <cfRule type="cellIs" dxfId="1786" priority="102" operator="lessThan">
      <formula>$O12*0.9</formula>
    </cfRule>
    <cfRule type="cellIs" dxfId="1785" priority="103" operator="greaterThan">
      <formula>$O12</formula>
    </cfRule>
  </conditionalFormatting>
  <conditionalFormatting sqref="G13 I13 K13 M13">
    <cfRule type="cellIs" dxfId="1784" priority="83" operator="between">
      <formula>$O13*0.9</formula>
      <formula>$O13</formula>
    </cfRule>
    <cfRule type="cellIs" dxfId="1783" priority="84" operator="lessThan">
      <formula>$O13*0.9</formula>
    </cfRule>
    <cfRule type="cellIs" dxfId="1782" priority="85" operator="greaterThan">
      <formula>$O13</formula>
    </cfRule>
  </conditionalFormatting>
  <conditionalFormatting sqref="G14 I14 K14 M14">
    <cfRule type="cellIs" dxfId="1781" priority="43" operator="between">
      <formula>$O14*0.9</formula>
      <formula>$O14</formula>
    </cfRule>
    <cfRule type="cellIs" dxfId="1780" priority="44" operator="lessThan">
      <formula>$O14*0.9</formula>
    </cfRule>
    <cfRule type="cellIs" dxfId="1779" priority="45" operator="greaterThan">
      <formula>$O14</formula>
    </cfRule>
  </conditionalFormatting>
  <conditionalFormatting sqref="G17:G18 I17:I18 K17:K18 M17:M18">
    <cfRule type="cellIs" dxfId="1778" priority="98" operator="between">
      <formula>$O17*0.9</formula>
      <formula>$O17</formula>
    </cfRule>
    <cfRule type="cellIs" dxfId="1777" priority="99" operator="lessThan">
      <formula>$O17*0.9</formula>
    </cfRule>
    <cfRule type="cellIs" dxfId="1776" priority="100" operator="greaterThan">
      <formula>$O17</formula>
    </cfRule>
  </conditionalFormatting>
  <conditionalFormatting sqref="G19 I19 K19 M19">
    <cfRule type="cellIs" dxfId="1775" priority="40" operator="between">
      <formula>$O19*0.9</formula>
      <formula>$O19</formula>
    </cfRule>
    <cfRule type="cellIs" dxfId="1774" priority="41" operator="lessThan">
      <formula>$O19*0.9</formula>
    </cfRule>
    <cfRule type="cellIs" dxfId="1773" priority="42" operator="greaterThan">
      <formula>$O19</formula>
    </cfRule>
  </conditionalFormatting>
  <conditionalFormatting sqref="G20 I20 K20 M20">
    <cfRule type="cellIs" dxfId="1772" priority="37" operator="between">
      <formula>$O20*0.9</formula>
      <formula>$O20</formula>
    </cfRule>
    <cfRule type="cellIs" dxfId="1771" priority="38" operator="lessThan">
      <formula>$O20*0.9</formula>
    </cfRule>
    <cfRule type="cellIs" dxfId="1770" priority="39" operator="greaterThan">
      <formula>$O20</formula>
    </cfRule>
  </conditionalFormatting>
  <conditionalFormatting sqref="G23 I23 K23 M23">
    <cfRule type="cellIs" dxfId="1769" priority="95" operator="between">
      <formula>$O23*0.9</formula>
      <formula>$O23</formula>
    </cfRule>
    <cfRule type="cellIs" dxfId="1768" priority="96" operator="lessThan">
      <formula>$O23*0.9</formula>
    </cfRule>
    <cfRule type="cellIs" dxfId="1767" priority="97" operator="greaterThan">
      <formula>$O23</formula>
    </cfRule>
  </conditionalFormatting>
  <conditionalFormatting sqref="G24 I24 K24 M24">
    <cfRule type="cellIs" dxfId="1766" priority="92" operator="between">
      <formula>$O24*0.9</formula>
      <formula>$O24</formula>
    </cfRule>
    <cfRule type="cellIs" dxfId="1765" priority="93" operator="lessThan">
      <formula>$O24*0.9</formula>
    </cfRule>
    <cfRule type="cellIs" dxfId="1764" priority="94" operator="greaterThan">
      <formula>$O24</formula>
    </cfRule>
  </conditionalFormatting>
  <conditionalFormatting sqref="G25 I25 K25 M25">
    <cfRule type="cellIs" dxfId="1763" priority="34" operator="between">
      <formula>$O25*0.9</formula>
      <formula>$O25</formula>
    </cfRule>
    <cfRule type="cellIs" dxfId="1762" priority="35" operator="lessThan">
      <formula>$O25*0.9</formula>
    </cfRule>
    <cfRule type="cellIs" dxfId="1761" priority="36" operator="greaterThan">
      <formula>$O25</formula>
    </cfRule>
  </conditionalFormatting>
  <conditionalFormatting sqref="D8">
    <cfRule type="cellIs" dxfId="1760" priority="31" operator="between">
      <formula>$F8*0.9</formula>
      <formula>$F8</formula>
    </cfRule>
    <cfRule type="cellIs" dxfId="1759" priority="32" operator="lessThan">
      <formula>$F8*0.9</formula>
    </cfRule>
    <cfRule type="cellIs" dxfId="1758" priority="33" operator="greaterThan">
      <formula>$F8</formula>
    </cfRule>
  </conditionalFormatting>
  <conditionalFormatting sqref="D14">
    <cfRule type="cellIs" dxfId="1757" priority="28" operator="between">
      <formula>$F14*0.9</formula>
      <formula>$F14</formula>
    </cfRule>
    <cfRule type="cellIs" dxfId="1756" priority="29" operator="lessThan">
      <formula>$F14*0.9</formula>
    </cfRule>
    <cfRule type="cellIs" dxfId="1755" priority="30" operator="greaterThan">
      <formula>$F14</formula>
    </cfRule>
  </conditionalFormatting>
  <conditionalFormatting sqref="D20">
    <cfRule type="cellIs" dxfId="1754" priority="25" operator="between">
      <formula>$F20*0.9</formula>
      <formula>$F20</formula>
    </cfRule>
    <cfRule type="cellIs" dxfId="1753" priority="26" operator="lessThan">
      <formula>$F20*0.9</formula>
    </cfRule>
    <cfRule type="cellIs" dxfId="1752" priority="27" operator="greaterThan">
      <formula>$F20</formula>
    </cfRule>
  </conditionalFormatting>
  <conditionalFormatting sqref="G15 I15 K15 M15">
    <cfRule type="cellIs" dxfId="1751" priority="22" operator="between">
      <formula>$O15*0.9</formula>
      <formula>$O15</formula>
    </cfRule>
    <cfRule type="cellIs" dxfId="1750" priority="23" operator="lessThan">
      <formula>$O15*0.9</formula>
    </cfRule>
    <cfRule type="cellIs" dxfId="1749" priority="24" operator="greaterThan">
      <formula>$O15</formula>
    </cfRule>
  </conditionalFormatting>
  <conditionalFormatting sqref="G21 I21 K21 M21">
    <cfRule type="cellIs" dxfId="1748" priority="16" operator="between">
      <formula>$O21*0.9</formula>
      <formula>$O21</formula>
    </cfRule>
    <cfRule type="cellIs" dxfId="1747" priority="17" operator="lessThan">
      <formula>$O21*0.9</formula>
    </cfRule>
    <cfRule type="cellIs" dxfId="1746" priority="18" operator="greaterThan">
      <formula>$O21</formula>
    </cfRule>
  </conditionalFormatting>
  <conditionalFormatting sqref="G8 I8 K8 M8">
    <cfRule type="cellIs" dxfId="1745" priority="10" operator="between">
      <formula>$O8*0.9</formula>
      <formula>$O8</formula>
    </cfRule>
    <cfRule type="cellIs" dxfId="1744" priority="11" operator="lessThan">
      <formula>$O8*0.9</formula>
    </cfRule>
    <cfRule type="cellIs" dxfId="1743" priority="12" operator="greaterThan">
      <formula>$O8</formula>
    </cfRule>
  </conditionalFormatting>
  <conditionalFormatting sqref="G9 I9 K9 M9">
    <cfRule type="cellIs" dxfId="1742" priority="7" operator="between">
      <formula>$O9*0.9</formula>
      <formula>$O9</formula>
    </cfRule>
    <cfRule type="cellIs" dxfId="1741" priority="8" operator="lessThan">
      <formula>$O9*0.9</formula>
    </cfRule>
    <cfRule type="cellIs" dxfId="1740" priority="9" operator="greaterThan">
      <formula>$O9</formula>
    </cfRule>
  </conditionalFormatting>
  <conditionalFormatting sqref="D21 D15 D9">
    <cfRule type="cellIs" dxfId="1739" priority="4" operator="between">
      <formula>$F9*0.9</formula>
      <formula>$F9</formula>
    </cfRule>
    <cfRule type="cellIs" dxfId="1738" priority="5" operator="lessThan">
      <formula>$F9*0.9</formula>
    </cfRule>
    <cfRule type="cellIs" dxfId="1737" priority="6" operator="greaterThan">
      <formula>$F9</formula>
    </cfRule>
  </conditionalFormatting>
  <conditionalFormatting sqref="D18">
    <cfRule type="cellIs" dxfId="1736" priority="1" operator="between">
      <formula>$F18*0.9</formula>
      <formula>$F18</formula>
    </cfRule>
    <cfRule type="cellIs" dxfId="1735" priority="2" operator="lessThan">
      <formula>$F18*0.9</formula>
    </cfRule>
    <cfRule type="cellIs" dxfId="1734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823B9-A874-4EDE-848E-B379F58D6BC3}">
  <dimension ref="A1:AB28"/>
  <sheetViews>
    <sheetView workbookViewId="0">
      <selection activeCell="F13" sqref="F13"/>
    </sheetView>
  </sheetViews>
  <sheetFormatPr defaultColWidth="9.140625" defaultRowHeight="15" x14ac:dyDescent="0.25"/>
  <cols>
    <col min="1" max="1" width="34.140625" style="20" bestFit="1" customWidth="1"/>
    <col min="2" max="2" width="10.140625" style="20" bestFit="1" customWidth="1"/>
    <col min="3" max="16384" width="9.140625" style="20"/>
  </cols>
  <sheetData>
    <row r="1" spans="1:28" ht="21" customHeight="1" x14ac:dyDescent="0.25">
      <c r="A1" s="126" t="s">
        <v>56</v>
      </c>
      <c r="B1" s="127" t="s">
        <v>41</v>
      </c>
      <c r="C1" s="123" t="s">
        <v>17</v>
      </c>
      <c r="D1" s="123" t="s">
        <v>18</v>
      </c>
      <c r="E1" s="123" t="s">
        <v>19</v>
      </c>
      <c r="F1" s="123" t="s">
        <v>20</v>
      </c>
      <c r="G1" s="123" t="s">
        <v>21</v>
      </c>
      <c r="H1" s="123" t="s">
        <v>22</v>
      </c>
      <c r="I1" s="123" t="s">
        <v>23</v>
      </c>
      <c r="J1" s="123" t="s">
        <v>24</v>
      </c>
      <c r="K1" s="123" t="s">
        <v>25</v>
      </c>
      <c r="L1" s="123" t="s">
        <v>26</v>
      </c>
      <c r="M1" s="123" t="s">
        <v>27</v>
      </c>
      <c r="N1" s="123" t="s">
        <v>28</v>
      </c>
      <c r="O1" s="123" t="s">
        <v>29</v>
      </c>
      <c r="P1" s="123" t="s">
        <v>30</v>
      </c>
      <c r="Q1" s="123" t="s">
        <v>31</v>
      </c>
      <c r="R1" s="123" t="s">
        <v>32</v>
      </c>
      <c r="S1" s="123" t="s">
        <v>33</v>
      </c>
      <c r="T1" s="123" t="s">
        <v>34</v>
      </c>
      <c r="U1" s="123" t="s">
        <v>35</v>
      </c>
      <c r="V1" s="123" t="s">
        <v>36</v>
      </c>
      <c r="W1" s="123" t="s">
        <v>37</v>
      </c>
      <c r="X1" s="123" t="s">
        <v>38</v>
      </c>
      <c r="Y1" s="123" t="s">
        <v>39</v>
      </c>
      <c r="Z1" s="123" t="s">
        <v>40</v>
      </c>
    </row>
    <row r="2" spans="1:28" ht="21" customHeight="1" x14ac:dyDescent="0.25">
      <c r="A2" s="124" t="s">
        <v>1</v>
      </c>
      <c r="B2" s="136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2"/>
    </row>
    <row r="3" spans="1:28" ht="21" customHeight="1" x14ac:dyDescent="0.25">
      <c r="A3" s="117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"/>
      <c r="AB3" s="1"/>
    </row>
    <row r="4" spans="1:28" ht="21" customHeight="1" x14ac:dyDescent="0.25">
      <c r="A4" s="117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B4" s="1"/>
    </row>
    <row r="5" spans="1:28" ht="21" customHeight="1" x14ac:dyDescent="0.25">
      <c r="A5" s="117" t="s">
        <v>10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"/>
      <c r="AB5" s="1"/>
    </row>
    <row r="6" spans="1:28" ht="21" customHeight="1" x14ac:dyDescent="0.25">
      <c r="A6" s="118" t="s">
        <v>13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"/>
      <c r="AB6" s="1"/>
    </row>
    <row r="7" spans="1:28" ht="21" customHeight="1" x14ac:dyDescent="0.25">
      <c r="A7" s="118" t="s">
        <v>16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"/>
      <c r="AB7" s="1"/>
    </row>
    <row r="8" spans="1:28" ht="21" customHeight="1" x14ac:dyDescent="0.25">
      <c r="A8" s="119" t="s">
        <v>14</v>
      </c>
      <c r="B8" s="125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8"/>
      <c r="AB8" s="1"/>
    </row>
    <row r="9" spans="1:28" ht="21" customHeight="1" x14ac:dyDescent="0.25">
      <c r="A9" s="117" t="s">
        <v>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"/>
      <c r="AB9" s="1"/>
    </row>
    <row r="10" spans="1:28" ht="21" customHeight="1" x14ac:dyDescent="0.25">
      <c r="A10" s="117" t="s">
        <v>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B10" s="1"/>
    </row>
    <row r="11" spans="1:28" ht="21" customHeight="1" x14ac:dyDescent="0.25">
      <c r="A11" s="117" t="s">
        <v>10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"/>
      <c r="AB11" s="1"/>
    </row>
    <row r="12" spans="1:28" ht="21" customHeight="1" x14ac:dyDescent="0.25">
      <c r="A12" s="118" t="s">
        <v>13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"/>
      <c r="AB12" s="1"/>
    </row>
    <row r="13" spans="1:28" ht="21" customHeight="1" x14ac:dyDescent="0.25">
      <c r="A13" s="118" t="s">
        <v>16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"/>
      <c r="AB13" s="1"/>
    </row>
    <row r="14" spans="1:28" ht="21" customHeight="1" x14ac:dyDescent="0.25">
      <c r="A14" s="119" t="s">
        <v>15</v>
      </c>
      <c r="B14" s="125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8"/>
      <c r="AB14" s="1"/>
    </row>
    <row r="15" spans="1:28" ht="21" customHeight="1" x14ac:dyDescent="0.25">
      <c r="A15" s="117" t="s">
        <v>2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"/>
      <c r="AB15" s="1"/>
    </row>
    <row r="16" spans="1:28" ht="21" customHeight="1" x14ac:dyDescent="0.25">
      <c r="A16" s="117" t="s">
        <v>3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B16" s="1"/>
    </row>
    <row r="17" spans="1:28" ht="21" customHeight="1" x14ac:dyDescent="0.25">
      <c r="A17" s="117" t="s">
        <v>10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"/>
      <c r="AB17" s="1"/>
    </row>
    <row r="18" spans="1:28" ht="21" customHeight="1" x14ac:dyDescent="0.25">
      <c r="A18" s="118" t="s">
        <v>13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"/>
      <c r="AB18" s="1"/>
    </row>
    <row r="19" spans="1:28" ht="21" customHeight="1" x14ac:dyDescent="0.25">
      <c r="A19" s="118" t="s">
        <v>16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"/>
      <c r="AB19" s="1"/>
    </row>
    <row r="20" spans="1:28" ht="21" customHeight="1" x14ac:dyDescent="0.25">
      <c r="A20" s="119" t="s">
        <v>6</v>
      </c>
      <c r="B20" s="125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8"/>
      <c r="AB20" s="1"/>
    </row>
    <row r="21" spans="1:28" ht="21" customHeight="1" x14ac:dyDescent="0.25">
      <c r="A21" s="117" t="s">
        <v>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"/>
      <c r="AB21" s="1"/>
    </row>
    <row r="22" spans="1:28" ht="21" customHeight="1" x14ac:dyDescent="0.25">
      <c r="A22" s="117" t="s">
        <v>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B22" s="1"/>
    </row>
    <row r="23" spans="1:28" ht="21" customHeight="1" x14ac:dyDescent="0.25">
      <c r="A23" s="120" t="s">
        <v>10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"/>
      <c r="AB23" s="1"/>
    </row>
    <row r="26" spans="1:28" x14ac:dyDescent="0.25">
      <c r="A26" s="160" t="s">
        <v>7</v>
      </c>
      <c r="B26" s="160"/>
      <c r="C26" s="160"/>
    </row>
    <row r="27" spans="1:28" x14ac:dyDescent="0.25">
      <c r="A27" s="161" t="s">
        <v>8</v>
      </c>
      <c r="B27" s="161"/>
      <c r="C27" s="161"/>
    </row>
    <row r="28" spans="1:28" x14ac:dyDescent="0.25">
      <c r="A28" s="162" t="s">
        <v>9</v>
      </c>
      <c r="B28" s="162"/>
      <c r="C28" s="162"/>
    </row>
  </sheetData>
  <mergeCells count="3">
    <mergeCell ref="A26:C26"/>
    <mergeCell ref="A27:C27"/>
    <mergeCell ref="A28:C2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1:Q45"/>
  <sheetViews>
    <sheetView zoomScaleNormal="100" zoomScaleSheetLayoutView="100" workbookViewId="0">
      <pane xSplit="3" ySplit="3" topLeftCell="D8" activePane="bottomRight" state="frozen"/>
      <selection activeCell="G9" sqref="G9:G25"/>
      <selection pane="topRight" activeCell="G9" sqref="G9:G25"/>
      <selection pane="bottomLeft" activeCell="G9" sqref="G9:G25"/>
      <selection pane="bottomRight" activeCell="G5" sqref="G5:G2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8" width="13.85546875" style="20" customWidth="1"/>
    <col min="9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14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82.6</v>
      </c>
      <c r="E5" s="60">
        <f>D5/F5*100</f>
        <v>91.777777777777771</v>
      </c>
      <c r="F5" s="64">
        <v>90</v>
      </c>
      <c r="G5" s="154">
        <v>81.8</v>
      </c>
      <c r="H5" s="60">
        <f>SUM(G5/$O5)*100</f>
        <v>88.91304347826086</v>
      </c>
      <c r="I5" s="60"/>
      <c r="J5" s="60">
        <f>SUM(I5/$O5)*100</f>
        <v>0</v>
      </c>
      <c r="K5" s="18"/>
      <c r="L5" s="60">
        <f>SUM(K5/$O5)*100</f>
        <v>0</v>
      </c>
      <c r="M5" s="18"/>
      <c r="N5" s="28">
        <f>SUM(M5/$O5)*100</f>
        <v>0</v>
      </c>
      <c r="O5" s="33">
        <v>92</v>
      </c>
      <c r="Q5" s="1"/>
    </row>
    <row r="6" spans="3:17" ht="20.100000000000001" customHeight="1" x14ac:dyDescent="0.25">
      <c r="C6" s="21" t="s">
        <v>3</v>
      </c>
      <c r="D6" s="29">
        <v>11068</v>
      </c>
      <c r="E6" s="113">
        <f t="shared" ref="E6:E9" si="0">D6/F6*100</f>
        <v>153.72222222222223</v>
      </c>
      <c r="F6" s="153">
        <v>7200</v>
      </c>
      <c r="G6" s="155">
        <v>10506</v>
      </c>
      <c r="H6" s="60">
        <f>SUM(G6/$O6)*100</f>
        <v>97.821229050279328</v>
      </c>
      <c r="I6" s="63"/>
      <c r="J6" s="60">
        <f>SUM(I6/$O6)*100</f>
        <v>0</v>
      </c>
      <c r="K6" s="29"/>
      <c r="L6" s="60">
        <f>SUM(K6/$O6)*100</f>
        <v>0</v>
      </c>
      <c r="M6" s="29"/>
      <c r="N6" s="28">
        <f>SUM(M6/$O6)*100</f>
        <v>0</v>
      </c>
      <c r="O6" s="35">
        <v>10740</v>
      </c>
      <c r="Q6" s="1"/>
    </row>
    <row r="7" spans="3:17" ht="20.100000000000001" customHeight="1" x14ac:dyDescent="0.25">
      <c r="C7" s="21" t="s">
        <v>10</v>
      </c>
      <c r="D7" s="18">
        <v>92.9</v>
      </c>
      <c r="E7" s="113">
        <f t="shared" si="0"/>
        <v>108.65497076023391</v>
      </c>
      <c r="F7" s="64">
        <v>85.5</v>
      </c>
      <c r="G7" s="154">
        <v>90.600000000000009</v>
      </c>
      <c r="H7" s="60">
        <f>SUM(G7/$O7)*100</f>
        <v>100.44345898004434</v>
      </c>
      <c r="I7" s="60"/>
      <c r="J7" s="60">
        <f>SUM(I7/$O7)*100</f>
        <v>0</v>
      </c>
      <c r="K7" s="18"/>
      <c r="L7" s="60">
        <f>SUM(K7/$O7)*100</f>
        <v>0</v>
      </c>
      <c r="M7" s="18"/>
      <c r="N7" s="28">
        <f>SUM(M7/$O7)*100</f>
        <v>0</v>
      </c>
      <c r="O7" s="34">
        <v>90.2</v>
      </c>
      <c r="Q7" s="1"/>
    </row>
    <row r="8" spans="3:17" ht="20.100000000000001" customHeight="1" x14ac:dyDescent="0.25">
      <c r="C8" s="21" t="s">
        <v>13</v>
      </c>
      <c r="D8" s="18">
        <v>86.9</v>
      </c>
      <c r="E8" s="113">
        <f t="shared" si="0"/>
        <v>120.69444444444446</v>
      </c>
      <c r="F8" s="64">
        <v>72</v>
      </c>
      <c r="G8" s="154">
        <v>80.400000000000006</v>
      </c>
      <c r="H8" s="113">
        <f>SUM(G8/$O8)*100</f>
        <v>92.413793103448285</v>
      </c>
      <c r="I8" s="113"/>
      <c r="J8" s="113">
        <f>SUM(I8/$O8)*100</f>
        <v>0</v>
      </c>
      <c r="K8" s="108"/>
      <c r="L8" s="113">
        <f>SUM(K8/$O8)*100</f>
        <v>0</v>
      </c>
      <c r="M8" s="108"/>
      <c r="N8" s="28">
        <f>SUM(M8/$O8)*100</f>
        <v>0</v>
      </c>
      <c r="O8" s="34">
        <v>87</v>
      </c>
      <c r="Q8" s="1"/>
    </row>
    <row r="9" spans="3:17" ht="20.100000000000001" customHeight="1" x14ac:dyDescent="0.25">
      <c r="C9" s="21" t="s">
        <v>16</v>
      </c>
      <c r="D9" s="108">
        <v>66.2</v>
      </c>
      <c r="E9" s="113">
        <f t="shared" si="0"/>
        <v>135.10204081632654</v>
      </c>
      <c r="F9" s="64">
        <v>49</v>
      </c>
      <c r="G9" s="154">
        <v>58.3</v>
      </c>
      <c r="H9" s="113">
        <f>SUM(G9/$O9)*100</f>
        <v>89.692307692307693</v>
      </c>
      <c r="I9" s="113"/>
      <c r="J9" s="113">
        <f>SUM(I9/$O9)*100</f>
        <v>0</v>
      </c>
      <c r="K9" s="108"/>
      <c r="L9" s="113">
        <f>SUM(K9/$O9)*100</f>
        <v>0</v>
      </c>
      <c r="M9" s="108"/>
      <c r="N9" s="28">
        <f>SUM(M9/$O9)*100</f>
        <v>0</v>
      </c>
      <c r="O9" s="34">
        <v>65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80.300000000000011</v>
      </c>
      <c r="E11" s="113">
        <f t="shared" ref="E11:E15" si="1">D11/F11*100</f>
        <v>89.222222222222243</v>
      </c>
      <c r="F11" s="64">
        <v>90</v>
      </c>
      <c r="G11" s="154">
        <v>78.600000000000009</v>
      </c>
      <c r="H11" s="60">
        <f>SUM(G11/$O11)*100</f>
        <v>89.318181818181827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28">
        <f>SUM(M11/$O11)*100</f>
        <v>0</v>
      </c>
      <c r="O11" s="34">
        <v>88</v>
      </c>
      <c r="Q11" s="1"/>
    </row>
    <row r="12" spans="3:17" ht="20.100000000000001" customHeight="1" x14ac:dyDescent="0.25">
      <c r="C12" s="21" t="s">
        <v>3</v>
      </c>
      <c r="D12" s="29">
        <v>12112</v>
      </c>
      <c r="E12" s="113">
        <f t="shared" si="1"/>
        <v>170.59154929577466</v>
      </c>
      <c r="F12" s="153">
        <v>7100</v>
      </c>
      <c r="G12" s="155">
        <v>11409</v>
      </c>
      <c r="H12" s="60">
        <f>SUM(G12/$O12)*100</f>
        <v>121.7739353186039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28">
        <f>SUM(M12/$O12)*100</f>
        <v>0</v>
      </c>
      <c r="O12" s="35">
        <v>9369</v>
      </c>
      <c r="Q12" s="1"/>
    </row>
    <row r="13" spans="3:17" ht="20.100000000000001" customHeight="1" x14ac:dyDescent="0.25">
      <c r="C13" s="21" t="s">
        <v>10</v>
      </c>
      <c r="D13" s="18">
        <v>87.5</v>
      </c>
      <c r="E13" s="113">
        <f t="shared" si="1"/>
        <v>102.69953051643192</v>
      </c>
      <c r="F13" s="64">
        <v>85.2</v>
      </c>
      <c r="G13" s="154">
        <v>90.4</v>
      </c>
      <c r="H13" s="60">
        <f>SUM(G13/$O13)*100</f>
        <v>107.36342042755345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28">
        <f>SUM(M13/$O13)*100</f>
        <v>0</v>
      </c>
      <c r="O13" s="34">
        <v>84.2</v>
      </c>
      <c r="Q13" s="1"/>
    </row>
    <row r="14" spans="3:17" ht="20.100000000000001" customHeight="1" x14ac:dyDescent="0.25">
      <c r="C14" s="21" t="s">
        <v>13</v>
      </c>
      <c r="D14" s="18">
        <v>93.300000000000011</v>
      </c>
      <c r="E14" s="113">
        <f t="shared" si="1"/>
        <v>133.28571428571431</v>
      </c>
      <c r="F14" s="64">
        <v>70</v>
      </c>
      <c r="G14" s="154">
        <v>93.5</v>
      </c>
      <c r="H14" s="60">
        <f>SUM(G14/$O14)*100</f>
        <v>108.09248554913296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28">
        <f>SUM(M14/$O14)*100</f>
        <v>0</v>
      </c>
      <c r="O14" s="34">
        <v>86.5</v>
      </c>
      <c r="Q14" s="1"/>
    </row>
    <row r="15" spans="3:17" ht="20.100000000000001" customHeight="1" x14ac:dyDescent="0.25">
      <c r="C15" s="21" t="s">
        <v>16</v>
      </c>
      <c r="D15" s="108">
        <v>57.499999999999993</v>
      </c>
      <c r="E15" s="113">
        <f t="shared" si="1"/>
        <v>117.3469387755102</v>
      </c>
      <c r="F15" s="64">
        <v>49</v>
      </c>
      <c r="G15" s="154">
        <v>45</v>
      </c>
      <c r="H15" s="60">
        <f>SUM(G15/$O15)*100</f>
        <v>69.230769230769226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28">
        <f>SUM(M15/$O15)*100</f>
        <v>0</v>
      </c>
      <c r="O15" s="34">
        <v>65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83.5</v>
      </c>
      <c r="E17" s="113">
        <f t="shared" ref="E17:E21" si="2">D17/F17*100</f>
        <v>98.816568047337284</v>
      </c>
      <c r="F17" s="64">
        <v>84.5</v>
      </c>
      <c r="G17" s="154">
        <v>82.3</v>
      </c>
      <c r="H17" s="60">
        <f>SUM(G17/$O17)*100</f>
        <v>98.562874251497007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28">
        <f>SUM(M17/$O17)*100</f>
        <v>0</v>
      </c>
      <c r="O17" s="34">
        <v>83.5</v>
      </c>
      <c r="Q17" s="1"/>
    </row>
    <row r="18" spans="3:17" ht="20.100000000000001" customHeight="1" x14ac:dyDescent="0.25">
      <c r="C18" s="21" t="s">
        <v>3</v>
      </c>
      <c r="D18" s="109">
        <v>4726</v>
      </c>
      <c r="E18" s="113">
        <f t="shared" si="2"/>
        <v>147.6875</v>
      </c>
      <c r="F18" s="153">
        <v>3200</v>
      </c>
      <c r="G18" s="157">
        <v>4866</v>
      </c>
      <c r="H18" s="60">
        <f>SUM(G18/$O18)*100</f>
        <v>103.57598978288634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28">
        <f>SUM(M18/$O18)*100</f>
        <v>0</v>
      </c>
      <c r="O18" s="110">
        <v>4698</v>
      </c>
      <c r="Q18" s="1"/>
    </row>
    <row r="19" spans="3:17" ht="20.100000000000001" customHeight="1" x14ac:dyDescent="0.25">
      <c r="C19" s="21" t="s">
        <v>10</v>
      </c>
      <c r="D19" s="18">
        <v>86</v>
      </c>
      <c r="E19" s="113">
        <f t="shared" si="2"/>
        <v>110.25641025641026</v>
      </c>
      <c r="F19" s="64">
        <v>78</v>
      </c>
      <c r="G19" s="154">
        <v>86.4</v>
      </c>
      <c r="H19" s="60">
        <f t="shared" ref="H19:H20" si="3">SUM(G19/$O19)*100</f>
        <v>106.66666666666667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28">
        <f>SUM(M19/$O19)*100</f>
        <v>0</v>
      </c>
      <c r="O19" s="34">
        <v>81</v>
      </c>
      <c r="Q19" s="1"/>
    </row>
    <row r="20" spans="3:17" ht="20.100000000000001" customHeight="1" x14ac:dyDescent="0.25">
      <c r="C20" s="21" t="s">
        <v>13</v>
      </c>
      <c r="D20" s="18">
        <v>82.899999999999991</v>
      </c>
      <c r="E20" s="113">
        <f t="shared" si="2"/>
        <v>96.060254924681331</v>
      </c>
      <c r="F20" s="64">
        <v>86.3</v>
      </c>
      <c r="G20" s="154">
        <v>79.800000000000011</v>
      </c>
      <c r="H20" s="60">
        <f t="shared" si="3"/>
        <v>94.887039239001211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28">
        <f>SUM(M20/$O20)*100</f>
        <v>0</v>
      </c>
      <c r="O20" s="34">
        <v>84.1</v>
      </c>
      <c r="Q20" s="1"/>
    </row>
    <row r="21" spans="3:17" ht="20.100000000000001" customHeight="1" x14ac:dyDescent="0.25">
      <c r="C21" s="21" t="s">
        <v>16</v>
      </c>
      <c r="D21" s="108">
        <v>69.199999999999989</v>
      </c>
      <c r="E21" s="113">
        <f t="shared" si="2"/>
        <v>141.22448979591834</v>
      </c>
      <c r="F21" s="64">
        <v>49</v>
      </c>
      <c r="G21" s="154">
        <v>55.7</v>
      </c>
      <c r="H21" s="60">
        <f>SUM(G21/$O21)*100</f>
        <v>85.692307692307708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28">
        <f>SUM(M21/$O21)*100</f>
        <v>0</v>
      </c>
      <c r="O21" s="34">
        <v>65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59.599999999999994</v>
      </c>
      <c r="E23" s="113">
        <f t="shared" ref="E23:E25" si="6">D23/F23*100</f>
        <v>91.692307692307679</v>
      </c>
      <c r="F23" s="64">
        <v>65</v>
      </c>
      <c r="G23" s="158">
        <v>60.9</v>
      </c>
      <c r="H23" s="60">
        <f>SUM(G23/$O23)*100</f>
        <v>96.360759493670884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28">
        <f>SUM(M23/$O23)*100</f>
        <v>0</v>
      </c>
      <c r="O23" s="34">
        <v>63.2</v>
      </c>
      <c r="Q23" s="1"/>
    </row>
    <row r="24" spans="3:17" ht="20.100000000000001" customHeight="1" x14ac:dyDescent="0.25">
      <c r="C24" s="21" t="s">
        <v>3</v>
      </c>
      <c r="D24" s="29">
        <v>6686</v>
      </c>
      <c r="E24" s="60">
        <f t="shared" si="6"/>
        <v>133.72</v>
      </c>
      <c r="F24" s="153">
        <v>5000</v>
      </c>
      <c r="G24" s="159">
        <v>6839</v>
      </c>
      <c r="H24" s="60">
        <f>SUM(G24/$O24)*100</f>
        <v>104.97313891020721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28">
        <f>SUM(M24/$O24)*100</f>
        <v>0</v>
      </c>
      <c r="O24" s="35">
        <v>6515</v>
      </c>
      <c r="Q24" s="1"/>
    </row>
    <row r="25" spans="3:17" ht="20.100000000000001" customHeight="1" x14ac:dyDescent="0.25">
      <c r="C25" s="25" t="s">
        <v>10</v>
      </c>
      <c r="D25" s="18">
        <v>60.4</v>
      </c>
      <c r="E25" s="60">
        <f t="shared" si="6"/>
        <v>94.080996884735185</v>
      </c>
      <c r="F25" s="64">
        <v>64.2</v>
      </c>
      <c r="G25" s="158">
        <v>63.6</v>
      </c>
      <c r="H25" s="60">
        <f>SUM(G25/$O25)*100</f>
        <v>100.63291139240506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28">
        <f>SUM(M25/$O25)*100</f>
        <v>0</v>
      </c>
      <c r="O25" s="34">
        <v>63.2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6" t="s">
        <v>7</v>
      </c>
      <c r="D27" s="167"/>
      <c r="E27" s="20"/>
      <c r="F27" s="32"/>
      <c r="G27" s="51"/>
      <c r="L27" s="20"/>
    </row>
    <row r="28" spans="3:17" ht="20.100000000000001" customHeight="1" x14ac:dyDescent="0.25">
      <c r="C28" s="168" t="s">
        <v>8</v>
      </c>
      <c r="D28" s="169"/>
      <c r="E28" s="20"/>
      <c r="F28" s="32"/>
      <c r="G28" s="51"/>
      <c r="L28" s="20"/>
    </row>
    <row r="29" spans="3:17" ht="20.100000000000001" customHeight="1" x14ac:dyDescent="0.25">
      <c r="C29" s="170" t="s">
        <v>9</v>
      </c>
      <c r="D29" s="171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733" priority="86" operator="between">
      <formula>$F5*0.9</formula>
      <formula>$F5</formula>
    </cfRule>
    <cfRule type="cellIs" dxfId="1732" priority="87" operator="lessThan">
      <formula>$F5*0.9</formula>
    </cfRule>
    <cfRule type="cellIs" dxfId="1731" priority="88" operator="greaterThan">
      <formula>$F5</formula>
    </cfRule>
  </conditionalFormatting>
  <conditionalFormatting sqref="D7">
    <cfRule type="cellIs" dxfId="1730" priority="79" operator="between">
      <formula>$F7*0.9</formula>
      <formula>$F7</formula>
    </cfRule>
    <cfRule type="cellIs" dxfId="1729" priority="80" operator="lessThan">
      <formula>$F7*0.9</formula>
    </cfRule>
    <cfRule type="cellIs" dxfId="1728" priority="81" operator="greaterThan">
      <formula>$F7</formula>
    </cfRule>
  </conditionalFormatting>
  <conditionalFormatting sqref="D6">
    <cfRule type="cellIs" dxfId="1727" priority="76" operator="between">
      <formula>$F6*0.9</formula>
      <formula>$F6</formula>
    </cfRule>
    <cfRule type="cellIs" dxfId="1726" priority="77" operator="lessThan">
      <formula>$F6*0.9</formula>
    </cfRule>
    <cfRule type="cellIs" dxfId="1725" priority="78" operator="greaterThan">
      <formula>$F6</formula>
    </cfRule>
  </conditionalFormatting>
  <conditionalFormatting sqref="D11">
    <cfRule type="cellIs" dxfId="1724" priority="73" operator="between">
      <formula>$F11*0.9</formula>
      <formula>$F11</formula>
    </cfRule>
    <cfRule type="cellIs" dxfId="1723" priority="74" operator="lessThan">
      <formula>$F11*0.9</formula>
    </cfRule>
    <cfRule type="cellIs" dxfId="1722" priority="75" operator="greaterThan">
      <formula>$F11</formula>
    </cfRule>
  </conditionalFormatting>
  <conditionalFormatting sqref="D17">
    <cfRule type="cellIs" dxfId="1721" priority="70" operator="between">
      <formula>$F17*0.9</formula>
      <formula>$F17</formula>
    </cfRule>
    <cfRule type="cellIs" dxfId="1720" priority="71" operator="lessThan">
      <formula>$F17*0.9</formula>
    </cfRule>
    <cfRule type="cellIs" dxfId="1719" priority="72" operator="greaterThan">
      <formula>$F17</formula>
    </cfRule>
  </conditionalFormatting>
  <conditionalFormatting sqref="D23">
    <cfRule type="cellIs" dxfId="1718" priority="67" operator="between">
      <formula>$F23*0.9</formula>
      <formula>$F23</formula>
    </cfRule>
    <cfRule type="cellIs" dxfId="1717" priority="68" operator="lessThan">
      <formula>$F23*0.9</formula>
    </cfRule>
    <cfRule type="cellIs" dxfId="1716" priority="69" operator="greaterThan">
      <formula>$F23</formula>
    </cfRule>
  </conditionalFormatting>
  <conditionalFormatting sqref="D12">
    <cfRule type="cellIs" dxfId="1715" priority="64" operator="between">
      <formula>$F12*0.9</formula>
      <formula>$F12</formula>
    </cfRule>
    <cfRule type="cellIs" dxfId="1714" priority="65" operator="lessThan">
      <formula>$F12*0.9</formula>
    </cfRule>
    <cfRule type="cellIs" dxfId="1713" priority="66" operator="greaterThan">
      <formula>$F12</formula>
    </cfRule>
  </conditionalFormatting>
  <conditionalFormatting sqref="D24">
    <cfRule type="cellIs" dxfId="1712" priority="61" operator="between">
      <formula>$F24*0.9</formula>
      <formula>$F24</formula>
    </cfRule>
    <cfRule type="cellIs" dxfId="1711" priority="62" operator="lessThan">
      <formula>$F24*0.9</formula>
    </cfRule>
    <cfRule type="cellIs" dxfId="1710" priority="63" operator="greaterThan">
      <formula>$F24</formula>
    </cfRule>
  </conditionalFormatting>
  <conditionalFormatting sqref="D13">
    <cfRule type="cellIs" dxfId="1709" priority="58" operator="between">
      <formula>$F13*0.9</formula>
      <formula>$F13</formula>
    </cfRule>
    <cfRule type="cellIs" dxfId="1708" priority="59" operator="lessThan">
      <formula>$F13*0.9</formula>
    </cfRule>
    <cfRule type="cellIs" dxfId="1707" priority="60" operator="greaterThan">
      <formula>$F13</formula>
    </cfRule>
  </conditionalFormatting>
  <conditionalFormatting sqref="D19">
    <cfRule type="cellIs" dxfId="1706" priority="55" operator="between">
      <formula>$F19*0.9</formula>
      <formula>$F19</formula>
    </cfRule>
    <cfRule type="cellIs" dxfId="1705" priority="56" operator="lessThan">
      <formula>$F19*0.9</formula>
    </cfRule>
    <cfRule type="cellIs" dxfId="1704" priority="57" operator="greaterThan">
      <formula>$F19</formula>
    </cfRule>
  </conditionalFormatting>
  <conditionalFormatting sqref="D25">
    <cfRule type="cellIs" dxfId="1703" priority="52" operator="between">
      <formula>$F25*0.9</formula>
      <formula>$F25</formula>
    </cfRule>
    <cfRule type="cellIs" dxfId="1702" priority="53" operator="lessThan">
      <formula>$F25*0.9</formula>
    </cfRule>
    <cfRule type="cellIs" dxfId="1701" priority="54" operator="greaterThan">
      <formula>$F25</formula>
    </cfRule>
  </conditionalFormatting>
  <conditionalFormatting sqref="G5 I5 K5 M5">
    <cfRule type="cellIs" dxfId="1700" priority="107" operator="between">
      <formula>$O5*0.9</formula>
      <formula>$O5</formula>
    </cfRule>
    <cfRule type="cellIs" dxfId="1699" priority="108" operator="lessThan">
      <formula>$O5*0.9</formula>
    </cfRule>
    <cfRule type="cellIs" dxfId="1698" priority="109" operator="greaterThan">
      <formula>$O5</formula>
    </cfRule>
  </conditionalFormatting>
  <conditionalFormatting sqref="G6 I6 K6 M6">
    <cfRule type="cellIs" dxfId="1697" priority="89" operator="between">
      <formula>$O6*0.9</formula>
      <formula>$O6</formula>
    </cfRule>
    <cfRule type="cellIs" dxfId="1696" priority="90" operator="lessThan">
      <formula>$O6*0.9</formula>
    </cfRule>
    <cfRule type="cellIs" dxfId="1695" priority="91" operator="greaterThan">
      <formula>$O6</formula>
    </cfRule>
  </conditionalFormatting>
  <conditionalFormatting sqref="G7 I7 K7 M7">
    <cfRule type="cellIs" dxfId="1694" priority="49" operator="between">
      <formula>$O7*0.9</formula>
      <formula>$O7</formula>
    </cfRule>
    <cfRule type="cellIs" dxfId="1693" priority="50" operator="lessThan">
      <formula>$O7*0.9</formula>
    </cfRule>
    <cfRule type="cellIs" dxfId="1692" priority="51" operator="greaterThan">
      <formula>$O7</formula>
    </cfRule>
  </conditionalFormatting>
  <conditionalFormatting sqref="G11 I11 K11 M11">
    <cfRule type="cellIs" dxfId="1691" priority="104" operator="between">
      <formula>$O11*0.9</formula>
      <formula>$O11</formula>
    </cfRule>
    <cfRule type="cellIs" dxfId="1690" priority="105" operator="lessThan">
      <formula>$O11*0.9</formula>
    </cfRule>
    <cfRule type="cellIs" dxfId="1689" priority="106" operator="greaterThan">
      <formula>$O11</formula>
    </cfRule>
  </conditionalFormatting>
  <conditionalFormatting sqref="G12 I12 K12 M12">
    <cfRule type="cellIs" dxfId="1688" priority="101" operator="between">
      <formula>$O12*0.9</formula>
      <formula>$O12</formula>
    </cfRule>
    <cfRule type="cellIs" dxfId="1687" priority="102" operator="lessThan">
      <formula>$O12*0.9</formula>
    </cfRule>
    <cfRule type="cellIs" dxfId="1686" priority="103" operator="greaterThan">
      <formula>$O12</formula>
    </cfRule>
  </conditionalFormatting>
  <conditionalFormatting sqref="G13 I13 K13 M13">
    <cfRule type="cellIs" dxfId="1685" priority="83" operator="between">
      <formula>$O13*0.9</formula>
      <formula>$O13</formula>
    </cfRule>
    <cfRule type="cellIs" dxfId="1684" priority="84" operator="lessThan">
      <formula>$O13*0.9</formula>
    </cfRule>
    <cfRule type="cellIs" dxfId="1683" priority="85" operator="greaterThan">
      <formula>$O13</formula>
    </cfRule>
  </conditionalFormatting>
  <conditionalFormatting sqref="G14 I14 K14 M14">
    <cfRule type="cellIs" dxfId="1682" priority="43" operator="between">
      <formula>$O14*0.9</formula>
      <formula>$O14</formula>
    </cfRule>
    <cfRule type="cellIs" dxfId="1681" priority="44" operator="lessThan">
      <formula>$O14*0.9</formula>
    </cfRule>
    <cfRule type="cellIs" dxfId="1680" priority="45" operator="greaterThan">
      <formula>$O14</formula>
    </cfRule>
  </conditionalFormatting>
  <conditionalFormatting sqref="G17:G18 I17:I18 K17:K18 M17:M18">
    <cfRule type="cellIs" dxfId="1679" priority="98" operator="between">
      <formula>$O17*0.9</formula>
      <formula>$O17</formula>
    </cfRule>
    <cfRule type="cellIs" dxfId="1678" priority="99" operator="lessThan">
      <formula>$O17*0.9</formula>
    </cfRule>
    <cfRule type="cellIs" dxfId="1677" priority="100" operator="greaterThan">
      <formula>$O17</formula>
    </cfRule>
  </conditionalFormatting>
  <conditionalFormatting sqref="G19 I19 K19 M19">
    <cfRule type="cellIs" dxfId="1676" priority="40" operator="between">
      <formula>$O19*0.9</formula>
      <formula>$O19</formula>
    </cfRule>
    <cfRule type="cellIs" dxfId="1675" priority="41" operator="lessThan">
      <formula>$O19*0.9</formula>
    </cfRule>
    <cfRule type="cellIs" dxfId="1674" priority="42" operator="greaterThan">
      <formula>$O19</formula>
    </cfRule>
  </conditionalFormatting>
  <conditionalFormatting sqref="G20 I20 K20 M20">
    <cfRule type="cellIs" dxfId="1673" priority="37" operator="between">
      <formula>$O20*0.9</formula>
      <formula>$O20</formula>
    </cfRule>
    <cfRule type="cellIs" dxfId="1672" priority="38" operator="lessThan">
      <formula>$O20*0.9</formula>
    </cfRule>
    <cfRule type="cellIs" dxfId="1671" priority="39" operator="greaterThan">
      <formula>$O20</formula>
    </cfRule>
  </conditionalFormatting>
  <conditionalFormatting sqref="G23 I23 K23 M23">
    <cfRule type="cellIs" dxfId="1670" priority="95" operator="between">
      <formula>$O23*0.9</formula>
      <formula>$O23</formula>
    </cfRule>
    <cfRule type="cellIs" dxfId="1669" priority="96" operator="lessThan">
      <formula>$O23*0.9</formula>
    </cfRule>
    <cfRule type="cellIs" dxfId="1668" priority="97" operator="greaterThan">
      <formula>$O23</formula>
    </cfRule>
  </conditionalFormatting>
  <conditionalFormatting sqref="G24 I24 K24 M24">
    <cfRule type="cellIs" dxfId="1667" priority="92" operator="between">
      <formula>$O24*0.9</formula>
      <formula>$O24</formula>
    </cfRule>
    <cfRule type="cellIs" dxfId="1666" priority="93" operator="lessThan">
      <formula>$O24*0.9</formula>
    </cfRule>
    <cfRule type="cellIs" dxfId="1665" priority="94" operator="greaterThan">
      <formula>$O24</formula>
    </cfRule>
  </conditionalFormatting>
  <conditionalFormatting sqref="G25 I25 K25 M25">
    <cfRule type="cellIs" dxfId="1664" priority="34" operator="between">
      <formula>$O25*0.9</formula>
      <formula>$O25</formula>
    </cfRule>
    <cfRule type="cellIs" dxfId="1663" priority="35" operator="lessThan">
      <formula>$O25*0.9</formula>
    </cfRule>
    <cfRule type="cellIs" dxfId="1662" priority="36" operator="greaterThan">
      <formula>$O25</formula>
    </cfRule>
  </conditionalFormatting>
  <conditionalFormatting sqref="D8">
    <cfRule type="cellIs" dxfId="1661" priority="31" operator="between">
      <formula>$F8*0.9</formula>
      <formula>$F8</formula>
    </cfRule>
    <cfRule type="cellIs" dxfId="1660" priority="32" operator="lessThan">
      <formula>$F8*0.9</formula>
    </cfRule>
    <cfRule type="cellIs" dxfId="1659" priority="33" operator="greaterThan">
      <formula>$F8</formula>
    </cfRule>
  </conditionalFormatting>
  <conditionalFormatting sqref="D14">
    <cfRule type="cellIs" dxfId="1658" priority="28" operator="between">
      <formula>$F14*0.9</formula>
      <formula>$F14</formula>
    </cfRule>
    <cfRule type="cellIs" dxfId="1657" priority="29" operator="lessThan">
      <formula>$F14*0.9</formula>
    </cfRule>
    <cfRule type="cellIs" dxfId="1656" priority="30" operator="greaterThan">
      <formula>$F14</formula>
    </cfRule>
  </conditionalFormatting>
  <conditionalFormatting sqref="D20">
    <cfRule type="cellIs" dxfId="1655" priority="25" operator="between">
      <formula>$F20*0.9</formula>
      <formula>$F20</formula>
    </cfRule>
    <cfRule type="cellIs" dxfId="1654" priority="26" operator="lessThan">
      <formula>$F20*0.9</formula>
    </cfRule>
    <cfRule type="cellIs" dxfId="1653" priority="27" operator="greaterThan">
      <formula>$F20</formula>
    </cfRule>
  </conditionalFormatting>
  <conditionalFormatting sqref="G15 I15 K15 M15">
    <cfRule type="cellIs" dxfId="1652" priority="22" operator="between">
      <formula>$O15*0.9</formula>
      <formula>$O15</formula>
    </cfRule>
    <cfRule type="cellIs" dxfId="1651" priority="23" operator="lessThan">
      <formula>$O15*0.9</formula>
    </cfRule>
    <cfRule type="cellIs" dxfId="1650" priority="24" operator="greaterThan">
      <formula>$O15</formula>
    </cfRule>
  </conditionalFormatting>
  <conditionalFormatting sqref="G21 I21 K21 M21">
    <cfRule type="cellIs" dxfId="1649" priority="16" operator="between">
      <formula>$O21*0.9</formula>
      <formula>$O21</formula>
    </cfRule>
    <cfRule type="cellIs" dxfId="1648" priority="17" operator="lessThan">
      <formula>$O21*0.9</formula>
    </cfRule>
    <cfRule type="cellIs" dxfId="1647" priority="18" operator="greaterThan">
      <formula>$O21</formula>
    </cfRule>
  </conditionalFormatting>
  <conditionalFormatting sqref="G8 I8 K8 M8">
    <cfRule type="cellIs" dxfId="1646" priority="10" operator="between">
      <formula>$O8*0.9</formula>
      <formula>$O8</formula>
    </cfRule>
    <cfRule type="cellIs" dxfId="1645" priority="11" operator="lessThan">
      <formula>$O8*0.9</formula>
    </cfRule>
    <cfRule type="cellIs" dxfId="1644" priority="12" operator="greaterThan">
      <formula>$O8</formula>
    </cfRule>
  </conditionalFormatting>
  <conditionalFormatting sqref="G9 I9 K9 M9">
    <cfRule type="cellIs" dxfId="1643" priority="7" operator="between">
      <formula>$O9*0.9</formula>
      <formula>$O9</formula>
    </cfRule>
    <cfRule type="cellIs" dxfId="1642" priority="8" operator="lessThan">
      <formula>$O9*0.9</formula>
    </cfRule>
    <cfRule type="cellIs" dxfId="1641" priority="9" operator="greaterThan">
      <formula>$O9</formula>
    </cfRule>
  </conditionalFormatting>
  <conditionalFormatting sqref="D21 D15 D9">
    <cfRule type="cellIs" dxfId="1640" priority="4" operator="between">
      <formula>$F9*0.9</formula>
      <formula>$F9</formula>
    </cfRule>
    <cfRule type="cellIs" dxfId="1639" priority="5" operator="lessThan">
      <formula>$F9*0.9</formula>
    </cfRule>
    <cfRule type="cellIs" dxfId="1638" priority="6" operator="greaterThan">
      <formula>$F9</formula>
    </cfRule>
  </conditionalFormatting>
  <conditionalFormatting sqref="D18">
    <cfRule type="cellIs" dxfId="1637" priority="1" operator="between">
      <formula>$F18*0.9</formula>
      <formula>$F18</formula>
    </cfRule>
    <cfRule type="cellIs" dxfId="1636" priority="2" operator="lessThan">
      <formula>$F18*0.9</formula>
    </cfRule>
    <cfRule type="cellIs" dxfId="1635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C1:Q45"/>
  <sheetViews>
    <sheetView zoomScaleNormal="100" zoomScaleSheetLayoutView="100" workbookViewId="0">
      <pane xSplit="3" ySplit="3" topLeftCell="D7" activePane="bottomRight" state="frozen"/>
      <selection activeCell="G9" sqref="G9:G25"/>
      <selection pane="topRight" activeCell="G9" sqref="G9:G25"/>
      <selection pane="bottomLeft" activeCell="G9" sqref="G9:G25"/>
      <selection pane="bottomRight" activeCell="G5" sqref="G5:G2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8" width="13.85546875" style="20" customWidth="1"/>
    <col min="9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15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77.400000000000006</v>
      </c>
      <c r="E5" s="60">
        <f>D5/F5*100</f>
        <v>90.526315789473685</v>
      </c>
      <c r="F5" s="64">
        <v>85.5</v>
      </c>
      <c r="G5" s="154">
        <v>78</v>
      </c>
      <c r="H5" s="60">
        <f>SUM(G5/$O5)*100</f>
        <v>94.660194174757294</v>
      </c>
      <c r="I5" s="60"/>
      <c r="J5" s="60">
        <f>SUM(I5/$O5)*100</f>
        <v>0</v>
      </c>
      <c r="K5" s="18"/>
      <c r="L5" s="60">
        <f>SUM(K5/$O5)*100</f>
        <v>0</v>
      </c>
      <c r="M5" s="18"/>
      <c r="N5" s="28">
        <f>SUM(M5/$O5)*100</f>
        <v>0</v>
      </c>
      <c r="O5" s="33">
        <v>82.399999999999991</v>
      </c>
      <c r="Q5" s="1"/>
    </row>
    <row r="6" spans="3:17" ht="20.100000000000001" customHeight="1" x14ac:dyDescent="0.25">
      <c r="C6" s="21" t="s">
        <v>3</v>
      </c>
      <c r="D6" s="29">
        <v>10297</v>
      </c>
      <c r="E6" s="113">
        <f t="shared" ref="E6:E9" si="0">D6/F6*100</f>
        <v>109.54255319148936</v>
      </c>
      <c r="F6" s="153">
        <v>9400</v>
      </c>
      <c r="G6" s="155">
        <v>9815</v>
      </c>
      <c r="H6" s="60">
        <f>SUM(G6/$O6)*100</f>
        <v>115.47058823529413</v>
      </c>
      <c r="I6" s="63"/>
      <c r="J6" s="60">
        <f>SUM(I6/$O6)*100</f>
        <v>0</v>
      </c>
      <c r="K6" s="29"/>
      <c r="L6" s="60">
        <f>SUM(K6/$O6)*100</f>
        <v>0</v>
      </c>
      <c r="M6" s="29"/>
      <c r="N6" s="28">
        <f>SUM(M6/$O6)*100</f>
        <v>0</v>
      </c>
      <c r="O6" s="35">
        <v>8500</v>
      </c>
      <c r="Q6" s="1"/>
    </row>
    <row r="7" spans="3:17" ht="20.100000000000001" customHeight="1" x14ac:dyDescent="0.25">
      <c r="C7" s="21" t="s">
        <v>10</v>
      </c>
      <c r="D7" s="18">
        <v>77</v>
      </c>
      <c r="E7" s="113">
        <f t="shared" si="0"/>
        <v>85.555555555555557</v>
      </c>
      <c r="F7" s="64">
        <v>90</v>
      </c>
      <c r="G7" s="154">
        <v>79.800000000000011</v>
      </c>
      <c r="H7" s="60">
        <f>SUM(G7/$O7)*100</f>
        <v>103.63636363636365</v>
      </c>
      <c r="I7" s="60"/>
      <c r="J7" s="60">
        <f>SUM(I7/$O7)*100</f>
        <v>0</v>
      </c>
      <c r="K7" s="18"/>
      <c r="L7" s="60">
        <f>SUM(K7/$O7)*100</f>
        <v>0</v>
      </c>
      <c r="M7" s="18"/>
      <c r="N7" s="28">
        <f>SUM(M7/$O7)*100</f>
        <v>0</v>
      </c>
      <c r="O7" s="34">
        <v>77</v>
      </c>
      <c r="Q7" s="1"/>
    </row>
    <row r="8" spans="3:17" ht="20.100000000000001" customHeight="1" x14ac:dyDescent="0.25">
      <c r="C8" s="21" t="s">
        <v>13</v>
      </c>
      <c r="D8" s="18">
        <v>72.599999999999994</v>
      </c>
      <c r="E8" s="113">
        <f t="shared" si="0"/>
        <v>85.411764705882348</v>
      </c>
      <c r="F8" s="64">
        <v>85</v>
      </c>
      <c r="G8" s="154">
        <v>63.5</v>
      </c>
      <c r="H8" s="113">
        <f>SUM(G8/$O8)*100</f>
        <v>97.692307692307693</v>
      </c>
      <c r="I8" s="113"/>
      <c r="J8" s="113">
        <f>SUM(I8/$O8)*100</f>
        <v>0</v>
      </c>
      <c r="K8" s="108"/>
      <c r="L8" s="113">
        <f>SUM(K8/$O8)*100</f>
        <v>0</v>
      </c>
      <c r="M8" s="108"/>
      <c r="N8" s="28">
        <f>SUM(M8/$O8)*100</f>
        <v>0</v>
      </c>
      <c r="O8" s="34">
        <v>65</v>
      </c>
      <c r="Q8" s="1"/>
    </row>
    <row r="9" spans="3:17" ht="20.100000000000001" customHeight="1" x14ac:dyDescent="0.25">
      <c r="C9" s="21" t="s">
        <v>16</v>
      </c>
      <c r="D9" s="108">
        <v>72.2</v>
      </c>
      <c r="E9" s="113">
        <f t="shared" si="0"/>
        <v>120.33333333333334</v>
      </c>
      <c r="F9" s="64">
        <v>60</v>
      </c>
      <c r="G9" s="154">
        <v>63.5</v>
      </c>
      <c r="H9" s="113">
        <f>SUM(G9/$O9)*100</f>
        <v>86.748633879781423</v>
      </c>
      <c r="I9" s="113"/>
      <c r="J9" s="113">
        <f>SUM(I9/$O9)*100</f>
        <v>0</v>
      </c>
      <c r="K9" s="108"/>
      <c r="L9" s="113">
        <f>SUM(K9/$O9)*100</f>
        <v>0</v>
      </c>
      <c r="M9" s="108"/>
      <c r="N9" s="28">
        <f>SUM(M9/$O9)*100</f>
        <v>0</v>
      </c>
      <c r="O9" s="34">
        <v>73.2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79.100000000000009</v>
      </c>
      <c r="E11" s="113">
        <f t="shared" ref="E11:E15" si="1">D11/F11*100</f>
        <v>93.058823529411768</v>
      </c>
      <c r="F11" s="64">
        <v>85</v>
      </c>
      <c r="G11" s="154">
        <v>78.5</v>
      </c>
      <c r="H11" s="60">
        <f>SUM(G11/$O11)*100</f>
        <v>94.692400482509058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28">
        <f>SUM(M11/$O11)*100</f>
        <v>0</v>
      </c>
      <c r="O11" s="34">
        <v>82.899999999999991</v>
      </c>
      <c r="Q11" s="1"/>
    </row>
    <row r="12" spans="3:17" ht="20.100000000000001" customHeight="1" x14ac:dyDescent="0.25">
      <c r="C12" s="21" t="s">
        <v>3</v>
      </c>
      <c r="D12" s="29">
        <v>10431</v>
      </c>
      <c r="E12" s="113">
        <f t="shared" si="1"/>
        <v>105.36363636363637</v>
      </c>
      <c r="F12" s="153">
        <v>9900</v>
      </c>
      <c r="G12" s="155">
        <v>10092</v>
      </c>
      <c r="H12" s="60">
        <f>SUM(G12/$O12)*100</f>
        <v>99.67407407407407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28">
        <f>SUM(M12/$O12)*100</f>
        <v>0</v>
      </c>
      <c r="O12" s="35">
        <v>10125</v>
      </c>
      <c r="Q12" s="1"/>
    </row>
    <row r="13" spans="3:17" ht="20.100000000000001" customHeight="1" x14ac:dyDescent="0.25">
      <c r="C13" s="21" t="s">
        <v>10</v>
      </c>
      <c r="D13" s="18">
        <v>83.1</v>
      </c>
      <c r="E13" s="113">
        <f t="shared" si="1"/>
        <v>93.370786516853926</v>
      </c>
      <c r="F13" s="64">
        <v>89</v>
      </c>
      <c r="G13" s="154">
        <v>82.6</v>
      </c>
      <c r="H13" s="60">
        <f>SUM(G13/$O13)*100</f>
        <v>100.97799511002445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28">
        <f>SUM(M13/$O13)*100</f>
        <v>0</v>
      </c>
      <c r="O13" s="34">
        <v>81.8</v>
      </c>
      <c r="Q13" s="1"/>
    </row>
    <row r="14" spans="3:17" ht="20.100000000000001" customHeight="1" x14ac:dyDescent="0.25">
      <c r="C14" s="21" t="s">
        <v>13</v>
      </c>
      <c r="D14" s="18">
        <v>80.400000000000006</v>
      </c>
      <c r="E14" s="113">
        <f t="shared" si="1"/>
        <v>114.85714285714286</v>
      </c>
      <c r="F14" s="64">
        <v>70</v>
      </c>
      <c r="G14" s="154">
        <v>73.8</v>
      </c>
      <c r="H14" s="60">
        <f>SUM(G14/$O14)*100</f>
        <v>105.42857142857143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28">
        <f>SUM(M14/$O14)*100</f>
        <v>0</v>
      </c>
      <c r="O14" s="34">
        <v>70</v>
      </c>
      <c r="Q14" s="1"/>
    </row>
    <row r="15" spans="3:17" ht="20.100000000000001" customHeight="1" x14ac:dyDescent="0.25">
      <c r="C15" s="21" t="s">
        <v>16</v>
      </c>
      <c r="D15" s="108">
        <v>70</v>
      </c>
      <c r="E15" s="113">
        <f t="shared" si="1"/>
        <v>91.503267973856211</v>
      </c>
      <c r="F15" s="64">
        <v>76.5</v>
      </c>
      <c r="G15" s="154">
        <v>69.699999999999989</v>
      </c>
      <c r="H15" s="60">
        <f>SUM(G15/$O15)*100</f>
        <v>90.051679586563282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28">
        <f>SUM(M15/$O15)*100</f>
        <v>0</v>
      </c>
      <c r="O15" s="34">
        <v>77.400000000000006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73.099999999999994</v>
      </c>
      <c r="E17" s="113">
        <f t="shared" ref="E17:E21" si="2">D17/F17*100</f>
        <v>89.146341463414629</v>
      </c>
      <c r="F17" s="64">
        <v>82</v>
      </c>
      <c r="G17" s="154">
        <v>67.800000000000011</v>
      </c>
      <c r="H17" s="60">
        <f>SUM(G17/$O17)*100</f>
        <v>87.034659820282428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28">
        <f>SUM(M17/$O17)*100</f>
        <v>0</v>
      </c>
      <c r="O17" s="34">
        <v>77.900000000000006</v>
      </c>
      <c r="Q17" s="1"/>
    </row>
    <row r="18" spans="3:17" ht="20.100000000000001" customHeight="1" x14ac:dyDescent="0.25">
      <c r="C18" s="21" t="s">
        <v>3</v>
      </c>
      <c r="D18" s="109">
        <v>5379</v>
      </c>
      <c r="E18" s="113">
        <f t="shared" si="2"/>
        <v>109.77551020408163</v>
      </c>
      <c r="F18" s="153">
        <v>4900</v>
      </c>
      <c r="G18" s="157">
        <v>5474</v>
      </c>
      <c r="H18" s="60">
        <f>SUM(G18/$O18)*100</f>
        <v>116.27017841971113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28">
        <f>SUM(M18/$O18)*100</f>
        <v>0</v>
      </c>
      <c r="O18" s="110">
        <v>4708</v>
      </c>
      <c r="Q18" s="1"/>
    </row>
    <row r="19" spans="3:17" ht="20.100000000000001" customHeight="1" x14ac:dyDescent="0.25">
      <c r="C19" s="21" t="s">
        <v>10</v>
      </c>
      <c r="D19" s="18">
        <v>69.099999999999994</v>
      </c>
      <c r="E19" s="113">
        <f t="shared" si="2"/>
        <v>81.294117647058812</v>
      </c>
      <c r="F19" s="64">
        <v>85</v>
      </c>
      <c r="G19" s="154">
        <v>70.599999999999994</v>
      </c>
      <c r="H19" s="60">
        <f t="shared" ref="H19:H20" si="3">SUM(G19/$O19)*100</f>
        <v>96.712328767123282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28">
        <f>SUM(M19/$O19)*100</f>
        <v>0</v>
      </c>
      <c r="O19" s="34">
        <v>73</v>
      </c>
      <c r="Q19" s="1"/>
    </row>
    <row r="20" spans="3:17" ht="20.100000000000001" customHeight="1" x14ac:dyDescent="0.25">
      <c r="C20" s="21" t="s">
        <v>13</v>
      </c>
      <c r="D20" s="18">
        <v>43.1</v>
      </c>
      <c r="E20" s="113">
        <f t="shared" si="2"/>
        <v>48.426966292134836</v>
      </c>
      <c r="F20" s="64">
        <v>89</v>
      </c>
      <c r="G20" s="154">
        <v>35.699999999999996</v>
      </c>
      <c r="H20" s="60">
        <f t="shared" si="3"/>
        <v>71.399999999999991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28">
        <f>SUM(M20/$O20)*100</f>
        <v>0</v>
      </c>
      <c r="O20" s="34">
        <v>50</v>
      </c>
      <c r="Q20" s="1"/>
    </row>
    <row r="21" spans="3:17" ht="20.100000000000001" customHeight="1" x14ac:dyDescent="0.25">
      <c r="C21" s="21" t="s">
        <v>16</v>
      </c>
      <c r="D21" s="108">
        <v>49.9</v>
      </c>
      <c r="E21" s="113">
        <f t="shared" si="2"/>
        <v>90.727272727272705</v>
      </c>
      <c r="F21" s="64">
        <v>55.000000000000007</v>
      </c>
      <c r="G21" s="154">
        <v>46.800000000000004</v>
      </c>
      <c r="H21" s="60">
        <f>SUM(G21/$O21)*100</f>
        <v>168.34532374100718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28">
        <f>SUM(M21/$O21)*100</f>
        <v>0</v>
      </c>
      <c r="O21" s="34">
        <v>27.800000000000004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64.5</v>
      </c>
      <c r="E23" s="113">
        <f t="shared" ref="E23:E25" si="6">D23/F23*100</f>
        <v>92.142857142857139</v>
      </c>
      <c r="F23" s="64">
        <v>70</v>
      </c>
      <c r="G23" s="158">
        <v>63.800000000000004</v>
      </c>
      <c r="H23" s="60">
        <f>SUM(G23/$O23)*100</f>
        <v>98.608964451313767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28">
        <f>SUM(M23/$O23)*100</f>
        <v>0</v>
      </c>
      <c r="O23" s="34">
        <v>64.7</v>
      </c>
      <c r="Q23" s="1"/>
    </row>
    <row r="24" spans="3:17" ht="20.100000000000001" customHeight="1" x14ac:dyDescent="0.25">
      <c r="C24" s="21" t="s">
        <v>3</v>
      </c>
      <c r="D24" s="29">
        <v>7186</v>
      </c>
      <c r="E24" s="60">
        <f t="shared" si="6"/>
        <v>121.79661016949153</v>
      </c>
      <c r="F24" s="153">
        <v>5900</v>
      </c>
      <c r="G24" s="159">
        <v>7281</v>
      </c>
      <c r="H24" s="60">
        <f>SUM(G24/$O24)*100</f>
        <v>110.46882111970871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28">
        <f>SUM(M24/$O24)*100</f>
        <v>0</v>
      </c>
      <c r="O24" s="35">
        <v>6591</v>
      </c>
      <c r="Q24" s="1"/>
    </row>
    <row r="25" spans="3:17" ht="20.100000000000001" customHeight="1" x14ac:dyDescent="0.25">
      <c r="C25" s="25" t="s">
        <v>10</v>
      </c>
      <c r="D25" s="18">
        <v>66.8</v>
      </c>
      <c r="E25" s="60">
        <f t="shared" si="6"/>
        <v>98.235294117647058</v>
      </c>
      <c r="F25" s="64">
        <v>68</v>
      </c>
      <c r="G25" s="158">
        <v>68.8</v>
      </c>
      <c r="H25" s="60">
        <f>SUM(G25/$O25)*100</f>
        <v>108.34645669291338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28">
        <f>SUM(M25/$O25)*100</f>
        <v>0</v>
      </c>
      <c r="O25" s="34">
        <v>63.5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6" t="s">
        <v>7</v>
      </c>
      <c r="D27" s="167"/>
      <c r="E27" s="20"/>
      <c r="F27" s="32"/>
      <c r="G27" s="51"/>
      <c r="L27" s="20"/>
    </row>
    <row r="28" spans="3:17" ht="20.100000000000001" customHeight="1" x14ac:dyDescent="0.25">
      <c r="C28" s="168" t="s">
        <v>8</v>
      </c>
      <c r="D28" s="169"/>
      <c r="E28" s="20"/>
      <c r="F28" s="32"/>
      <c r="G28" s="51"/>
      <c r="L28" s="20"/>
    </row>
    <row r="29" spans="3:17" ht="20.100000000000001" customHeight="1" x14ac:dyDescent="0.25">
      <c r="C29" s="170" t="s">
        <v>9</v>
      </c>
      <c r="D29" s="171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634" priority="86" operator="between">
      <formula>$F5*0.9</formula>
      <formula>$F5</formula>
    </cfRule>
    <cfRule type="cellIs" dxfId="1633" priority="87" operator="lessThan">
      <formula>$F5*0.9</formula>
    </cfRule>
    <cfRule type="cellIs" dxfId="1632" priority="88" operator="greaterThan">
      <formula>$F5</formula>
    </cfRule>
  </conditionalFormatting>
  <conditionalFormatting sqref="D7">
    <cfRule type="cellIs" dxfId="1631" priority="79" operator="between">
      <formula>$F7*0.9</formula>
      <formula>$F7</formula>
    </cfRule>
    <cfRule type="cellIs" dxfId="1630" priority="80" operator="lessThan">
      <formula>$F7*0.9</formula>
    </cfRule>
    <cfRule type="cellIs" dxfId="1629" priority="81" operator="greaterThan">
      <formula>$F7</formula>
    </cfRule>
  </conditionalFormatting>
  <conditionalFormatting sqref="D6">
    <cfRule type="cellIs" dxfId="1628" priority="76" operator="between">
      <formula>$F6*0.9</formula>
      <formula>$F6</formula>
    </cfRule>
    <cfRule type="cellIs" dxfId="1627" priority="77" operator="lessThan">
      <formula>$F6*0.9</formula>
    </cfRule>
    <cfRule type="cellIs" dxfId="1626" priority="78" operator="greaterThan">
      <formula>$F6</formula>
    </cfRule>
  </conditionalFormatting>
  <conditionalFormatting sqref="D11">
    <cfRule type="cellIs" dxfId="1625" priority="73" operator="between">
      <formula>$F11*0.9</formula>
      <formula>$F11</formula>
    </cfRule>
    <cfRule type="cellIs" dxfId="1624" priority="74" operator="lessThan">
      <formula>$F11*0.9</formula>
    </cfRule>
    <cfRule type="cellIs" dxfId="1623" priority="75" operator="greaterThan">
      <formula>$F11</formula>
    </cfRule>
  </conditionalFormatting>
  <conditionalFormatting sqref="D17">
    <cfRule type="cellIs" dxfId="1622" priority="70" operator="between">
      <formula>$F17*0.9</formula>
      <formula>$F17</formula>
    </cfRule>
    <cfRule type="cellIs" dxfId="1621" priority="71" operator="lessThan">
      <formula>$F17*0.9</formula>
    </cfRule>
    <cfRule type="cellIs" dxfId="1620" priority="72" operator="greaterThan">
      <formula>$F17</formula>
    </cfRule>
  </conditionalFormatting>
  <conditionalFormatting sqref="D23">
    <cfRule type="cellIs" dxfId="1619" priority="67" operator="between">
      <formula>$F23*0.9</formula>
      <formula>$F23</formula>
    </cfRule>
    <cfRule type="cellIs" dxfId="1618" priority="68" operator="lessThan">
      <formula>$F23*0.9</formula>
    </cfRule>
    <cfRule type="cellIs" dxfId="1617" priority="69" operator="greaterThan">
      <formula>$F23</formula>
    </cfRule>
  </conditionalFormatting>
  <conditionalFormatting sqref="D12">
    <cfRule type="cellIs" dxfId="1616" priority="64" operator="between">
      <formula>$F12*0.9</formula>
      <formula>$F12</formula>
    </cfRule>
    <cfRule type="cellIs" dxfId="1615" priority="65" operator="lessThan">
      <formula>$F12*0.9</formula>
    </cfRule>
    <cfRule type="cellIs" dxfId="1614" priority="66" operator="greaterThan">
      <formula>$F12</formula>
    </cfRule>
  </conditionalFormatting>
  <conditionalFormatting sqref="D24">
    <cfRule type="cellIs" dxfId="1613" priority="61" operator="between">
      <formula>$F24*0.9</formula>
      <formula>$F24</formula>
    </cfRule>
    <cfRule type="cellIs" dxfId="1612" priority="62" operator="lessThan">
      <formula>$F24*0.9</formula>
    </cfRule>
    <cfRule type="cellIs" dxfId="1611" priority="63" operator="greaterThan">
      <formula>$F24</formula>
    </cfRule>
  </conditionalFormatting>
  <conditionalFormatting sqref="D13">
    <cfRule type="cellIs" dxfId="1610" priority="58" operator="between">
      <formula>$F13*0.9</formula>
      <formula>$F13</formula>
    </cfRule>
    <cfRule type="cellIs" dxfId="1609" priority="59" operator="lessThan">
      <formula>$F13*0.9</formula>
    </cfRule>
    <cfRule type="cellIs" dxfId="1608" priority="60" operator="greaterThan">
      <formula>$F13</formula>
    </cfRule>
  </conditionalFormatting>
  <conditionalFormatting sqref="D19">
    <cfRule type="cellIs" dxfId="1607" priority="55" operator="between">
      <formula>$F19*0.9</formula>
      <formula>$F19</formula>
    </cfRule>
    <cfRule type="cellIs" dxfId="1606" priority="56" operator="lessThan">
      <formula>$F19*0.9</formula>
    </cfRule>
    <cfRule type="cellIs" dxfId="1605" priority="57" operator="greaterThan">
      <formula>$F19</formula>
    </cfRule>
  </conditionalFormatting>
  <conditionalFormatting sqref="D25">
    <cfRule type="cellIs" dxfId="1604" priority="52" operator="between">
      <formula>$F25*0.9</formula>
      <formula>$F25</formula>
    </cfRule>
    <cfRule type="cellIs" dxfId="1603" priority="53" operator="lessThan">
      <formula>$F25*0.9</formula>
    </cfRule>
    <cfRule type="cellIs" dxfId="1602" priority="54" operator="greaterThan">
      <formula>$F25</formula>
    </cfRule>
  </conditionalFormatting>
  <conditionalFormatting sqref="G5 I5 K5 M5">
    <cfRule type="cellIs" dxfId="1601" priority="107" operator="between">
      <formula>$O5*0.9</formula>
      <formula>$O5</formula>
    </cfRule>
    <cfRule type="cellIs" dxfId="1600" priority="108" operator="lessThan">
      <formula>$O5*0.9</formula>
    </cfRule>
    <cfRule type="cellIs" dxfId="1599" priority="109" operator="greaterThan">
      <formula>$O5</formula>
    </cfRule>
  </conditionalFormatting>
  <conditionalFormatting sqref="G6 I6 K6 M6">
    <cfRule type="cellIs" dxfId="1598" priority="89" operator="between">
      <formula>$O6*0.9</formula>
      <formula>$O6</formula>
    </cfRule>
    <cfRule type="cellIs" dxfId="1597" priority="90" operator="lessThan">
      <formula>$O6*0.9</formula>
    </cfRule>
    <cfRule type="cellIs" dxfId="1596" priority="91" operator="greaterThan">
      <formula>$O6</formula>
    </cfRule>
  </conditionalFormatting>
  <conditionalFormatting sqref="G7 I7 K7 M7">
    <cfRule type="cellIs" dxfId="1595" priority="49" operator="between">
      <formula>$O7*0.9</formula>
      <formula>$O7</formula>
    </cfRule>
    <cfRule type="cellIs" dxfId="1594" priority="50" operator="lessThan">
      <formula>$O7*0.9</formula>
    </cfRule>
    <cfRule type="cellIs" dxfId="1593" priority="51" operator="greaterThan">
      <formula>$O7</formula>
    </cfRule>
  </conditionalFormatting>
  <conditionalFormatting sqref="G11 I11 K11 M11">
    <cfRule type="cellIs" dxfId="1592" priority="104" operator="between">
      <formula>$O11*0.9</formula>
      <formula>$O11</formula>
    </cfRule>
    <cfRule type="cellIs" dxfId="1591" priority="105" operator="lessThan">
      <formula>$O11*0.9</formula>
    </cfRule>
    <cfRule type="cellIs" dxfId="1590" priority="106" operator="greaterThan">
      <formula>$O11</formula>
    </cfRule>
  </conditionalFormatting>
  <conditionalFormatting sqref="G12 I12 K12 M12">
    <cfRule type="cellIs" dxfId="1589" priority="101" operator="between">
      <formula>$O12*0.9</formula>
      <formula>$O12</formula>
    </cfRule>
    <cfRule type="cellIs" dxfId="1588" priority="102" operator="lessThan">
      <formula>$O12*0.9</formula>
    </cfRule>
    <cfRule type="cellIs" dxfId="1587" priority="103" operator="greaterThan">
      <formula>$O12</formula>
    </cfRule>
  </conditionalFormatting>
  <conditionalFormatting sqref="G13 I13 K13 M13">
    <cfRule type="cellIs" dxfId="1586" priority="83" operator="between">
      <formula>$O13*0.9</formula>
      <formula>$O13</formula>
    </cfRule>
    <cfRule type="cellIs" dxfId="1585" priority="84" operator="lessThan">
      <formula>$O13*0.9</formula>
    </cfRule>
    <cfRule type="cellIs" dxfId="1584" priority="85" operator="greaterThan">
      <formula>$O13</formula>
    </cfRule>
  </conditionalFormatting>
  <conditionalFormatting sqref="G14 I14 K14 M14">
    <cfRule type="cellIs" dxfId="1583" priority="43" operator="between">
      <formula>$O14*0.9</formula>
      <formula>$O14</formula>
    </cfRule>
    <cfRule type="cellIs" dxfId="1582" priority="44" operator="lessThan">
      <formula>$O14*0.9</formula>
    </cfRule>
    <cfRule type="cellIs" dxfId="1581" priority="45" operator="greaterThan">
      <formula>$O14</formula>
    </cfRule>
  </conditionalFormatting>
  <conditionalFormatting sqref="G17:G18 I17:I18 K17:K18 M17:M18">
    <cfRule type="cellIs" dxfId="1580" priority="98" operator="between">
      <formula>$O17*0.9</formula>
      <formula>$O17</formula>
    </cfRule>
    <cfRule type="cellIs" dxfId="1579" priority="99" operator="lessThan">
      <formula>$O17*0.9</formula>
    </cfRule>
    <cfRule type="cellIs" dxfId="1578" priority="100" operator="greaterThan">
      <formula>$O17</formula>
    </cfRule>
  </conditionalFormatting>
  <conditionalFormatting sqref="G19 I19 K19 M19">
    <cfRule type="cellIs" dxfId="1577" priority="40" operator="between">
      <formula>$O19*0.9</formula>
      <formula>$O19</formula>
    </cfRule>
    <cfRule type="cellIs" dxfId="1576" priority="41" operator="lessThan">
      <formula>$O19*0.9</formula>
    </cfRule>
    <cfRule type="cellIs" dxfId="1575" priority="42" operator="greaterThan">
      <formula>$O19</formula>
    </cfRule>
  </conditionalFormatting>
  <conditionalFormatting sqref="G20 I20 K20 M20">
    <cfRule type="cellIs" dxfId="1574" priority="37" operator="between">
      <formula>$O20*0.9</formula>
      <formula>$O20</formula>
    </cfRule>
    <cfRule type="cellIs" dxfId="1573" priority="38" operator="lessThan">
      <formula>$O20*0.9</formula>
    </cfRule>
    <cfRule type="cellIs" dxfId="1572" priority="39" operator="greaterThan">
      <formula>$O20</formula>
    </cfRule>
  </conditionalFormatting>
  <conditionalFormatting sqref="G23 I23 K23 M23">
    <cfRule type="cellIs" dxfId="1571" priority="95" operator="between">
      <formula>$O23*0.9</formula>
      <formula>$O23</formula>
    </cfRule>
    <cfRule type="cellIs" dxfId="1570" priority="96" operator="lessThan">
      <formula>$O23*0.9</formula>
    </cfRule>
    <cfRule type="cellIs" dxfId="1569" priority="97" operator="greaterThan">
      <formula>$O23</formula>
    </cfRule>
  </conditionalFormatting>
  <conditionalFormatting sqref="G24 I24 K24 M24">
    <cfRule type="cellIs" dxfId="1568" priority="92" operator="between">
      <formula>$O24*0.9</formula>
      <formula>$O24</formula>
    </cfRule>
    <cfRule type="cellIs" dxfId="1567" priority="93" operator="lessThan">
      <formula>$O24*0.9</formula>
    </cfRule>
    <cfRule type="cellIs" dxfId="1566" priority="94" operator="greaterThan">
      <formula>$O24</formula>
    </cfRule>
  </conditionalFormatting>
  <conditionalFormatting sqref="G25 I25 K25 M25">
    <cfRule type="cellIs" dxfId="1565" priority="34" operator="between">
      <formula>$O25*0.9</formula>
      <formula>$O25</formula>
    </cfRule>
    <cfRule type="cellIs" dxfId="1564" priority="35" operator="lessThan">
      <formula>$O25*0.9</formula>
    </cfRule>
    <cfRule type="cellIs" dxfId="1563" priority="36" operator="greaterThan">
      <formula>$O25</formula>
    </cfRule>
  </conditionalFormatting>
  <conditionalFormatting sqref="D8">
    <cfRule type="cellIs" dxfId="1562" priority="31" operator="between">
      <formula>$F8*0.9</formula>
      <formula>$F8</formula>
    </cfRule>
    <cfRule type="cellIs" dxfId="1561" priority="32" operator="lessThan">
      <formula>$F8*0.9</formula>
    </cfRule>
    <cfRule type="cellIs" dxfId="1560" priority="33" operator="greaterThan">
      <formula>$F8</formula>
    </cfRule>
  </conditionalFormatting>
  <conditionalFormatting sqref="D14">
    <cfRule type="cellIs" dxfId="1559" priority="28" operator="between">
      <formula>$F14*0.9</formula>
      <formula>$F14</formula>
    </cfRule>
    <cfRule type="cellIs" dxfId="1558" priority="29" operator="lessThan">
      <formula>$F14*0.9</formula>
    </cfRule>
    <cfRule type="cellIs" dxfId="1557" priority="30" operator="greaterThan">
      <formula>$F14</formula>
    </cfRule>
  </conditionalFormatting>
  <conditionalFormatting sqref="D20">
    <cfRule type="cellIs" dxfId="1556" priority="25" operator="between">
      <formula>$F20*0.9</formula>
      <formula>$F20</formula>
    </cfRule>
    <cfRule type="cellIs" dxfId="1555" priority="26" operator="lessThan">
      <formula>$F20*0.9</formula>
    </cfRule>
    <cfRule type="cellIs" dxfId="1554" priority="27" operator="greaterThan">
      <formula>$F20</formula>
    </cfRule>
  </conditionalFormatting>
  <conditionalFormatting sqref="G15 I15 K15 M15">
    <cfRule type="cellIs" dxfId="1553" priority="22" operator="between">
      <formula>$O15*0.9</formula>
      <formula>$O15</formula>
    </cfRule>
    <cfRule type="cellIs" dxfId="1552" priority="23" operator="lessThan">
      <formula>$O15*0.9</formula>
    </cfRule>
    <cfRule type="cellIs" dxfId="1551" priority="24" operator="greaterThan">
      <formula>$O15</formula>
    </cfRule>
  </conditionalFormatting>
  <conditionalFormatting sqref="G21 I21 K21 M21">
    <cfRule type="cellIs" dxfId="1550" priority="16" operator="between">
      <formula>$O21*0.9</formula>
      <formula>$O21</formula>
    </cfRule>
    <cfRule type="cellIs" dxfId="1549" priority="17" operator="lessThan">
      <formula>$O21*0.9</formula>
    </cfRule>
    <cfRule type="cellIs" dxfId="1548" priority="18" operator="greaterThan">
      <formula>$O21</formula>
    </cfRule>
  </conditionalFormatting>
  <conditionalFormatting sqref="G8 I8 K8 M8">
    <cfRule type="cellIs" dxfId="1547" priority="10" operator="between">
      <formula>$O8*0.9</formula>
      <formula>$O8</formula>
    </cfRule>
    <cfRule type="cellIs" dxfId="1546" priority="11" operator="lessThan">
      <formula>$O8*0.9</formula>
    </cfRule>
    <cfRule type="cellIs" dxfId="1545" priority="12" operator="greaterThan">
      <formula>$O8</formula>
    </cfRule>
  </conditionalFormatting>
  <conditionalFormatting sqref="G9 I9 K9 M9">
    <cfRule type="cellIs" dxfId="1544" priority="7" operator="between">
      <formula>$O9*0.9</formula>
      <formula>$O9</formula>
    </cfRule>
    <cfRule type="cellIs" dxfId="1543" priority="8" operator="lessThan">
      <formula>$O9*0.9</formula>
    </cfRule>
    <cfRule type="cellIs" dxfId="1542" priority="9" operator="greaterThan">
      <formula>$O9</formula>
    </cfRule>
  </conditionalFormatting>
  <conditionalFormatting sqref="D21 D15 D9">
    <cfRule type="cellIs" dxfId="1541" priority="4" operator="between">
      <formula>$F9*0.9</formula>
      <formula>$F9</formula>
    </cfRule>
    <cfRule type="cellIs" dxfId="1540" priority="5" operator="lessThan">
      <formula>$F9*0.9</formula>
    </cfRule>
    <cfRule type="cellIs" dxfId="1539" priority="6" operator="greaterThan">
      <formula>$F9</formula>
    </cfRule>
  </conditionalFormatting>
  <conditionalFormatting sqref="D18">
    <cfRule type="cellIs" dxfId="1538" priority="1" operator="between">
      <formula>$F18*0.9</formula>
      <formula>$F18</formula>
    </cfRule>
    <cfRule type="cellIs" dxfId="1537" priority="2" operator="lessThan">
      <formula>$F18*0.9</formula>
    </cfRule>
    <cfRule type="cellIs" dxfId="1536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C1:Q45"/>
  <sheetViews>
    <sheetView zoomScaleNormal="100" zoomScaleSheetLayoutView="100" workbookViewId="0">
      <pane xSplit="3" ySplit="3" topLeftCell="D8" activePane="bottomRight" state="frozen"/>
      <selection activeCell="G9" sqref="G9:G25"/>
      <selection pane="topRight" activeCell="G9" sqref="G9:G25"/>
      <selection pane="bottomLeft" activeCell="G9" sqref="G9:G25"/>
      <selection pane="bottomRight" activeCell="G5" sqref="G5:G2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8" width="13.85546875" style="20" customWidth="1"/>
    <col min="9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16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77.600000000000009</v>
      </c>
      <c r="E5" s="60">
        <f>D5/F5*100</f>
        <v>82.994652406417117</v>
      </c>
      <c r="F5" s="64">
        <v>93.5</v>
      </c>
      <c r="G5" s="154">
        <v>76</v>
      </c>
      <c r="H5" s="60">
        <f>SUM(G5/$O5)*100</f>
        <v>82.162162162162161</v>
      </c>
      <c r="I5" s="60"/>
      <c r="J5" s="60">
        <f>SUM(I5/$O5)*100</f>
        <v>0</v>
      </c>
      <c r="K5" s="18"/>
      <c r="L5" s="60">
        <f>SUM(K5/$O5)*100</f>
        <v>0</v>
      </c>
      <c r="M5" s="18"/>
      <c r="N5" s="28">
        <f>SUM(M5/$O5)*100</f>
        <v>0</v>
      </c>
      <c r="O5" s="33">
        <v>92.5</v>
      </c>
      <c r="Q5" s="1"/>
    </row>
    <row r="6" spans="3:17" ht="20.100000000000001" customHeight="1" x14ac:dyDescent="0.25">
      <c r="C6" s="21" t="s">
        <v>3</v>
      </c>
      <c r="D6" s="29">
        <v>9296</v>
      </c>
      <c r="E6" s="113">
        <f t="shared" ref="E6:E9" si="0">D6/F6*100</f>
        <v>97.852631578947367</v>
      </c>
      <c r="F6" s="153">
        <v>9500</v>
      </c>
      <c r="G6" s="155">
        <v>9204</v>
      </c>
      <c r="H6" s="60">
        <f>SUM(G6/$O6)*100</f>
        <v>95.875</v>
      </c>
      <c r="I6" s="63"/>
      <c r="J6" s="60">
        <f>SUM(I6/$O6)*100</f>
        <v>0</v>
      </c>
      <c r="K6" s="29"/>
      <c r="L6" s="60">
        <f>SUM(K6/$O6)*100</f>
        <v>0</v>
      </c>
      <c r="M6" s="29"/>
      <c r="N6" s="28">
        <f>SUM(M6/$O6)*100</f>
        <v>0</v>
      </c>
      <c r="O6" s="35">
        <v>9600</v>
      </c>
      <c r="Q6" s="1"/>
    </row>
    <row r="7" spans="3:17" ht="20.100000000000001" customHeight="1" x14ac:dyDescent="0.25">
      <c r="C7" s="21" t="s">
        <v>10</v>
      </c>
      <c r="D7" s="18">
        <v>88.3</v>
      </c>
      <c r="E7" s="113">
        <f t="shared" si="0"/>
        <v>96.502732240437155</v>
      </c>
      <c r="F7" s="64">
        <v>91.5</v>
      </c>
      <c r="G7" s="154">
        <v>86.6</v>
      </c>
      <c r="H7" s="60">
        <f>SUM(G7/$O7)*100</f>
        <v>97.303370786516851</v>
      </c>
      <c r="I7" s="60"/>
      <c r="J7" s="60">
        <f>SUM(I7/$O7)*100</f>
        <v>0</v>
      </c>
      <c r="K7" s="18"/>
      <c r="L7" s="60">
        <f>SUM(K7/$O7)*100</f>
        <v>0</v>
      </c>
      <c r="M7" s="18"/>
      <c r="N7" s="28">
        <f>SUM(M7/$O7)*100</f>
        <v>0</v>
      </c>
      <c r="O7" s="34">
        <v>89</v>
      </c>
      <c r="Q7" s="1"/>
    </row>
    <row r="8" spans="3:17" ht="20.100000000000001" customHeight="1" x14ac:dyDescent="0.25">
      <c r="C8" s="21" t="s">
        <v>13</v>
      </c>
      <c r="D8" s="18">
        <v>94.399999999999991</v>
      </c>
      <c r="E8" s="113">
        <f t="shared" si="0"/>
        <v>101.505376344086</v>
      </c>
      <c r="F8" s="64">
        <v>93</v>
      </c>
      <c r="G8" s="154">
        <v>90.4</v>
      </c>
      <c r="H8" s="113">
        <f>SUM(G8/$O8)*100</f>
        <v>105.85480093676816</v>
      </c>
      <c r="I8" s="113"/>
      <c r="J8" s="113">
        <f>SUM(I8/$O8)*100</f>
        <v>0</v>
      </c>
      <c r="K8" s="108"/>
      <c r="L8" s="113">
        <f>SUM(K8/$O8)*100</f>
        <v>0</v>
      </c>
      <c r="M8" s="108"/>
      <c r="N8" s="28">
        <f>SUM(M8/$O8)*100</f>
        <v>0</v>
      </c>
      <c r="O8" s="34">
        <v>85.399999999999991</v>
      </c>
      <c r="Q8" s="1"/>
    </row>
    <row r="9" spans="3:17" ht="20.100000000000001" customHeight="1" x14ac:dyDescent="0.25">
      <c r="C9" s="21" t="s">
        <v>16</v>
      </c>
      <c r="D9" s="108">
        <v>74.2</v>
      </c>
      <c r="E9" s="113">
        <f t="shared" si="0"/>
        <v>123.66666666666669</v>
      </c>
      <c r="F9" s="64">
        <v>60</v>
      </c>
      <c r="G9" s="154">
        <v>78.400000000000006</v>
      </c>
      <c r="H9" s="113">
        <f>SUM(G9/$O9)*100</f>
        <v>124.0506329113924</v>
      </c>
      <c r="I9" s="113"/>
      <c r="J9" s="113">
        <f>SUM(I9/$O9)*100</f>
        <v>0</v>
      </c>
      <c r="K9" s="108"/>
      <c r="L9" s="113">
        <f>SUM(K9/$O9)*100</f>
        <v>0</v>
      </c>
      <c r="M9" s="108"/>
      <c r="N9" s="28">
        <f>SUM(M9/$O9)*100</f>
        <v>0</v>
      </c>
      <c r="O9" s="34">
        <v>63.2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73.3</v>
      </c>
      <c r="E11" s="113">
        <f t="shared" ref="E11:E15" si="1">D11/F11*100</f>
        <v>79.673913043478265</v>
      </c>
      <c r="F11" s="64">
        <v>92</v>
      </c>
      <c r="G11" s="154">
        <v>73.7</v>
      </c>
      <c r="H11" s="60">
        <f>SUM(G11/$O11)*100</f>
        <v>85.697674418604649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28">
        <f>SUM(M11/$O11)*100</f>
        <v>0</v>
      </c>
      <c r="O11" s="34">
        <v>86</v>
      </c>
      <c r="Q11" s="1"/>
    </row>
    <row r="12" spans="3:17" ht="20.100000000000001" customHeight="1" x14ac:dyDescent="0.25">
      <c r="C12" s="21" t="s">
        <v>3</v>
      </c>
      <c r="D12" s="29">
        <v>10644</v>
      </c>
      <c r="E12" s="113">
        <f t="shared" si="1"/>
        <v>145.8082191780822</v>
      </c>
      <c r="F12" s="153">
        <v>7300</v>
      </c>
      <c r="G12" s="155">
        <v>10509</v>
      </c>
      <c r="H12" s="60">
        <f>SUM(G12/$O12)*100</f>
        <v>115.49620837454665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28">
        <f>SUM(M12/$O12)*100</f>
        <v>0</v>
      </c>
      <c r="O12" s="35">
        <v>9099</v>
      </c>
      <c r="Q12" s="1"/>
    </row>
    <row r="13" spans="3:17" ht="20.100000000000001" customHeight="1" x14ac:dyDescent="0.25">
      <c r="C13" s="21" t="s">
        <v>10</v>
      </c>
      <c r="D13" s="18">
        <v>81.3</v>
      </c>
      <c r="E13" s="113">
        <f t="shared" si="1"/>
        <v>92.386363636363626</v>
      </c>
      <c r="F13" s="64">
        <v>88</v>
      </c>
      <c r="G13" s="154">
        <v>82.5</v>
      </c>
      <c r="H13" s="60">
        <f>SUM(G13/$O13)*100</f>
        <v>99.277978339350199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28">
        <f>SUM(M13/$O13)*100</f>
        <v>0</v>
      </c>
      <c r="O13" s="34">
        <v>83.1</v>
      </c>
      <c r="Q13" s="1"/>
    </row>
    <row r="14" spans="3:17" ht="20.100000000000001" customHeight="1" x14ac:dyDescent="0.25">
      <c r="C14" s="21" t="s">
        <v>13</v>
      </c>
      <c r="D14" s="18">
        <v>94.699999999999989</v>
      </c>
      <c r="E14" s="113">
        <f t="shared" si="1"/>
        <v>106.40449438202246</v>
      </c>
      <c r="F14" s="64">
        <v>89</v>
      </c>
      <c r="G14" s="154">
        <v>90.3</v>
      </c>
      <c r="H14" s="60">
        <f>SUM(G14/$O14)*100</f>
        <v>97.201291711517754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28">
        <f>SUM(M14/$O14)*100</f>
        <v>0</v>
      </c>
      <c r="O14" s="34">
        <v>92.9</v>
      </c>
      <c r="Q14" s="1"/>
    </row>
    <row r="15" spans="3:17" ht="20.100000000000001" customHeight="1" x14ac:dyDescent="0.25">
      <c r="C15" s="21" t="s">
        <v>16</v>
      </c>
      <c r="D15" s="108">
        <v>61.4</v>
      </c>
      <c r="E15" s="113">
        <f t="shared" si="1"/>
        <v>122.06759443339961</v>
      </c>
      <c r="F15" s="64">
        <v>50.3</v>
      </c>
      <c r="G15" s="154">
        <v>66.100000000000009</v>
      </c>
      <c r="H15" s="60">
        <f>SUM(G15/$O15)*100</f>
        <v>118.03571428571429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28">
        <f>SUM(M15/$O15)*100</f>
        <v>0</v>
      </c>
      <c r="O15" s="34">
        <v>56.000000000000007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68</v>
      </c>
      <c r="E17" s="113">
        <f t="shared" ref="E17:E21" si="2">D17/F17*100</f>
        <v>83.435582822085891</v>
      </c>
      <c r="F17" s="64">
        <v>81.5</v>
      </c>
      <c r="G17" s="154">
        <v>66.7</v>
      </c>
      <c r="H17" s="60">
        <f>SUM(G17/$O17)*100</f>
        <v>85.512820512820525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28">
        <f>SUM(M17/$O17)*100</f>
        <v>0</v>
      </c>
      <c r="O17" s="34">
        <v>78</v>
      </c>
      <c r="Q17" s="1"/>
    </row>
    <row r="18" spans="3:17" ht="20.100000000000001" customHeight="1" x14ac:dyDescent="0.25">
      <c r="C18" s="21" t="s">
        <v>3</v>
      </c>
      <c r="D18" s="109">
        <v>3418</v>
      </c>
      <c r="E18" s="113">
        <f t="shared" si="2"/>
        <v>100.52941176470588</v>
      </c>
      <c r="F18" s="153">
        <v>3400</v>
      </c>
      <c r="G18" s="157">
        <v>3632</v>
      </c>
      <c r="H18" s="60">
        <f>SUM(G18/$O18)*100</f>
        <v>105.06219265258896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28">
        <f>SUM(M18/$O18)*100</f>
        <v>0</v>
      </c>
      <c r="O18" s="110">
        <v>3457</v>
      </c>
      <c r="Q18" s="1"/>
    </row>
    <row r="19" spans="3:17" ht="20.100000000000001" customHeight="1" x14ac:dyDescent="0.25">
      <c r="C19" s="21" t="s">
        <v>10</v>
      </c>
      <c r="D19" s="18">
        <v>75</v>
      </c>
      <c r="E19" s="113">
        <f t="shared" si="2"/>
        <v>97.402597402597408</v>
      </c>
      <c r="F19" s="64">
        <v>77</v>
      </c>
      <c r="G19" s="154">
        <v>75.400000000000006</v>
      </c>
      <c r="H19" s="60">
        <f t="shared" ref="H19:H20" si="3">SUM(G19/$O19)*100</f>
        <v>103.28767123287672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28">
        <f>SUM(M19/$O19)*100</f>
        <v>0</v>
      </c>
      <c r="O19" s="34">
        <v>73</v>
      </c>
      <c r="Q19" s="1"/>
    </row>
    <row r="20" spans="3:17" ht="20.100000000000001" customHeight="1" x14ac:dyDescent="0.25">
      <c r="C20" s="21" t="s">
        <v>13</v>
      </c>
      <c r="D20" s="18">
        <v>100</v>
      </c>
      <c r="E20" s="113">
        <f t="shared" si="2"/>
        <v>110.74197120708749</v>
      </c>
      <c r="F20" s="64">
        <v>90.3</v>
      </c>
      <c r="G20" s="154">
        <v>94</v>
      </c>
      <c r="H20" s="60">
        <f t="shared" si="3"/>
        <v>102.28509249183895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28">
        <f>SUM(M20/$O20)*100</f>
        <v>0</v>
      </c>
      <c r="O20" s="34">
        <v>91.9</v>
      </c>
      <c r="Q20" s="1"/>
    </row>
    <row r="21" spans="3:17" ht="20.100000000000001" customHeight="1" x14ac:dyDescent="0.25">
      <c r="C21" s="21" t="s">
        <v>16</v>
      </c>
      <c r="D21" s="108">
        <v>68.100000000000009</v>
      </c>
      <c r="E21" s="113">
        <f t="shared" si="2"/>
        <v>119.47368421052636</v>
      </c>
      <c r="F21" s="64">
        <v>56.999999999999993</v>
      </c>
      <c r="G21" s="154">
        <v>73.2</v>
      </c>
      <c r="H21" s="60">
        <f>SUM(G21/$O21)*100</f>
        <v>91.158156911581557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28">
        <f>SUM(M21/$O21)*100</f>
        <v>0</v>
      </c>
      <c r="O21" s="34">
        <v>80.300000000000011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51.6</v>
      </c>
      <c r="E23" s="113">
        <f t="shared" ref="E23:E25" si="6">D23/F23*100</f>
        <v>75.882352941176464</v>
      </c>
      <c r="F23" s="64">
        <v>68</v>
      </c>
      <c r="G23" s="158">
        <v>58.599999999999994</v>
      </c>
      <c r="H23" s="60">
        <f>SUM(G23/$O23)*100</f>
        <v>100.17094017094017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28">
        <f>SUM(M23/$O23)*100</f>
        <v>0</v>
      </c>
      <c r="O23" s="34">
        <v>58.5</v>
      </c>
      <c r="Q23" s="1"/>
    </row>
    <row r="24" spans="3:17" ht="20.100000000000001" customHeight="1" x14ac:dyDescent="0.25">
      <c r="C24" s="21" t="s">
        <v>3</v>
      </c>
      <c r="D24" s="29">
        <v>6344</v>
      </c>
      <c r="E24" s="60">
        <f t="shared" si="6"/>
        <v>111.2982456140351</v>
      </c>
      <c r="F24" s="153">
        <v>5700</v>
      </c>
      <c r="G24" s="159">
        <v>6562</v>
      </c>
      <c r="H24" s="60">
        <f>SUM(G24/$O24)*100</f>
        <v>111.42808626252334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28">
        <f>SUM(M24/$O24)*100</f>
        <v>0</v>
      </c>
      <c r="O24" s="35">
        <v>5889</v>
      </c>
      <c r="Q24" s="1"/>
    </row>
    <row r="25" spans="3:17" ht="20.100000000000001" customHeight="1" x14ac:dyDescent="0.25">
      <c r="C25" s="25" t="s">
        <v>10</v>
      </c>
      <c r="D25" s="18">
        <v>53.5</v>
      </c>
      <c r="E25" s="60">
        <f t="shared" si="6"/>
        <v>79.259259259259267</v>
      </c>
      <c r="F25" s="64">
        <v>67.5</v>
      </c>
      <c r="G25" s="158">
        <v>53.1</v>
      </c>
      <c r="H25" s="60">
        <f>SUM(G25/$O25)*100</f>
        <v>90.769230769230774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28">
        <f>SUM(M25/$O25)*100</f>
        <v>0</v>
      </c>
      <c r="O25" s="34">
        <v>58.5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6" t="s">
        <v>7</v>
      </c>
      <c r="D27" s="167"/>
      <c r="E27" s="20"/>
      <c r="F27" s="32"/>
      <c r="G27" s="51"/>
      <c r="L27" s="20"/>
    </row>
    <row r="28" spans="3:17" ht="20.100000000000001" customHeight="1" x14ac:dyDescent="0.25">
      <c r="C28" s="168" t="s">
        <v>8</v>
      </c>
      <c r="D28" s="169"/>
      <c r="E28" s="20"/>
      <c r="F28" s="32"/>
      <c r="G28" s="51"/>
      <c r="L28" s="20"/>
    </row>
    <row r="29" spans="3:17" ht="20.100000000000001" customHeight="1" x14ac:dyDescent="0.25">
      <c r="C29" s="170" t="s">
        <v>9</v>
      </c>
      <c r="D29" s="171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535" priority="86" operator="between">
      <formula>$F5*0.9</formula>
      <formula>$F5</formula>
    </cfRule>
    <cfRule type="cellIs" dxfId="1534" priority="87" operator="lessThan">
      <formula>$F5*0.9</formula>
    </cfRule>
    <cfRule type="cellIs" dxfId="1533" priority="88" operator="greaterThan">
      <formula>$F5</formula>
    </cfRule>
  </conditionalFormatting>
  <conditionalFormatting sqref="D7">
    <cfRule type="cellIs" dxfId="1532" priority="79" operator="between">
      <formula>$F7*0.9</formula>
      <formula>$F7</formula>
    </cfRule>
    <cfRule type="cellIs" dxfId="1531" priority="80" operator="lessThan">
      <formula>$F7*0.9</formula>
    </cfRule>
    <cfRule type="cellIs" dxfId="1530" priority="81" operator="greaterThan">
      <formula>$F7</formula>
    </cfRule>
  </conditionalFormatting>
  <conditionalFormatting sqref="D6">
    <cfRule type="cellIs" dxfId="1529" priority="76" operator="between">
      <formula>$F6*0.9</formula>
      <formula>$F6</formula>
    </cfRule>
    <cfRule type="cellIs" dxfId="1528" priority="77" operator="lessThan">
      <formula>$F6*0.9</formula>
    </cfRule>
    <cfRule type="cellIs" dxfId="1527" priority="78" operator="greaterThan">
      <formula>$F6</formula>
    </cfRule>
  </conditionalFormatting>
  <conditionalFormatting sqref="D11">
    <cfRule type="cellIs" dxfId="1526" priority="73" operator="between">
      <formula>$F11*0.9</formula>
      <formula>$F11</formula>
    </cfRule>
    <cfRule type="cellIs" dxfId="1525" priority="74" operator="lessThan">
      <formula>$F11*0.9</formula>
    </cfRule>
    <cfRule type="cellIs" dxfId="1524" priority="75" operator="greaterThan">
      <formula>$F11</formula>
    </cfRule>
  </conditionalFormatting>
  <conditionalFormatting sqref="D17">
    <cfRule type="cellIs" dxfId="1523" priority="70" operator="between">
      <formula>$F17*0.9</formula>
      <formula>$F17</formula>
    </cfRule>
    <cfRule type="cellIs" dxfId="1522" priority="71" operator="lessThan">
      <formula>$F17*0.9</formula>
    </cfRule>
    <cfRule type="cellIs" dxfId="1521" priority="72" operator="greaterThan">
      <formula>$F17</formula>
    </cfRule>
  </conditionalFormatting>
  <conditionalFormatting sqref="D23">
    <cfRule type="cellIs" dxfId="1520" priority="67" operator="between">
      <formula>$F23*0.9</formula>
      <formula>$F23</formula>
    </cfRule>
    <cfRule type="cellIs" dxfId="1519" priority="68" operator="lessThan">
      <formula>$F23*0.9</formula>
    </cfRule>
    <cfRule type="cellIs" dxfId="1518" priority="69" operator="greaterThan">
      <formula>$F23</formula>
    </cfRule>
  </conditionalFormatting>
  <conditionalFormatting sqref="D12">
    <cfRule type="cellIs" dxfId="1517" priority="64" operator="between">
      <formula>$F12*0.9</formula>
      <formula>$F12</formula>
    </cfRule>
    <cfRule type="cellIs" dxfId="1516" priority="65" operator="lessThan">
      <formula>$F12*0.9</formula>
    </cfRule>
    <cfRule type="cellIs" dxfId="1515" priority="66" operator="greaterThan">
      <formula>$F12</formula>
    </cfRule>
  </conditionalFormatting>
  <conditionalFormatting sqref="D24">
    <cfRule type="cellIs" dxfId="1514" priority="61" operator="between">
      <formula>$F24*0.9</formula>
      <formula>$F24</formula>
    </cfRule>
    <cfRule type="cellIs" dxfId="1513" priority="62" operator="lessThan">
      <formula>$F24*0.9</formula>
    </cfRule>
    <cfRule type="cellIs" dxfId="1512" priority="63" operator="greaterThan">
      <formula>$F24</formula>
    </cfRule>
  </conditionalFormatting>
  <conditionalFormatting sqref="D13">
    <cfRule type="cellIs" dxfId="1511" priority="58" operator="between">
      <formula>$F13*0.9</formula>
      <formula>$F13</formula>
    </cfRule>
    <cfRule type="cellIs" dxfId="1510" priority="59" operator="lessThan">
      <formula>$F13*0.9</formula>
    </cfRule>
    <cfRule type="cellIs" dxfId="1509" priority="60" operator="greaterThan">
      <formula>$F13</formula>
    </cfRule>
  </conditionalFormatting>
  <conditionalFormatting sqref="D19">
    <cfRule type="cellIs" dxfId="1508" priority="55" operator="between">
      <formula>$F19*0.9</formula>
      <formula>$F19</formula>
    </cfRule>
    <cfRule type="cellIs" dxfId="1507" priority="56" operator="lessThan">
      <formula>$F19*0.9</formula>
    </cfRule>
    <cfRule type="cellIs" dxfId="1506" priority="57" operator="greaterThan">
      <formula>$F19</formula>
    </cfRule>
  </conditionalFormatting>
  <conditionalFormatting sqref="D25">
    <cfRule type="cellIs" dxfId="1505" priority="52" operator="between">
      <formula>$F25*0.9</formula>
      <formula>$F25</formula>
    </cfRule>
    <cfRule type="cellIs" dxfId="1504" priority="53" operator="lessThan">
      <formula>$F25*0.9</formula>
    </cfRule>
    <cfRule type="cellIs" dxfId="1503" priority="54" operator="greaterThan">
      <formula>$F25</formula>
    </cfRule>
  </conditionalFormatting>
  <conditionalFormatting sqref="G5 I5 K5 M5">
    <cfRule type="cellIs" dxfId="1502" priority="107" operator="between">
      <formula>$O5*0.9</formula>
      <formula>$O5</formula>
    </cfRule>
    <cfRule type="cellIs" dxfId="1501" priority="108" operator="lessThan">
      <formula>$O5*0.9</formula>
    </cfRule>
    <cfRule type="cellIs" dxfId="1500" priority="109" operator="greaterThan">
      <formula>$O5</formula>
    </cfRule>
  </conditionalFormatting>
  <conditionalFormatting sqref="G6 I6 K6 M6">
    <cfRule type="cellIs" dxfId="1499" priority="89" operator="between">
      <formula>$O6*0.9</formula>
      <formula>$O6</formula>
    </cfRule>
    <cfRule type="cellIs" dxfId="1498" priority="90" operator="lessThan">
      <formula>$O6*0.9</formula>
    </cfRule>
    <cfRule type="cellIs" dxfId="1497" priority="91" operator="greaterThan">
      <formula>$O6</formula>
    </cfRule>
  </conditionalFormatting>
  <conditionalFormatting sqref="G7 I7 K7 M7">
    <cfRule type="cellIs" dxfId="1496" priority="49" operator="between">
      <formula>$O7*0.9</formula>
      <formula>$O7</formula>
    </cfRule>
    <cfRule type="cellIs" dxfId="1495" priority="50" operator="lessThan">
      <formula>$O7*0.9</formula>
    </cfRule>
    <cfRule type="cellIs" dxfId="1494" priority="51" operator="greaterThan">
      <formula>$O7</formula>
    </cfRule>
  </conditionalFormatting>
  <conditionalFormatting sqref="G11 I11 K11 M11">
    <cfRule type="cellIs" dxfId="1493" priority="104" operator="between">
      <formula>$O11*0.9</formula>
      <formula>$O11</formula>
    </cfRule>
    <cfRule type="cellIs" dxfId="1492" priority="105" operator="lessThan">
      <formula>$O11*0.9</formula>
    </cfRule>
    <cfRule type="cellIs" dxfId="1491" priority="106" operator="greaterThan">
      <formula>$O11</formula>
    </cfRule>
  </conditionalFormatting>
  <conditionalFormatting sqref="G12 I12 K12 M12">
    <cfRule type="cellIs" dxfId="1490" priority="101" operator="between">
      <formula>$O12*0.9</formula>
      <formula>$O12</formula>
    </cfRule>
    <cfRule type="cellIs" dxfId="1489" priority="102" operator="lessThan">
      <formula>$O12*0.9</formula>
    </cfRule>
    <cfRule type="cellIs" dxfId="1488" priority="103" operator="greaterThan">
      <formula>$O12</formula>
    </cfRule>
  </conditionalFormatting>
  <conditionalFormatting sqref="G13 I13 K13 M13">
    <cfRule type="cellIs" dxfId="1487" priority="83" operator="between">
      <formula>$O13*0.9</formula>
      <formula>$O13</formula>
    </cfRule>
    <cfRule type="cellIs" dxfId="1486" priority="84" operator="lessThan">
      <formula>$O13*0.9</formula>
    </cfRule>
    <cfRule type="cellIs" dxfId="1485" priority="85" operator="greaterThan">
      <formula>$O13</formula>
    </cfRule>
  </conditionalFormatting>
  <conditionalFormatting sqref="G14 I14 K14 M14">
    <cfRule type="cellIs" dxfId="1484" priority="43" operator="between">
      <formula>$O14*0.9</formula>
      <formula>$O14</formula>
    </cfRule>
    <cfRule type="cellIs" dxfId="1483" priority="44" operator="lessThan">
      <formula>$O14*0.9</formula>
    </cfRule>
    <cfRule type="cellIs" dxfId="1482" priority="45" operator="greaterThan">
      <formula>$O14</formula>
    </cfRule>
  </conditionalFormatting>
  <conditionalFormatting sqref="G17:G18 I17:I18 K17:K18 M17:M18">
    <cfRule type="cellIs" dxfId="1481" priority="98" operator="between">
      <formula>$O17*0.9</formula>
      <formula>$O17</formula>
    </cfRule>
    <cfRule type="cellIs" dxfId="1480" priority="99" operator="lessThan">
      <formula>$O17*0.9</formula>
    </cfRule>
    <cfRule type="cellIs" dxfId="1479" priority="100" operator="greaterThan">
      <formula>$O17</formula>
    </cfRule>
  </conditionalFormatting>
  <conditionalFormatting sqref="G19 I19 K19 M19">
    <cfRule type="cellIs" dxfId="1478" priority="40" operator="between">
      <formula>$O19*0.9</formula>
      <formula>$O19</formula>
    </cfRule>
    <cfRule type="cellIs" dxfId="1477" priority="41" operator="lessThan">
      <formula>$O19*0.9</formula>
    </cfRule>
    <cfRule type="cellIs" dxfId="1476" priority="42" operator="greaterThan">
      <formula>$O19</formula>
    </cfRule>
  </conditionalFormatting>
  <conditionalFormatting sqref="G20 I20 K20 M20">
    <cfRule type="cellIs" dxfId="1475" priority="37" operator="between">
      <formula>$O20*0.9</formula>
      <formula>$O20</formula>
    </cfRule>
    <cfRule type="cellIs" dxfId="1474" priority="38" operator="lessThan">
      <formula>$O20*0.9</formula>
    </cfRule>
    <cfRule type="cellIs" dxfId="1473" priority="39" operator="greaterThan">
      <formula>$O20</formula>
    </cfRule>
  </conditionalFormatting>
  <conditionalFormatting sqref="G23 I23 K23 M23">
    <cfRule type="cellIs" dxfId="1472" priority="95" operator="between">
      <formula>$O23*0.9</formula>
      <formula>$O23</formula>
    </cfRule>
    <cfRule type="cellIs" dxfId="1471" priority="96" operator="lessThan">
      <formula>$O23*0.9</formula>
    </cfRule>
    <cfRule type="cellIs" dxfId="1470" priority="97" operator="greaterThan">
      <formula>$O23</formula>
    </cfRule>
  </conditionalFormatting>
  <conditionalFormatting sqref="G24 I24 K24 M24">
    <cfRule type="cellIs" dxfId="1469" priority="92" operator="between">
      <formula>$O24*0.9</formula>
      <formula>$O24</formula>
    </cfRule>
    <cfRule type="cellIs" dxfId="1468" priority="93" operator="lessThan">
      <formula>$O24*0.9</formula>
    </cfRule>
    <cfRule type="cellIs" dxfId="1467" priority="94" operator="greaterThan">
      <formula>$O24</formula>
    </cfRule>
  </conditionalFormatting>
  <conditionalFormatting sqref="G25 I25 K25 M25">
    <cfRule type="cellIs" dxfId="1466" priority="34" operator="between">
      <formula>$O25*0.9</formula>
      <formula>$O25</formula>
    </cfRule>
    <cfRule type="cellIs" dxfId="1465" priority="35" operator="lessThan">
      <formula>$O25*0.9</formula>
    </cfRule>
    <cfRule type="cellIs" dxfId="1464" priority="36" operator="greaterThan">
      <formula>$O25</formula>
    </cfRule>
  </conditionalFormatting>
  <conditionalFormatting sqref="D8">
    <cfRule type="cellIs" dxfId="1463" priority="31" operator="between">
      <formula>$F8*0.9</formula>
      <formula>$F8</formula>
    </cfRule>
    <cfRule type="cellIs" dxfId="1462" priority="32" operator="lessThan">
      <formula>$F8*0.9</formula>
    </cfRule>
    <cfRule type="cellIs" dxfId="1461" priority="33" operator="greaterThan">
      <formula>$F8</formula>
    </cfRule>
  </conditionalFormatting>
  <conditionalFormatting sqref="D14">
    <cfRule type="cellIs" dxfId="1460" priority="28" operator="between">
      <formula>$F14*0.9</formula>
      <formula>$F14</formula>
    </cfRule>
    <cfRule type="cellIs" dxfId="1459" priority="29" operator="lessThan">
      <formula>$F14*0.9</formula>
    </cfRule>
    <cfRule type="cellIs" dxfId="1458" priority="30" operator="greaterThan">
      <formula>$F14</formula>
    </cfRule>
  </conditionalFormatting>
  <conditionalFormatting sqref="D20">
    <cfRule type="cellIs" dxfId="1457" priority="25" operator="between">
      <formula>$F20*0.9</formula>
      <formula>$F20</formula>
    </cfRule>
    <cfRule type="cellIs" dxfId="1456" priority="26" operator="lessThan">
      <formula>$F20*0.9</formula>
    </cfRule>
    <cfRule type="cellIs" dxfId="1455" priority="27" operator="greaterThan">
      <formula>$F20</formula>
    </cfRule>
  </conditionalFormatting>
  <conditionalFormatting sqref="G15 I15 K15 M15">
    <cfRule type="cellIs" dxfId="1454" priority="22" operator="between">
      <formula>$O15*0.9</formula>
      <formula>$O15</formula>
    </cfRule>
    <cfRule type="cellIs" dxfId="1453" priority="23" operator="lessThan">
      <formula>$O15*0.9</formula>
    </cfRule>
    <cfRule type="cellIs" dxfId="1452" priority="24" operator="greaterThan">
      <formula>$O15</formula>
    </cfRule>
  </conditionalFormatting>
  <conditionalFormatting sqref="G21 I21 K21 M21">
    <cfRule type="cellIs" dxfId="1451" priority="16" operator="between">
      <formula>$O21*0.9</formula>
      <formula>$O21</formula>
    </cfRule>
    <cfRule type="cellIs" dxfId="1450" priority="17" operator="lessThan">
      <formula>$O21*0.9</formula>
    </cfRule>
    <cfRule type="cellIs" dxfId="1449" priority="18" operator="greaterThan">
      <formula>$O21</formula>
    </cfRule>
  </conditionalFormatting>
  <conditionalFormatting sqref="G8 I8 K8 M8">
    <cfRule type="cellIs" dxfId="1448" priority="10" operator="between">
      <formula>$O8*0.9</formula>
      <formula>$O8</formula>
    </cfRule>
    <cfRule type="cellIs" dxfId="1447" priority="11" operator="lessThan">
      <formula>$O8*0.9</formula>
    </cfRule>
    <cfRule type="cellIs" dxfId="1446" priority="12" operator="greaterThan">
      <formula>$O8</formula>
    </cfRule>
  </conditionalFormatting>
  <conditionalFormatting sqref="G9 I9 K9 M9">
    <cfRule type="cellIs" dxfId="1445" priority="7" operator="between">
      <formula>$O9*0.9</formula>
      <formula>$O9</formula>
    </cfRule>
    <cfRule type="cellIs" dxfId="1444" priority="8" operator="lessThan">
      <formula>$O9*0.9</formula>
    </cfRule>
    <cfRule type="cellIs" dxfId="1443" priority="9" operator="greaterThan">
      <formula>$O9</formula>
    </cfRule>
  </conditionalFormatting>
  <conditionalFormatting sqref="D21 D15 D9">
    <cfRule type="cellIs" dxfId="1442" priority="4" operator="between">
      <formula>$F9*0.9</formula>
      <formula>$F9</formula>
    </cfRule>
    <cfRule type="cellIs" dxfId="1441" priority="5" operator="lessThan">
      <formula>$F9*0.9</formula>
    </cfRule>
    <cfRule type="cellIs" dxfId="1440" priority="6" operator="greaterThan">
      <formula>$F9</formula>
    </cfRule>
  </conditionalFormatting>
  <conditionalFormatting sqref="D18">
    <cfRule type="cellIs" dxfId="1439" priority="1" operator="between">
      <formula>$F18*0.9</formula>
      <formula>$F18</formula>
    </cfRule>
    <cfRule type="cellIs" dxfId="1438" priority="2" operator="lessThan">
      <formula>$F18*0.9</formula>
    </cfRule>
    <cfRule type="cellIs" dxfId="1437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C1:Q45"/>
  <sheetViews>
    <sheetView zoomScaleNormal="100" zoomScaleSheetLayoutView="100" workbookViewId="0">
      <pane xSplit="3" ySplit="3" topLeftCell="D4" activePane="bottomRight" state="frozen"/>
      <selection activeCell="G9" sqref="G9:G25"/>
      <selection pane="topRight" activeCell="G9" sqref="G9:G25"/>
      <selection pane="bottomLeft" activeCell="G9" sqref="G9:G25"/>
      <selection pane="bottomRight" activeCell="G5" sqref="G5:G2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8" width="13.85546875" style="20" customWidth="1"/>
    <col min="9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17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86.6</v>
      </c>
      <c r="E5" s="60">
        <f>D5/F5*100</f>
        <v>99.540229885057457</v>
      </c>
      <c r="F5" s="64">
        <v>87</v>
      </c>
      <c r="G5" s="154">
        <v>86.7</v>
      </c>
      <c r="H5" s="60">
        <f>SUM(G5/$O5)*100</f>
        <v>99.655172413793096</v>
      </c>
      <c r="I5" s="60"/>
      <c r="J5" s="60">
        <f>SUM(I5/$O5)*100</f>
        <v>0</v>
      </c>
      <c r="K5" s="18"/>
      <c r="L5" s="60">
        <f>SUM(K5/$O5)*100</f>
        <v>0</v>
      </c>
      <c r="M5" s="18"/>
      <c r="N5" s="28">
        <f>SUM(M5/$O5)*100</f>
        <v>0</v>
      </c>
      <c r="O5" s="33">
        <v>87</v>
      </c>
      <c r="Q5" s="1"/>
    </row>
    <row r="6" spans="3:17" ht="20.100000000000001" customHeight="1" x14ac:dyDescent="0.25">
      <c r="C6" s="21" t="s">
        <v>3</v>
      </c>
      <c r="D6" s="29">
        <v>9262</v>
      </c>
      <c r="E6" s="113">
        <f t="shared" ref="E6:E9" si="0">D6/F6*100</f>
        <v>132.31428571428572</v>
      </c>
      <c r="F6" s="153">
        <v>7000</v>
      </c>
      <c r="G6" s="155">
        <v>9417</v>
      </c>
      <c r="H6" s="60">
        <f>SUM(G6/$O6)*100</f>
        <v>125.56</v>
      </c>
      <c r="I6" s="63"/>
      <c r="J6" s="60">
        <f>SUM(I6/$O6)*100</f>
        <v>0</v>
      </c>
      <c r="K6" s="29"/>
      <c r="L6" s="60">
        <f>SUM(K6/$O6)*100</f>
        <v>0</v>
      </c>
      <c r="M6" s="29"/>
      <c r="N6" s="28">
        <f>SUM(M6/$O6)*100</f>
        <v>0</v>
      </c>
      <c r="O6" s="35">
        <v>7500</v>
      </c>
      <c r="Q6" s="1"/>
    </row>
    <row r="7" spans="3:17" ht="20.100000000000001" customHeight="1" x14ac:dyDescent="0.25">
      <c r="C7" s="21" t="s">
        <v>10</v>
      </c>
      <c r="D7" s="18">
        <v>86.8</v>
      </c>
      <c r="E7" s="113">
        <f t="shared" si="0"/>
        <v>102.72189349112426</v>
      </c>
      <c r="F7" s="64">
        <v>84.5</v>
      </c>
      <c r="G7" s="154">
        <v>85.8</v>
      </c>
      <c r="H7" s="60">
        <f>SUM(G7/$O7)*100</f>
        <v>99.767441860465112</v>
      </c>
      <c r="I7" s="60"/>
      <c r="J7" s="60">
        <f>SUM(I7/$O7)*100</f>
        <v>0</v>
      </c>
      <c r="K7" s="18"/>
      <c r="L7" s="60">
        <f>SUM(K7/$O7)*100</f>
        <v>0</v>
      </c>
      <c r="M7" s="18"/>
      <c r="N7" s="28">
        <f>SUM(M7/$O7)*100</f>
        <v>0</v>
      </c>
      <c r="O7" s="34">
        <v>86</v>
      </c>
      <c r="Q7" s="1"/>
    </row>
    <row r="8" spans="3:17" ht="20.100000000000001" customHeight="1" x14ac:dyDescent="0.25">
      <c r="C8" s="21" t="s">
        <v>13</v>
      </c>
      <c r="D8" s="18">
        <v>72.3</v>
      </c>
      <c r="E8" s="113">
        <f t="shared" si="0"/>
        <v>109.54545454545455</v>
      </c>
      <c r="F8" s="64">
        <v>66</v>
      </c>
      <c r="G8" s="154">
        <v>76.3</v>
      </c>
      <c r="H8" s="113">
        <f>SUM(G8/$O8)*100</f>
        <v>99.090909090909079</v>
      </c>
      <c r="I8" s="113"/>
      <c r="J8" s="113">
        <f>SUM(I8/$O8)*100</f>
        <v>0</v>
      </c>
      <c r="K8" s="108"/>
      <c r="L8" s="113">
        <f>SUM(K8/$O8)*100</f>
        <v>0</v>
      </c>
      <c r="M8" s="108"/>
      <c r="N8" s="28">
        <f>SUM(M8/$O8)*100</f>
        <v>0</v>
      </c>
      <c r="O8" s="34">
        <v>77</v>
      </c>
      <c r="Q8" s="1"/>
    </row>
    <row r="9" spans="3:17" ht="20.100000000000001" customHeight="1" x14ac:dyDescent="0.25">
      <c r="C9" s="21" t="s">
        <v>16</v>
      </c>
      <c r="D9" s="108">
        <v>71.099999999999994</v>
      </c>
      <c r="E9" s="113">
        <f t="shared" si="0"/>
        <v>129.27272727272725</v>
      </c>
      <c r="F9" s="64">
        <v>55.000000000000007</v>
      </c>
      <c r="G9" s="154">
        <v>77</v>
      </c>
      <c r="H9" s="113">
        <f>SUM(G9/$O9)*100</f>
        <v>128.33333333333334</v>
      </c>
      <c r="I9" s="113"/>
      <c r="J9" s="113">
        <f>SUM(I9/$O9)*100</f>
        <v>0</v>
      </c>
      <c r="K9" s="108"/>
      <c r="L9" s="113">
        <f>SUM(K9/$O9)*100</f>
        <v>0</v>
      </c>
      <c r="M9" s="108"/>
      <c r="N9" s="28">
        <f>SUM(M9/$O9)*100</f>
        <v>0</v>
      </c>
      <c r="O9" s="34">
        <v>60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84</v>
      </c>
      <c r="E11" s="113">
        <f t="shared" ref="E11:E15" si="1">D11/F11*100</f>
        <v>98.82352941176471</v>
      </c>
      <c r="F11" s="64">
        <v>85</v>
      </c>
      <c r="G11" s="154">
        <v>83.2</v>
      </c>
      <c r="H11" s="60">
        <f>SUM(G11/$O11)*100</f>
        <v>97.882352941176478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28">
        <f>SUM(M11/$O11)*100</f>
        <v>0</v>
      </c>
      <c r="O11" s="34">
        <v>85</v>
      </c>
      <c r="Q11" s="1"/>
    </row>
    <row r="12" spans="3:17" ht="20.100000000000001" customHeight="1" x14ac:dyDescent="0.25">
      <c r="C12" s="21" t="s">
        <v>3</v>
      </c>
      <c r="D12" s="29">
        <v>9214</v>
      </c>
      <c r="E12" s="113">
        <f t="shared" si="1"/>
        <v>129.77464788732394</v>
      </c>
      <c r="F12" s="153">
        <v>7100</v>
      </c>
      <c r="G12" s="155">
        <v>8691</v>
      </c>
      <c r="H12" s="60">
        <f>SUM(G12/$O12)*100</f>
        <v>106.61187438665358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28">
        <f>SUM(M12/$O12)*100</f>
        <v>0</v>
      </c>
      <c r="O12" s="35">
        <v>8152</v>
      </c>
      <c r="Q12" s="1"/>
    </row>
    <row r="13" spans="3:17" ht="20.100000000000001" customHeight="1" x14ac:dyDescent="0.25">
      <c r="C13" s="21" t="s">
        <v>10</v>
      </c>
      <c r="D13" s="18">
        <v>91.4</v>
      </c>
      <c r="E13" s="113">
        <f t="shared" si="1"/>
        <v>108.16568047337279</v>
      </c>
      <c r="F13" s="64">
        <v>84.5</v>
      </c>
      <c r="G13" s="154">
        <v>91.8</v>
      </c>
      <c r="H13" s="60">
        <f>SUM(G13/$O13)*100</f>
        <v>122.39999999999999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28">
        <f>SUM(M13/$O13)*100</f>
        <v>0</v>
      </c>
      <c r="O13" s="34">
        <v>75</v>
      </c>
      <c r="Q13" s="1"/>
    </row>
    <row r="14" spans="3:17" ht="20.100000000000001" customHeight="1" x14ac:dyDescent="0.25">
      <c r="C14" s="21" t="s">
        <v>13</v>
      </c>
      <c r="D14" s="18">
        <v>78.3</v>
      </c>
      <c r="E14" s="113">
        <f t="shared" si="1"/>
        <v>111.85714285714286</v>
      </c>
      <c r="F14" s="64">
        <v>70</v>
      </c>
      <c r="G14" s="154">
        <v>77.400000000000006</v>
      </c>
      <c r="H14" s="60">
        <f>SUM(G14/$O14)*100</f>
        <v>107.35090152565883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28">
        <f>SUM(M14/$O14)*100</f>
        <v>0</v>
      </c>
      <c r="O14" s="34">
        <v>72.099999999999994</v>
      </c>
      <c r="Q14" s="1"/>
    </row>
    <row r="15" spans="3:17" ht="20.100000000000001" customHeight="1" x14ac:dyDescent="0.25">
      <c r="C15" s="21" t="s">
        <v>16</v>
      </c>
      <c r="D15" s="108">
        <v>73.599999999999994</v>
      </c>
      <c r="E15" s="113">
        <f t="shared" si="1"/>
        <v>122.66666666666666</v>
      </c>
      <c r="F15" s="64">
        <v>60</v>
      </c>
      <c r="G15" s="154">
        <v>78.3</v>
      </c>
      <c r="H15" s="60">
        <f>SUM(G15/$O15)*100</f>
        <v>104.4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28">
        <f>SUM(M15/$O15)*100</f>
        <v>0</v>
      </c>
      <c r="O15" s="34">
        <v>75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69.5</v>
      </c>
      <c r="E17" s="113">
        <f t="shared" ref="E17:E21" si="2">D17/F17*100</f>
        <v>87.974683544303801</v>
      </c>
      <c r="F17" s="64">
        <v>79</v>
      </c>
      <c r="G17" s="154">
        <v>72.2</v>
      </c>
      <c r="H17" s="60">
        <f>SUM(G17/$O17)*100</f>
        <v>103.14285714285714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28">
        <f>SUM(M17/$O17)*100</f>
        <v>0</v>
      </c>
      <c r="O17" s="34">
        <v>70</v>
      </c>
      <c r="Q17" s="1"/>
    </row>
    <row r="18" spans="3:17" ht="20.100000000000001" customHeight="1" x14ac:dyDescent="0.25">
      <c r="C18" s="21" t="s">
        <v>3</v>
      </c>
      <c r="D18" s="109">
        <v>3390</v>
      </c>
      <c r="E18" s="113">
        <f t="shared" si="2"/>
        <v>105.9375</v>
      </c>
      <c r="F18" s="153">
        <v>3200</v>
      </c>
      <c r="G18" s="157">
        <v>3193</v>
      </c>
      <c r="H18" s="60">
        <f>SUM(G18/$O18)*100</f>
        <v>98.21593355890495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28">
        <f>SUM(M18/$O18)*100</f>
        <v>0</v>
      </c>
      <c r="O18" s="110">
        <v>3251</v>
      </c>
      <c r="Q18" s="1"/>
    </row>
    <row r="19" spans="3:17" ht="20.100000000000001" customHeight="1" x14ac:dyDescent="0.25">
      <c r="C19" s="21" t="s">
        <v>10</v>
      </c>
      <c r="D19" s="18">
        <v>68.600000000000009</v>
      </c>
      <c r="E19" s="113">
        <f t="shared" si="2"/>
        <v>92.702702702702709</v>
      </c>
      <c r="F19" s="64">
        <v>74</v>
      </c>
      <c r="G19" s="154">
        <v>67.600000000000009</v>
      </c>
      <c r="H19" s="60">
        <f t="shared" ref="H19:H20" si="3">SUM(G19/$O19)*100</f>
        <v>93.8888888888889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28">
        <f>SUM(M19/$O19)*100</f>
        <v>0</v>
      </c>
      <c r="O19" s="34">
        <v>72</v>
      </c>
      <c r="Q19" s="1"/>
    </row>
    <row r="20" spans="3:17" ht="20.100000000000001" customHeight="1" x14ac:dyDescent="0.25">
      <c r="C20" s="21" t="s">
        <v>13</v>
      </c>
      <c r="D20" s="18">
        <v>66.7</v>
      </c>
      <c r="E20" s="113">
        <f t="shared" si="2"/>
        <v>86.623376623376629</v>
      </c>
      <c r="F20" s="64">
        <v>77</v>
      </c>
      <c r="G20" s="154">
        <v>64.3</v>
      </c>
      <c r="H20" s="60">
        <f t="shared" si="3"/>
        <v>70.350109409190367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28">
        <f>SUM(M20/$O20)*100</f>
        <v>0</v>
      </c>
      <c r="O20" s="34">
        <v>91.4</v>
      </c>
      <c r="Q20" s="1"/>
    </row>
    <row r="21" spans="3:17" ht="20.100000000000001" customHeight="1" x14ac:dyDescent="0.25">
      <c r="C21" s="21" t="s">
        <v>16</v>
      </c>
      <c r="D21" s="108">
        <v>47.8</v>
      </c>
      <c r="E21" s="113">
        <f t="shared" si="2"/>
        <v>102.79569892473117</v>
      </c>
      <c r="F21" s="64">
        <v>46.5</v>
      </c>
      <c r="G21" s="154">
        <v>66.7</v>
      </c>
      <c r="H21" s="60">
        <f>SUM(G21/$O21)*100</f>
        <v>111.16666666666669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28">
        <f>SUM(M21/$O21)*100</f>
        <v>0</v>
      </c>
      <c r="O21" s="34">
        <v>60</v>
      </c>
      <c r="Q21" s="1"/>
    </row>
    <row r="22" spans="3:17" ht="20.100000000000001" customHeight="1" x14ac:dyDescent="0.25">
      <c r="C22" s="39" t="s">
        <v>6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61</v>
      </c>
      <c r="E23" s="113">
        <f t="shared" ref="E23:E25" si="6">D23/F23*100</f>
        <v>93.84615384615384</v>
      </c>
      <c r="F23" s="64">
        <v>65</v>
      </c>
      <c r="G23" s="158">
        <v>61.3</v>
      </c>
      <c r="H23" s="60">
        <f>SUM(G23/$O23)*100</f>
        <v>100.49180327868852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28">
        <f>SUM(M23/$O23)*100</f>
        <v>0</v>
      </c>
      <c r="O23" s="34">
        <v>61</v>
      </c>
      <c r="Q23" s="1"/>
    </row>
    <row r="24" spans="3:17" ht="20.100000000000001" customHeight="1" x14ac:dyDescent="0.25">
      <c r="C24" s="21" t="s">
        <v>3</v>
      </c>
      <c r="D24" s="29">
        <v>5591</v>
      </c>
      <c r="E24" s="60">
        <f t="shared" si="6"/>
        <v>109.62745098039215</v>
      </c>
      <c r="F24" s="153">
        <v>5100</v>
      </c>
      <c r="G24" s="159">
        <v>5795</v>
      </c>
      <c r="H24" s="60">
        <f>SUM(G24/$O24)*100</f>
        <v>105.42113880298345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28">
        <f>SUM(M24/$O24)*100</f>
        <v>0</v>
      </c>
      <c r="O24" s="35">
        <v>5497</v>
      </c>
      <c r="Q24" s="1"/>
    </row>
    <row r="25" spans="3:17" ht="20.100000000000001" customHeight="1" x14ac:dyDescent="0.25">
      <c r="C25" s="25" t="s">
        <v>10</v>
      </c>
      <c r="D25" s="18">
        <v>66.600000000000009</v>
      </c>
      <c r="E25" s="60">
        <f t="shared" si="6"/>
        <v>100.90909090909092</v>
      </c>
      <c r="F25" s="64">
        <v>66</v>
      </c>
      <c r="G25" s="158">
        <v>66.5</v>
      </c>
      <c r="H25" s="60">
        <f>SUM(G25/$O25)*100</f>
        <v>100.75757575757575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28">
        <f>SUM(M25/$O25)*100</f>
        <v>0</v>
      </c>
      <c r="O25" s="34">
        <v>66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6" t="s">
        <v>7</v>
      </c>
      <c r="D27" s="167"/>
      <c r="E27" s="20"/>
      <c r="F27" s="32"/>
      <c r="G27" s="51"/>
      <c r="L27" s="20"/>
    </row>
    <row r="28" spans="3:17" ht="20.100000000000001" customHeight="1" x14ac:dyDescent="0.25">
      <c r="C28" s="168" t="s">
        <v>8</v>
      </c>
      <c r="D28" s="169"/>
      <c r="E28" s="20"/>
      <c r="F28" s="32"/>
      <c r="G28" s="51"/>
      <c r="L28" s="20"/>
    </row>
    <row r="29" spans="3:17" ht="20.100000000000001" customHeight="1" x14ac:dyDescent="0.25">
      <c r="C29" s="170" t="s">
        <v>9</v>
      </c>
      <c r="D29" s="171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436" priority="86" operator="between">
      <formula>$F5*0.9</formula>
      <formula>$F5</formula>
    </cfRule>
    <cfRule type="cellIs" dxfId="1435" priority="87" operator="lessThan">
      <formula>$F5*0.9</formula>
    </cfRule>
    <cfRule type="cellIs" dxfId="1434" priority="88" operator="greaterThan">
      <formula>$F5</formula>
    </cfRule>
  </conditionalFormatting>
  <conditionalFormatting sqref="D7">
    <cfRule type="cellIs" dxfId="1433" priority="79" operator="between">
      <formula>$F7*0.9</formula>
      <formula>$F7</formula>
    </cfRule>
    <cfRule type="cellIs" dxfId="1432" priority="80" operator="lessThan">
      <formula>$F7*0.9</formula>
    </cfRule>
    <cfRule type="cellIs" dxfId="1431" priority="81" operator="greaterThan">
      <formula>$F7</formula>
    </cfRule>
  </conditionalFormatting>
  <conditionalFormatting sqref="D6">
    <cfRule type="cellIs" dxfId="1430" priority="76" operator="between">
      <formula>$F6*0.9</formula>
      <formula>$F6</formula>
    </cfRule>
    <cfRule type="cellIs" dxfId="1429" priority="77" operator="lessThan">
      <formula>$F6*0.9</formula>
    </cfRule>
    <cfRule type="cellIs" dxfId="1428" priority="78" operator="greaterThan">
      <formula>$F6</formula>
    </cfRule>
  </conditionalFormatting>
  <conditionalFormatting sqref="D11">
    <cfRule type="cellIs" dxfId="1427" priority="73" operator="between">
      <formula>$F11*0.9</formula>
      <formula>$F11</formula>
    </cfRule>
    <cfRule type="cellIs" dxfId="1426" priority="74" operator="lessThan">
      <formula>$F11*0.9</formula>
    </cfRule>
    <cfRule type="cellIs" dxfId="1425" priority="75" operator="greaterThan">
      <formula>$F11</formula>
    </cfRule>
  </conditionalFormatting>
  <conditionalFormatting sqref="D17">
    <cfRule type="cellIs" dxfId="1424" priority="70" operator="between">
      <formula>$F17*0.9</formula>
      <formula>$F17</formula>
    </cfRule>
    <cfRule type="cellIs" dxfId="1423" priority="71" operator="lessThan">
      <formula>$F17*0.9</formula>
    </cfRule>
    <cfRule type="cellIs" dxfId="1422" priority="72" operator="greaterThan">
      <formula>$F17</formula>
    </cfRule>
  </conditionalFormatting>
  <conditionalFormatting sqref="D23">
    <cfRule type="cellIs" dxfId="1421" priority="67" operator="between">
      <formula>$F23*0.9</formula>
      <formula>$F23</formula>
    </cfRule>
    <cfRule type="cellIs" dxfId="1420" priority="68" operator="lessThan">
      <formula>$F23*0.9</formula>
    </cfRule>
    <cfRule type="cellIs" dxfId="1419" priority="69" operator="greaterThan">
      <formula>$F23</formula>
    </cfRule>
  </conditionalFormatting>
  <conditionalFormatting sqref="D12">
    <cfRule type="cellIs" dxfId="1418" priority="64" operator="between">
      <formula>$F12*0.9</formula>
      <formula>$F12</formula>
    </cfRule>
    <cfRule type="cellIs" dxfId="1417" priority="65" operator="lessThan">
      <formula>$F12*0.9</formula>
    </cfRule>
    <cfRule type="cellIs" dxfId="1416" priority="66" operator="greaterThan">
      <formula>$F12</formula>
    </cfRule>
  </conditionalFormatting>
  <conditionalFormatting sqref="D24">
    <cfRule type="cellIs" dxfId="1415" priority="61" operator="between">
      <formula>$F24*0.9</formula>
      <formula>$F24</formula>
    </cfRule>
    <cfRule type="cellIs" dxfId="1414" priority="62" operator="lessThan">
      <formula>$F24*0.9</formula>
    </cfRule>
    <cfRule type="cellIs" dxfId="1413" priority="63" operator="greaterThan">
      <formula>$F24</formula>
    </cfRule>
  </conditionalFormatting>
  <conditionalFormatting sqref="D13">
    <cfRule type="cellIs" dxfId="1412" priority="58" operator="between">
      <formula>$F13*0.9</formula>
      <formula>$F13</formula>
    </cfRule>
    <cfRule type="cellIs" dxfId="1411" priority="59" operator="lessThan">
      <formula>$F13*0.9</formula>
    </cfRule>
    <cfRule type="cellIs" dxfId="1410" priority="60" operator="greaterThan">
      <formula>$F13</formula>
    </cfRule>
  </conditionalFormatting>
  <conditionalFormatting sqref="D19">
    <cfRule type="cellIs" dxfId="1409" priority="55" operator="between">
      <formula>$F19*0.9</formula>
      <formula>$F19</formula>
    </cfRule>
    <cfRule type="cellIs" dxfId="1408" priority="56" operator="lessThan">
      <formula>$F19*0.9</formula>
    </cfRule>
    <cfRule type="cellIs" dxfId="1407" priority="57" operator="greaterThan">
      <formula>$F19</formula>
    </cfRule>
  </conditionalFormatting>
  <conditionalFormatting sqref="D25">
    <cfRule type="cellIs" dxfId="1406" priority="52" operator="between">
      <formula>$F25*0.9</formula>
      <formula>$F25</formula>
    </cfRule>
    <cfRule type="cellIs" dxfId="1405" priority="53" operator="lessThan">
      <formula>$F25*0.9</formula>
    </cfRule>
    <cfRule type="cellIs" dxfId="1404" priority="54" operator="greaterThan">
      <formula>$F25</formula>
    </cfRule>
  </conditionalFormatting>
  <conditionalFormatting sqref="G5 I5 K5 M5">
    <cfRule type="cellIs" dxfId="1403" priority="107" operator="between">
      <formula>$O5*0.9</formula>
      <formula>$O5</formula>
    </cfRule>
    <cfRule type="cellIs" dxfId="1402" priority="108" operator="lessThan">
      <formula>$O5*0.9</formula>
    </cfRule>
    <cfRule type="cellIs" dxfId="1401" priority="109" operator="greaterThan">
      <formula>$O5</formula>
    </cfRule>
  </conditionalFormatting>
  <conditionalFormatting sqref="G6 I6 K6 M6">
    <cfRule type="cellIs" dxfId="1400" priority="89" operator="between">
      <formula>$O6*0.9</formula>
      <formula>$O6</formula>
    </cfRule>
    <cfRule type="cellIs" dxfId="1399" priority="90" operator="lessThan">
      <formula>$O6*0.9</formula>
    </cfRule>
    <cfRule type="cellIs" dxfId="1398" priority="91" operator="greaterThan">
      <formula>$O6</formula>
    </cfRule>
  </conditionalFormatting>
  <conditionalFormatting sqref="G7 I7 K7 M7">
    <cfRule type="cellIs" dxfId="1397" priority="49" operator="between">
      <formula>$O7*0.9</formula>
      <formula>$O7</formula>
    </cfRule>
    <cfRule type="cellIs" dxfId="1396" priority="50" operator="lessThan">
      <formula>$O7*0.9</formula>
    </cfRule>
    <cfRule type="cellIs" dxfId="1395" priority="51" operator="greaterThan">
      <formula>$O7</formula>
    </cfRule>
  </conditionalFormatting>
  <conditionalFormatting sqref="G11 I11 K11 M11">
    <cfRule type="cellIs" dxfId="1394" priority="104" operator="between">
      <formula>$O11*0.9</formula>
      <formula>$O11</formula>
    </cfRule>
    <cfRule type="cellIs" dxfId="1393" priority="105" operator="lessThan">
      <formula>$O11*0.9</formula>
    </cfRule>
    <cfRule type="cellIs" dxfId="1392" priority="106" operator="greaterThan">
      <formula>$O11</formula>
    </cfRule>
  </conditionalFormatting>
  <conditionalFormatting sqref="G12 I12 K12 M12">
    <cfRule type="cellIs" dxfId="1391" priority="101" operator="between">
      <formula>$O12*0.9</formula>
      <formula>$O12</formula>
    </cfRule>
    <cfRule type="cellIs" dxfId="1390" priority="102" operator="lessThan">
      <formula>$O12*0.9</formula>
    </cfRule>
    <cfRule type="cellIs" dxfId="1389" priority="103" operator="greaterThan">
      <formula>$O12</formula>
    </cfRule>
  </conditionalFormatting>
  <conditionalFormatting sqref="G13 I13 K13 M13">
    <cfRule type="cellIs" dxfId="1388" priority="83" operator="between">
      <formula>$O13*0.9</formula>
      <formula>$O13</formula>
    </cfRule>
    <cfRule type="cellIs" dxfId="1387" priority="84" operator="lessThan">
      <formula>$O13*0.9</formula>
    </cfRule>
    <cfRule type="cellIs" dxfId="1386" priority="85" operator="greaterThan">
      <formula>$O13</formula>
    </cfRule>
  </conditionalFormatting>
  <conditionalFormatting sqref="G14 I14 K14 M14">
    <cfRule type="cellIs" dxfId="1385" priority="43" operator="between">
      <formula>$O14*0.9</formula>
      <formula>$O14</formula>
    </cfRule>
    <cfRule type="cellIs" dxfId="1384" priority="44" operator="lessThan">
      <formula>$O14*0.9</formula>
    </cfRule>
    <cfRule type="cellIs" dxfId="1383" priority="45" operator="greaterThan">
      <formula>$O14</formula>
    </cfRule>
  </conditionalFormatting>
  <conditionalFormatting sqref="G17:G18 I17:I18 K17:K18 M17:M18">
    <cfRule type="cellIs" dxfId="1382" priority="98" operator="between">
      <formula>$O17*0.9</formula>
      <formula>$O17</formula>
    </cfRule>
    <cfRule type="cellIs" dxfId="1381" priority="99" operator="lessThan">
      <formula>$O17*0.9</formula>
    </cfRule>
    <cfRule type="cellIs" dxfId="1380" priority="100" operator="greaterThan">
      <formula>$O17</formula>
    </cfRule>
  </conditionalFormatting>
  <conditionalFormatting sqref="G19 I19 K19 M19">
    <cfRule type="cellIs" dxfId="1379" priority="40" operator="between">
      <formula>$O19*0.9</formula>
      <formula>$O19</formula>
    </cfRule>
    <cfRule type="cellIs" dxfId="1378" priority="41" operator="lessThan">
      <formula>$O19*0.9</formula>
    </cfRule>
    <cfRule type="cellIs" dxfId="1377" priority="42" operator="greaterThan">
      <formula>$O19</formula>
    </cfRule>
  </conditionalFormatting>
  <conditionalFormatting sqref="G20 I20 K20 M20">
    <cfRule type="cellIs" dxfId="1376" priority="37" operator="between">
      <formula>$O20*0.9</formula>
      <formula>$O20</formula>
    </cfRule>
    <cfRule type="cellIs" dxfId="1375" priority="38" operator="lessThan">
      <formula>$O20*0.9</formula>
    </cfRule>
    <cfRule type="cellIs" dxfId="1374" priority="39" operator="greaterThan">
      <formula>$O20</formula>
    </cfRule>
  </conditionalFormatting>
  <conditionalFormatting sqref="G23 I23 K23 M23">
    <cfRule type="cellIs" dxfId="1373" priority="95" operator="between">
      <formula>$O23*0.9</formula>
      <formula>$O23</formula>
    </cfRule>
    <cfRule type="cellIs" dxfId="1372" priority="96" operator="lessThan">
      <formula>$O23*0.9</formula>
    </cfRule>
    <cfRule type="cellIs" dxfId="1371" priority="97" operator="greaterThan">
      <formula>$O23</formula>
    </cfRule>
  </conditionalFormatting>
  <conditionalFormatting sqref="G24 I24 K24 M24">
    <cfRule type="cellIs" dxfId="1370" priority="92" operator="between">
      <formula>$O24*0.9</formula>
      <formula>$O24</formula>
    </cfRule>
    <cfRule type="cellIs" dxfId="1369" priority="93" operator="lessThan">
      <formula>$O24*0.9</formula>
    </cfRule>
    <cfRule type="cellIs" dxfId="1368" priority="94" operator="greaterThan">
      <formula>$O24</formula>
    </cfRule>
  </conditionalFormatting>
  <conditionalFormatting sqref="G25 I25 K25 M25">
    <cfRule type="cellIs" dxfId="1367" priority="34" operator="between">
      <formula>$O25*0.9</formula>
      <formula>$O25</formula>
    </cfRule>
    <cfRule type="cellIs" dxfId="1366" priority="35" operator="lessThan">
      <formula>$O25*0.9</formula>
    </cfRule>
    <cfRule type="cellIs" dxfId="1365" priority="36" operator="greaterThan">
      <formula>$O25</formula>
    </cfRule>
  </conditionalFormatting>
  <conditionalFormatting sqref="D8">
    <cfRule type="cellIs" dxfId="1364" priority="31" operator="between">
      <formula>$F8*0.9</formula>
      <formula>$F8</formula>
    </cfRule>
    <cfRule type="cellIs" dxfId="1363" priority="32" operator="lessThan">
      <formula>$F8*0.9</formula>
    </cfRule>
    <cfRule type="cellIs" dxfId="1362" priority="33" operator="greaterThan">
      <formula>$F8</formula>
    </cfRule>
  </conditionalFormatting>
  <conditionalFormatting sqref="D14">
    <cfRule type="cellIs" dxfId="1361" priority="28" operator="between">
      <formula>$F14*0.9</formula>
      <formula>$F14</formula>
    </cfRule>
    <cfRule type="cellIs" dxfId="1360" priority="29" operator="lessThan">
      <formula>$F14*0.9</formula>
    </cfRule>
    <cfRule type="cellIs" dxfId="1359" priority="30" operator="greaterThan">
      <formula>$F14</formula>
    </cfRule>
  </conditionalFormatting>
  <conditionalFormatting sqref="D20">
    <cfRule type="cellIs" dxfId="1358" priority="25" operator="between">
      <formula>$F20*0.9</formula>
      <formula>$F20</formula>
    </cfRule>
    <cfRule type="cellIs" dxfId="1357" priority="26" operator="lessThan">
      <formula>$F20*0.9</formula>
    </cfRule>
    <cfRule type="cellIs" dxfId="1356" priority="27" operator="greaterThan">
      <formula>$F20</formula>
    </cfRule>
  </conditionalFormatting>
  <conditionalFormatting sqref="G15 I15 K15 M15">
    <cfRule type="cellIs" dxfId="1355" priority="22" operator="between">
      <formula>$O15*0.9</formula>
      <formula>$O15</formula>
    </cfRule>
    <cfRule type="cellIs" dxfId="1354" priority="23" operator="lessThan">
      <formula>$O15*0.9</formula>
    </cfRule>
    <cfRule type="cellIs" dxfId="1353" priority="24" operator="greaterThan">
      <formula>$O15</formula>
    </cfRule>
  </conditionalFormatting>
  <conditionalFormatting sqref="G21 I21 K21 M21">
    <cfRule type="cellIs" dxfId="1352" priority="16" operator="between">
      <formula>$O21*0.9</formula>
      <formula>$O21</formula>
    </cfRule>
    <cfRule type="cellIs" dxfId="1351" priority="17" operator="lessThan">
      <formula>$O21*0.9</formula>
    </cfRule>
    <cfRule type="cellIs" dxfId="1350" priority="18" operator="greaterThan">
      <formula>$O21</formula>
    </cfRule>
  </conditionalFormatting>
  <conditionalFormatting sqref="G8 I8 K8 M8">
    <cfRule type="cellIs" dxfId="1349" priority="10" operator="between">
      <formula>$O8*0.9</formula>
      <formula>$O8</formula>
    </cfRule>
    <cfRule type="cellIs" dxfId="1348" priority="11" operator="lessThan">
      <formula>$O8*0.9</formula>
    </cfRule>
    <cfRule type="cellIs" dxfId="1347" priority="12" operator="greaterThan">
      <formula>$O8</formula>
    </cfRule>
  </conditionalFormatting>
  <conditionalFormatting sqref="G9 I9 K9 M9">
    <cfRule type="cellIs" dxfId="1346" priority="7" operator="between">
      <formula>$O9*0.9</formula>
      <formula>$O9</formula>
    </cfRule>
    <cfRule type="cellIs" dxfId="1345" priority="8" operator="lessThan">
      <formula>$O9*0.9</formula>
    </cfRule>
    <cfRule type="cellIs" dxfId="1344" priority="9" operator="greaterThan">
      <formula>$O9</formula>
    </cfRule>
  </conditionalFormatting>
  <conditionalFormatting sqref="D21 D15 D9">
    <cfRule type="cellIs" dxfId="1343" priority="4" operator="between">
      <formula>$F9*0.9</formula>
      <formula>$F9</formula>
    </cfRule>
    <cfRule type="cellIs" dxfId="1342" priority="5" operator="lessThan">
      <formula>$F9*0.9</formula>
    </cfRule>
    <cfRule type="cellIs" dxfId="1341" priority="6" operator="greaterThan">
      <formula>$F9</formula>
    </cfRule>
  </conditionalFormatting>
  <conditionalFormatting sqref="D18">
    <cfRule type="cellIs" dxfId="1340" priority="1" operator="between">
      <formula>$F18*0.9</formula>
      <formula>$F18</formula>
    </cfRule>
    <cfRule type="cellIs" dxfId="1339" priority="2" operator="lessThan">
      <formula>$F18*0.9</formula>
    </cfRule>
    <cfRule type="cellIs" dxfId="1338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C1:Q45"/>
  <sheetViews>
    <sheetView zoomScaleNormal="100" zoomScaleSheetLayoutView="100" workbookViewId="0">
      <pane xSplit="3" ySplit="3" topLeftCell="D7" activePane="bottomRight" state="frozen"/>
      <selection activeCell="G9" sqref="G9:G25"/>
      <selection pane="topRight" activeCell="G9" sqref="G9:G25"/>
      <selection pane="bottomLeft" activeCell="G9" sqref="G9:G25"/>
      <selection pane="bottomRight" activeCell="G5" sqref="G5:G2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8" width="13.85546875" style="20" customWidth="1"/>
    <col min="9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18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90</v>
      </c>
      <c r="E5" s="60">
        <f>D5/F5*100</f>
        <v>94.73684210526315</v>
      </c>
      <c r="F5" s="64">
        <v>95</v>
      </c>
      <c r="G5" s="154">
        <v>88</v>
      </c>
      <c r="H5" s="60">
        <f>SUM(G5/$O5)*100</f>
        <v>97.130242825607056</v>
      </c>
      <c r="I5" s="60"/>
      <c r="J5" s="60">
        <f>SUM(I5/$O5)*100</f>
        <v>0</v>
      </c>
      <c r="K5" s="18"/>
      <c r="L5" s="60">
        <f>SUM(K5/$O5)*100</f>
        <v>0</v>
      </c>
      <c r="M5" s="18"/>
      <c r="N5" s="28">
        <f>SUM(M5/$O5)*100</f>
        <v>0</v>
      </c>
      <c r="O5" s="33">
        <v>90.600000000000009</v>
      </c>
      <c r="Q5" s="1"/>
    </row>
    <row r="6" spans="3:17" ht="20.100000000000001" customHeight="1" x14ac:dyDescent="0.25">
      <c r="C6" s="21" t="s">
        <v>3</v>
      </c>
      <c r="D6" s="29">
        <v>12636</v>
      </c>
      <c r="E6" s="113">
        <f t="shared" ref="E6:E9" si="0">D6/F6*100</f>
        <v>127.63636363636364</v>
      </c>
      <c r="F6" s="153">
        <v>9900</v>
      </c>
      <c r="G6" s="155">
        <v>11996</v>
      </c>
      <c r="H6" s="60">
        <f>SUM(G6/$O6)*100</f>
        <v>128.28574484012404</v>
      </c>
      <c r="I6" s="63"/>
      <c r="J6" s="60">
        <f>SUM(I6/$O6)*100</f>
        <v>0</v>
      </c>
      <c r="K6" s="29"/>
      <c r="L6" s="60">
        <f>SUM(K6/$O6)*100</f>
        <v>0</v>
      </c>
      <c r="M6" s="29"/>
      <c r="N6" s="28">
        <f>SUM(M6/$O6)*100</f>
        <v>0</v>
      </c>
      <c r="O6" s="35">
        <v>9351</v>
      </c>
      <c r="Q6" s="1"/>
    </row>
    <row r="7" spans="3:17" ht="20.100000000000001" customHeight="1" x14ac:dyDescent="0.25">
      <c r="C7" s="21" t="s">
        <v>10</v>
      </c>
      <c r="D7" s="18">
        <v>90.3</v>
      </c>
      <c r="E7" s="113">
        <f t="shared" si="0"/>
        <v>95.05263157894737</v>
      </c>
      <c r="F7" s="64">
        <v>95</v>
      </c>
      <c r="G7" s="154">
        <v>91.7</v>
      </c>
      <c r="H7" s="60">
        <f>SUM(G7/$O7)*100</f>
        <v>105.40229885057471</v>
      </c>
      <c r="I7" s="60"/>
      <c r="J7" s="60">
        <f>SUM(I7/$O7)*100</f>
        <v>0</v>
      </c>
      <c r="K7" s="18"/>
      <c r="L7" s="60">
        <f>SUM(K7/$O7)*100</f>
        <v>0</v>
      </c>
      <c r="M7" s="18"/>
      <c r="N7" s="28">
        <f>SUM(M7/$O7)*100</f>
        <v>0</v>
      </c>
      <c r="O7" s="34">
        <v>87</v>
      </c>
      <c r="Q7" s="1"/>
    </row>
    <row r="8" spans="3:17" ht="20.100000000000001" customHeight="1" x14ac:dyDescent="0.25">
      <c r="C8" s="21" t="s">
        <v>13</v>
      </c>
      <c r="D8" s="18">
        <v>71.399999999999991</v>
      </c>
      <c r="E8" s="113">
        <f t="shared" si="0"/>
        <v>84.999999999999986</v>
      </c>
      <c r="F8" s="64">
        <v>84</v>
      </c>
      <c r="G8" s="154">
        <v>84.5</v>
      </c>
      <c r="H8" s="113">
        <f>SUM(G8/$O8)*100</f>
        <v>108.33333333333333</v>
      </c>
      <c r="I8" s="113"/>
      <c r="J8" s="113">
        <f>SUM(I8/$O8)*100</f>
        <v>0</v>
      </c>
      <c r="K8" s="108"/>
      <c r="L8" s="113">
        <f>SUM(K8/$O8)*100</f>
        <v>0</v>
      </c>
      <c r="M8" s="108"/>
      <c r="N8" s="28">
        <f>SUM(M8/$O8)*100</f>
        <v>0</v>
      </c>
      <c r="O8" s="34">
        <v>78</v>
      </c>
      <c r="Q8" s="1"/>
    </row>
    <row r="9" spans="3:17" ht="20.100000000000001" customHeight="1" x14ac:dyDescent="0.25">
      <c r="C9" s="21" t="s">
        <v>16</v>
      </c>
      <c r="D9" s="108">
        <v>71.099999999999994</v>
      </c>
      <c r="E9" s="113">
        <f t="shared" si="0"/>
        <v>129.27272727272725</v>
      </c>
      <c r="F9" s="64">
        <v>55.000000000000007</v>
      </c>
      <c r="G9" s="154">
        <v>76</v>
      </c>
      <c r="H9" s="113">
        <f>SUM(G9/$O9)*100</f>
        <v>103.54223433242507</v>
      </c>
      <c r="I9" s="113"/>
      <c r="J9" s="113">
        <f>SUM(I9/$O9)*100</f>
        <v>0</v>
      </c>
      <c r="K9" s="108"/>
      <c r="L9" s="113">
        <f>SUM(K9/$O9)*100</f>
        <v>0</v>
      </c>
      <c r="M9" s="108"/>
      <c r="N9" s="28">
        <f>SUM(M9/$O9)*100</f>
        <v>0</v>
      </c>
      <c r="O9" s="34">
        <v>73.400000000000006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71.599999999999994</v>
      </c>
      <c r="E11" s="113">
        <f t="shared" ref="E11:E15" si="1">D11/F11*100</f>
        <v>75.368421052631575</v>
      </c>
      <c r="F11" s="64">
        <v>95</v>
      </c>
      <c r="G11" s="154">
        <v>71.7</v>
      </c>
      <c r="H11" s="60">
        <f>SUM(G11/$O11)*100</f>
        <v>92.396907216494839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28">
        <f>SUM(M11/$O11)*100</f>
        <v>0</v>
      </c>
      <c r="O11" s="34">
        <v>77.600000000000009</v>
      </c>
      <c r="Q11" s="1"/>
    </row>
    <row r="12" spans="3:17" ht="20.100000000000001" customHeight="1" x14ac:dyDescent="0.25">
      <c r="C12" s="21" t="s">
        <v>3</v>
      </c>
      <c r="D12" s="29">
        <v>9615</v>
      </c>
      <c r="E12" s="113">
        <f t="shared" si="1"/>
        <v>114.46428571428571</v>
      </c>
      <c r="F12" s="153">
        <v>8400</v>
      </c>
      <c r="G12" s="155">
        <v>9692</v>
      </c>
      <c r="H12" s="60">
        <f>SUM(G12/$O12)*100</f>
        <v>96.169874975193494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28">
        <f>SUM(M12/$O12)*100</f>
        <v>0</v>
      </c>
      <c r="O12" s="35">
        <v>10078</v>
      </c>
      <c r="Q12" s="1"/>
    </row>
    <row r="13" spans="3:17" ht="20.100000000000001" customHeight="1" x14ac:dyDescent="0.25">
      <c r="C13" s="21" t="s">
        <v>10</v>
      </c>
      <c r="D13" s="18">
        <v>85.7</v>
      </c>
      <c r="E13" s="113">
        <f t="shared" si="1"/>
        <v>95.222222222222229</v>
      </c>
      <c r="F13" s="64">
        <v>90</v>
      </c>
      <c r="G13" s="154">
        <v>100</v>
      </c>
      <c r="H13" s="60">
        <f>SUM(G13/$O13)*100</f>
        <v>149.25373134328359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28">
        <f>SUM(M13/$O13)*100</f>
        <v>0</v>
      </c>
      <c r="O13" s="34">
        <v>67</v>
      </c>
      <c r="Q13" s="1"/>
    </row>
    <row r="14" spans="3:17" ht="20.100000000000001" customHeight="1" x14ac:dyDescent="0.25">
      <c r="C14" s="21" t="s">
        <v>13</v>
      </c>
      <c r="D14" s="18">
        <v>18.8</v>
      </c>
      <c r="E14" s="113">
        <f t="shared" si="1"/>
        <v>26.857142857142858</v>
      </c>
      <c r="F14" s="64">
        <v>70</v>
      </c>
      <c r="G14" s="154">
        <v>25</v>
      </c>
      <c r="H14" s="60">
        <f>SUM(G14/$O14)*100</f>
        <v>42.80821917808219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28">
        <f>SUM(M14/$O14)*100</f>
        <v>0</v>
      </c>
      <c r="O14" s="34">
        <v>58.4</v>
      </c>
      <c r="Q14" s="1"/>
    </row>
    <row r="15" spans="3:17" ht="20.100000000000001" customHeight="1" x14ac:dyDescent="0.25">
      <c r="C15" s="21" t="s">
        <v>16</v>
      </c>
      <c r="D15" s="108">
        <v>80.600000000000009</v>
      </c>
      <c r="E15" s="113">
        <f t="shared" si="1"/>
        <v>164.48979591836738</v>
      </c>
      <c r="F15" s="64">
        <v>49</v>
      </c>
      <c r="G15" s="154">
        <v>76.900000000000006</v>
      </c>
      <c r="H15" s="60">
        <f>SUM(G15/$O15)*100</f>
        <v>108.15752461322083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28">
        <f>SUM(M15/$O15)*100</f>
        <v>0</v>
      </c>
      <c r="O15" s="34">
        <v>71.099999999999994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62.5</v>
      </c>
      <c r="E17" s="113">
        <f t="shared" ref="E17:E21" si="2">D17/F17*100</f>
        <v>69.444444444444443</v>
      </c>
      <c r="F17" s="64">
        <v>90</v>
      </c>
      <c r="G17" s="154">
        <v>57.499999999999993</v>
      </c>
      <c r="H17" s="60">
        <f>SUM(G17/$O17)*100</f>
        <v>69.277108433734938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28">
        <f>SUM(M17/$O17)*100</f>
        <v>0</v>
      </c>
      <c r="O17" s="34">
        <v>83</v>
      </c>
      <c r="Q17" s="1"/>
    </row>
    <row r="18" spans="3:17" ht="20.100000000000001" customHeight="1" x14ac:dyDescent="0.25">
      <c r="C18" s="21" t="s">
        <v>3</v>
      </c>
      <c r="D18" s="109">
        <v>7625</v>
      </c>
      <c r="E18" s="113">
        <f t="shared" si="2"/>
        <v>125</v>
      </c>
      <c r="F18" s="153">
        <v>6100</v>
      </c>
      <c r="G18" s="157">
        <v>7065</v>
      </c>
      <c r="H18" s="60">
        <f>SUM(G18/$O18)*100</f>
        <v>159.4808126410835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28">
        <f>SUM(M18/$O18)*100</f>
        <v>0</v>
      </c>
      <c r="O18" s="110">
        <v>4430</v>
      </c>
      <c r="Q18" s="1"/>
    </row>
    <row r="19" spans="3:17" ht="20.100000000000001" customHeight="1" x14ac:dyDescent="0.25">
      <c r="C19" s="21" t="s">
        <v>10</v>
      </c>
      <c r="D19" s="18">
        <v>75</v>
      </c>
      <c r="E19" s="113">
        <f t="shared" si="2"/>
        <v>78.94736842105263</v>
      </c>
      <c r="F19" s="64">
        <v>95</v>
      </c>
      <c r="G19" s="154">
        <v>75</v>
      </c>
      <c r="H19" s="60">
        <f t="shared" ref="H19:H20" si="3">SUM(G19/$O19)*100</f>
        <v>108.69565217391303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28">
        <f>SUM(M19/$O19)*100</f>
        <v>0</v>
      </c>
      <c r="O19" s="34">
        <v>69</v>
      </c>
      <c r="Q19" s="1"/>
    </row>
    <row r="20" spans="3:17" ht="20.100000000000001" customHeight="1" x14ac:dyDescent="0.25">
      <c r="C20" s="21" t="s">
        <v>13</v>
      </c>
      <c r="D20" s="18">
        <v>77.8</v>
      </c>
      <c r="E20" s="113">
        <f t="shared" si="2"/>
        <v>101.69934640522875</v>
      </c>
      <c r="F20" s="64">
        <v>76.5</v>
      </c>
      <c r="G20" s="154">
        <v>87.5</v>
      </c>
      <c r="H20" s="60">
        <f t="shared" si="3"/>
        <v>108.42627013630729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28">
        <f>SUM(M20/$O20)*100</f>
        <v>0</v>
      </c>
      <c r="O20" s="34">
        <v>80.7</v>
      </c>
      <c r="Q20" s="1"/>
    </row>
    <row r="21" spans="3:17" ht="20.100000000000001" customHeight="1" x14ac:dyDescent="0.25">
      <c r="C21" s="21" t="s">
        <v>16</v>
      </c>
      <c r="D21" s="108">
        <v>66.7</v>
      </c>
      <c r="E21" s="113">
        <f t="shared" si="2"/>
        <v>121.27272727272727</v>
      </c>
      <c r="F21" s="64">
        <v>55.000000000000007</v>
      </c>
      <c r="G21" s="154">
        <v>61.9</v>
      </c>
      <c r="H21" s="60">
        <f>SUM(G21/$O21)*100</f>
        <v>91.029411764705884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28">
        <f>SUM(M21/$O21)*100</f>
        <v>0</v>
      </c>
      <c r="O21" s="34">
        <v>68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62.5</v>
      </c>
      <c r="E23" s="113">
        <f t="shared" ref="E23:E25" si="6">D23/F23*100</f>
        <v>83.333333333333343</v>
      </c>
      <c r="F23" s="64">
        <v>75</v>
      </c>
      <c r="G23" s="158">
        <v>64.5</v>
      </c>
      <c r="H23" s="60">
        <f>SUM(G23/$O23)*100</f>
        <v>99.230769230769226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28">
        <f>SUM(M23/$O23)*100</f>
        <v>0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6930</v>
      </c>
      <c r="E24" s="60">
        <f t="shared" si="6"/>
        <v>126</v>
      </c>
      <c r="F24" s="153">
        <v>5500</v>
      </c>
      <c r="G24" s="159">
        <v>7079</v>
      </c>
      <c r="H24" s="60">
        <f>SUM(G24/$O24)*100</f>
        <v>118.9747899159664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28">
        <f>SUM(M24/$O24)*100</f>
        <v>0</v>
      </c>
      <c r="O24" s="35">
        <v>5950</v>
      </c>
      <c r="Q24" s="1"/>
    </row>
    <row r="25" spans="3:17" ht="20.100000000000001" customHeight="1" x14ac:dyDescent="0.25">
      <c r="C25" s="25" t="s">
        <v>10</v>
      </c>
      <c r="D25" s="18">
        <v>62.6</v>
      </c>
      <c r="E25" s="60">
        <f t="shared" si="6"/>
        <v>86.944444444444443</v>
      </c>
      <c r="F25" s="64">
        <v>72</v>
      </c>
      <c r="G25" s="158">
        <v>64.5</v>
      </c>
      <c r="H25" s="60">
        <f>SUM(G25/$O25)*100</f>
        <v>101.5748031496063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28">
        <f>SUM(M25/$O25)*100</f>
        <v>0</v>
      </c>
      <c r="O25" s="34">
        <v>63.5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6" t="s">
        <v>7</v>
      </c>
      <c r="D27" s="167"/>
      <c r="E27" s="20"/>
      <c r="F27" s="32"/>
      <c r="G27" s="51"/>
      <c r="L27" s="20"/>
    </row>
    <row r="28" spans="3:17" ht="20.100000000000001" customHeight="1" x14ac:dyDescent="0.25">
      <c r="C28" s="168" t="s">
        <v>8</v>
      </c>
      <c r="D28" s="169"/>
      <c r="E28" s="20"/>
      <c r="F28" s="32"/>
      <c r="G28" s="51"/>
      <c r="L28" s="20"/>
    </row>
    <row r="29" spans="3:17" ht="20.100000000000001" customHeight="1" x14ac:dyDescent="0.25">
      <c r="C29" s="170" t="s">
        <v>9</v>
      </c>
      <c r="D29" s="171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337" priority="86" operator="between">
      <formula>$F5*0.9</formula>
      <formula>$F5</formula>
    </cfRule>
    <cfRule type="cellIs" dxfId="1336" priority="87" operator="lessThan">
      <formula>$F5*0.9</formula>
    </cfRule>
    <cfRule type="cellIs" dxfId="1335" priority="88" operator="greaterThan">
      <formula>$F5</formula>
    </cfRule>
  </conditionalFormatting>
  <conditionalFormatting sqref="D7">
    <cfRule type="cellIs" dxfId="1334" priority="79" operator="between">
      <formula>$F7*0.9</formula>
      <formula>$F7</formula>
    </cfRule>
    <cfRule type="cellIs" dxfId="1333" priority="80" operator="lessThan">
      <formula>$F7*0.9</formula>
    </cfRule>
    <cfRule type="cellIs" dxfId="1332" priority="81" operator="greaterThan">
      <formula>$F7</formula>
    </cfRule>
  </conditionalFormatting>
  <conditionalFormatting sqref="D6">
    <cfRule type="cellIs" dxfId="1331" priority="76" operator="between">
      <formula>$F6*0.9</formula>
      <formula>$F6</formula>
    </cfRule>
    <cfRule type="cellIs" dxfId="1330" priority="77" operator="lessThan">
      <formula>$F6*0.9</formula>
    </cfRule>
    <cfRule type="cellIs" dxfId="1329" priority="78" operator="greaterThan">
      <formula>$F6</formula>
    </cfRule>
  </conditionalFormatting>
  <conditionalFormatting sqref="D11">
    <cfRule type="cellIs" dxfId="1328" priority="73" operator="between">
      <formula>$F11*0.9</formula>
      <formula>$F11</formula>
    </cfRule>
    <cfRule type="cellIs" dxfId="1327" priority="74" operator="lessThan">
      <formula>$F11*0.9</formula>
    </cfRule>
    <cfRule type="cellIs" dxfId="1326" priority="75" operator="greaterThan">
      <formula>$F11</formula>
    </cfRule>
  </conditionalFormatting>
  <conditionalFormatting sqref="D17">
    <cfRule type="cellIs" dxfId="1325" priority="70" operator="between">
      <formula>$F17*0.9</formula>
      <formula>$F17</formula>
    </cfRule>
    <cfRule type="cellIs" dxfId="1324" priority="71" operator="lessThan">
      <formula>$F17*0.9</formula>
    </cfRule>
    <cfRule type="cellIs" dxfId="1323" priority="72" operator="greaterThan">
      <formula>$F17</formula>
    </cfRule>
  </conditionalFormatting>
  <conditionalFormatting sqref="D23">
    <cfRule type="cellIs" dxfId="1322" priority="67" operator="between">
      <formula>$F23*0.9</formula>
      <formula>$F23</formula>
    </cfRule>
    <cfRule type="cellIs" dxfId="1321" priority="68" operator="lessThan">
      <formula>$F23*0.9</formula>
    </cfRule>
    <cfRule type="cellIs" dxfId="1320" priority="69" operator="greaterThan">
      <formula>$F23</formula>
    </cfRule>
  </conditionalFormatting>
  <conditionalFormatting sqref="D12">
    <cfRule type="cellIs" dxfId="1319" priority="64" operator="between">
      <formula>$F12*0.9</formula>
      <formula>$F12</formula>
    </cfRule>
    <cfRule type="cellIs" dxfId="1318" priority="65" operator="lessThan">
      <formula>$F12*0.9</formula>
    </cfRule>
    <cfRule type="cellIs" dxfId="1317" priority="66" operator="greaterThan">
      <formula>$F12</formula>
    </cfRule>
  </conditionalFormatting>
  <conditionalFormatting sqref="D24">
    <cfRule type="cellIs" dxfId="1316" priority="61" operator="between">
      <formula>$F24*0.9</formula>
      <formula>$F24</formula>
    </cfRule>
    <cfRule type="cellIs" dxfId="1315" priority="62" operator="lessThan">
      <formula>$F24*0.9</formula>
    </cfRule>
    <cfRule type="cellIs" dxfId="1314" priority="63" operator="greaterThan">
      <formula>$F24</formula>
    </cfRule>
  </conditionalFormatting>
  <conditionalFormatting sqref="D13">
    <cfRule type="cellIs" dxfId="1313" priority="58" operator="between">
      <formula>$F13*0.9</formula>
      <formula>$F13</formula>
    </cfRule>
    <cfRule type="cellIs" dxfId="1312" priority="59" operator="lessThan">
      <formula>$F13*0.9</formula>
    </cfRule>
    <cfRule type="cellIs" dxfId="1311" priority="60" operator="greaterThan">
      <formula>$F13</formula>
    </cfRule>
  </conditionalFormatting>
  <conditionalFormatting sqref="D19">
    <cfRule type="cellIs" dxfId="1310" priority="55" operator="between">
      <formula>$F19*0.9</formula>
      <formula>$F19</formula>
    </cfRule>
    <cfRule type="cellIs" dxfId="1309" priority="56" operator="lessThan">
      <formula>$F19*0.9</formula>
    </cfRule>
    <cfRule type="cellIs" dxfId="1308" priority="57" operator="greaterThan">
      <formula>$F19</formula>
    </cfRule>
  </conditionalFormatting>
  <conditionalFormatting sqref="D25">
    <cfRule type="cellIs" dxfId="1307" priority="52" operator="between">
      <formula>$F25*0.9</formula>
      <formula>$F25</formula>
    </cfRule>
    <cfRule type="cellIs" dxfId="1306" priority="53" operator="lessThan">
      <formula>$F25*0.9</formula>
    </cfRule>
    <cfRule type="cellIs" dxfId="1305" priority="54" operator="greaterThan">
      <formula>$F25</formula>
    </cfRule>
  </conditionalFormatting>
  <conditionalFormatting sqref="G5 I5 K5 M5">
    <cfRule type="cellIs" dxfId="1304" priority="107" operator="between">
      <formula>$O5*0.9</formula>
      <formula>$O5</formula>
    </cfRule>
    <cfRule type="cellIs" dxfId="1303" priority="108" operator="lessThan">
      <formula>$O5*0.9</formula>
    </cfRule>
    <cfRule type="cellIs" dxfId="1302" priority="109" operator="greaterThan">
      <formula>$O5</formula>
    </cfRule>
  </conditionalFormatting>
  <conditionalFormatting sqref="G6 I6 K6 M6">
    <cfRule type="cellIs" dxfId="1301" priority="89" operator="between">
      <formula>$O6*0.9</formula>
      <formula>$O6</formula>
    </cfRule>
    <cfRule type="cellIs" dxfId="1300" priority="90" operator="lessThan">
      <formula>$O6*0.9</formula>
    </cfRule>
    <cfRule type="cellIs" dxfId="1299" priority="91" operator="greaterThan">
      <formula>$O6</formula>
    </cfRule>
  </conditionalFormatting>
  <conditionalFormatting sqref="G7 I7 K7 M7">
    <cfRule type="cellIs" dxfId="1298" priority="49" operator="between">
      <formula>$O7*0.9</formula>
      <formula>$O7</formula>
    </cfRule>
    <cfRule type="cellIs" dxfId="1297" priority="50" operator="lessThan">
      <formula>$O7*0.9</formula>
    </cfRule>
    <cfRule type="cellIs" dxfId="1296" priority="51" operator="greaterThan">
      <formula>$O7</formula>
    </cfRule>
  </conditionalFormatting>
  <conditionalFormatting sqref="G11 I11 K11 M11">
    <cfRule type="cellIs" dxfId="1295" priority="104" operator="between">
      <formula>$O11*0.9</formula>
      <formula>$O11</formula>
    </cfRule>
    <cfRule type="cellIs" dxfId="1294" priority="105" operator="lessThan">
      <formula>$O11*0.9</formula>
    </cfRule>
    <cfRule type="cellIs" dxfId="1293" priority="106" operator="greaterThan">
      <formula>$O11</formula>
    </cfRule>
  </conditionalFormatting>
  <conditionalFormatting sqref="G12 I12 K12 M12">
    <cfRule type="cellIs" dxfId="1292" priority="101" operator="between">
      <formula>$O12*0.9</formula>
      <formula>$O12</formula>
    </cfRule>
    <cfRule type="cellIs" dxfId="1291" priority="102" operator="lessThan">
      <formula>$O12*0.9</formula>
    </cfRule>
    <cfRule type="cellIs" dxfId="1290" priority="103" operator="greaterThan">
      <formula>$O12</formula>
    </cfRule>
  </conditionalFormatting>
  <conditionalFormatting sqref="G13 I13 K13 M13">
    <cfRule type="cellIs" dxfId="1289" priority="83" operator="between">
      <formula>$O13*0.9</formula>
      <formula>$O13</formula>
    </cfRule>
    <cfRule type="cellIs" dxfId="1288" priority="84" operator="lessThan">
      <formula>$O13*0.9</formula>
    </cfRule>
    <cfRule type="cellIs" dxfId="1287" priority="85" operator="greaterThan">
      <formula>$O13</formula>
    </cfRule>
  </conditionalFormatting>
  <conditionalFormatting sqref="G14 I14 K14 M14">
    <cfRule type="cellIs" dxfId="1286" priority="43" operator="between">
      <formula>$O14*0.9</formula>
      <formula>$O14</formula>
    </cfRule>
    <cfRule type="cellIs" dxfId="1285" priority="44" operator="lessThan">
      <formula>$O14*0.9</formula>
    </cfRule>
    <cfRule type="cellIs" dxfId="1284" priority="45" operator="greaterThan">
      <formula>$O14</formula>
    </cfRule>
  </conditionalFormatting>
  <conditionalFormatting sqref="G17:G18 I17:I18 K17:K18 M17:M18">
    <cfRule type="cellIs" dxfId="1283" priority="98" operator="between">
      <formula>$O17*0.9</formula>
      <formula>$O17</formula>
    </cfRule>
    <cfRule type="cellIs" dxfId="1282" priority="99" operator="lessThan">
      <formula>$O17*0.9</formula>
    </cfRule>
    <cfRule type="cellIs" dxfId="1281" priority="100" operator="greaterThan">
      <formula>$O17</formula>
    </cfRule>
  </conditionalFormatting>
  <conditionalFormatting sqref="G19 I19 K19 M19">
    <cfRule type="cellIs" dxfId="1280" priority="40" operator="between">
      <formula>$O19*0.9</formula>
      <formula>$O19</formula>
    </cfRule>
    <cfRule type="cellIs" dxfId="1279" priority="41" operator="lessThan">
      <formula>$O19*0.9</formula>
    </cfRule>
    <cfRule type="cellIs" dxfId="1278" priority="42" operator="greaterThan">
      <formula>$O19</formula>
    </cfRule>
  </conditionalFormatting>
  <conditionalFormatting sqref="G20 I20 K20 M20">
    <cfRule type="cellIs" dxfId="1277" priority="37" operator="between">
      <formula>$O20*0.9</formula>
      <formula>$O20</formula>
    </cfRule>
    <cfRule type="cellIs" dxfId="1276" priority="38" operator="lessThan">
      <formula>$O20*0.9</formula>
    </cfRule>
    <cfRule type="cellIs" dxfId="1275" priority="39" operator="greaterThan">
      <formula>$O20</formula>
    </cfRule>
  </conditionalFormatting>
  <conditionalFormatting sqref="G23 I23 K23 M23">
    <cfRule type="cellIs" dxfId="1274" priority="95" operator="between">
      <formula>$O23*0.9</formula>
      <formula>$O23</formula>
    </cfRule>
    <cfRule type="cellIs" dxfId="1273" priority="96" operator="lessThan">
      <formula>$O23*0.9</formula>
    </cfRule>
    <cfRule type="cellIs" dxfId="1272" priority="97" operator="greaterThan">
      <formula>$O23</formula>
    </cfRule>
  </conditionalFormatting>
  <conditionalFormatting sqref="G24 I24 K24 M24">
    <cfRule type="cellIs" dxfId="1271" priority="92" operator="between">
      <formula>$O24*0.9</formula>
      <formula>$O24</formula>
    </cfRule>
    <cfRule type="cellIs" dxfId="1270" priority="93" operator="lessThan">
      <formula>$O24*0.9</formula>
    </cfRule>
    <cfRule type="cellIs" dxfId="1269" priority="94" operator="greaterThan">
      <formula>$O24</formula>
    </cfRule>
  </conditionalFormatting>
  <conditionalFormatting sqref="G25 I25 K25 M25">
    <cfRule type="cellIs" dxfId="1268" priority="34" operator="between">
      <formula>$O25*0.9</formula>
      <formula>$O25</formula>
    </cfRule>
    <cfRule type="cellIs" dxfId="1267" priority="35" operator="lessThan">
      <formula>$O25*0.9</formula>
    </cfRule>
    <cfRule type="cellIs" dxfId="1266" priority="36" operator="greaterThan">
      <formula>$O25</formula>
    </cfRule>
  </conditionalFormatting>
  <conditionalFormatting sqref="D8">
    <cfRule type="cellIs" dxfId="1265" priority="31" operator="between">
      <formula>$F8*0.9</formula>
      <formula>$F8</formula>
    </cfRule>
    <cfRule type="cellIs" dxfId="1264" priority="32" operator="lessThan">
      <formula>$F8*0.9</formula>
    </cfRule>
    <cfRule type="cellIs" dxfId="1263" priority="33" operator="greaterThan">
      <formula>$F8</formula>
    </cfRule>
  </conditionalFormatting>
  <conditionalFormatting sqref="D14">
    <cfRule type="cellIs" dxfId="1262" priority="28" operator="between">
      <formula>$F14*0.9</formula>
      <formula>$F14</formula>
    </cfRule>
    <cfRule type="cellIs" dxfId="1261" priority="29" operator="lessThan">
      <formula>$F14*0.9</formula>
    </cfRule>
    <cfRule type="cellIs" dxfId="1260" priority="30" operator="greaterThan">
      <formula>$F14</formula>
    </cfRule>
  </conditionalFormatting>
  <conditionalFormatting sqref="D20">
    <cfRule type="cellIs" dxfId="1259" priority="25" operator="between">
      <formula>$F20*0.9</formula>
      <formula>$F20</formula>
    </cfRule>
    <cfRule type="cellIs" dxfId="1258" priority="26" operator="lessThan">
      <formula>$F20*0.9</formula>
    </cfRule>
    <cfRule type="cellIs" dxfId="1257" priority="27" operator="greaterThan">
      <formula>$F20</formula>
    </cfRule>
  </conditionalFormatting>
  <conditionalFormatting sqref="G15 I15 K15 M15">
    <cfRule type="cellIs" dxfId="1256" priority="22" operator="between">
      <formula>$O15*0.9</formula>
      <formula>$O15</formula>
    </cfRule>
    <cfRule type="cellIs" dxfId="1255" priority="23" operator="lessThan">
      <formula>$O15*0.9</formula>
    </cfRule>
    <cfRule type="cellIs" dxfId="1254" priority="24" operator="greaterThan">
      <formula>$O15</formula>
    </cfRule>
  </conditionalFormatting>
  <conditionalFormatting sqref="G21 I21 K21 M21">
    <cfRule type="cellIs" dxfId="1253" priority="16" operator="between">
      <formula>$O21*0.9</formula>
      <formula>$O21</formula>
    </cfRule>
    <cfRule type="cellIs" dxfId="1252" priority="17" operator="lessThan">
      <formula>$O21*0.9</formula>
    </cfRule>
    <cfRule type="cellIs" dxfId="1251" priority="18" operator="greaterThan">
      <formula>$O21</formula>
    </cfRule>
  </conditionalFormatting>
  <conditionalFormatting sqref="G8 I8 K8 M8">
    <cfRule type="cellIs" dxfId="1250" priority="10" operator="between">
      <formula>$O8*0.9</formula>
      <formula>$O8</formula>
    </cfRule>
    <cfRule type="cellIs" dxfId="1249" priority="11" operator="lessThan">
      <formula>$O8*0.9</formula>
    </cfRule>
    <cfRule type="cellIs" dxfId="1248" priority="12" operator="greaterThan">
      <formula>$O8</formula>
    </cfRule>
  </conditionalFormatting>
  <conditionalFormatting sqref="G9 I9 K9 M9">
    <cfRule type="cellIs" dxfId="1247" priority="7" operator="between">
      <formula>$O9*0.9</formula>
      <formula>$O9</formula>
    </cfRule>
    <cfRule type="cellIs" dxfId="1246" priority="8" operator="lessThan">
      <formula>$O9*0.9</formula>
    </cfRule>
    <cfRule type="cellIs" dxfId="1245" priority="9" operator="greaterThan">
      <formula>$O9</formula>
    </cfRule>
  </conditionalFormatting>
  <conditionalFormatting sqref="D21 D15 D9">
    <cfRule type="cellIs" dxfId="1244" priority="4" operator="between">
      <formula>$F9*0.9</formula>
      <formula>$F9</formula>
    </cfRule>
    <cfRule type="cellIs" dxfId="1243" priority="5" operator="lessThan">
      <formula>$F9*0.9</formula>
    </cfRule>
    <cfRule type="cellIs" dxfId="1242" priority="6" operator="greaterThan">
      <formula>$F9</formula>
    </cfRule>
  </conditionalFormatting>
  <conditionalFormatting sqref="D18">
    <cfRule type="cellIs" dxfId="1241" priority="1" operator="between">
      <formula>$F18*0.9</formula>
      <formula>$F18</formula>
    </cfRule>
    <cfRule type="cellIs" dxfId="1240" priority="2" operator="lessThan">
      <formula>$F18*0.9</formula>
    </cfRule>
    <cfRule type="cellIs" dxfId="1239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C1:Q45"/>
  <sheetViews>
    <sheetView zoomScaleNormal="100" zoomScaleSheetLayoutView="100" workbookViewId="0">
      <pane xSplit="3" ySplit="3" topLeftCell="D7" activePane="bottomRight" state="frozen"/>
      <selection activeCell="G9" sqref="G9:G25"/>
      <selection pane="topRight" activeCell="G9" sqref="G9:G25"/>
      <selection pane="bottomLeft" activeCell="G9" sqref="G9:G25"/>
      <selection pane="bottomRight" activeCell="G5" sqref="G5:G2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8" width="13.85546875" style="20" customWidth="1"/>
    <col min="9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19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86.5</v>
      </c>
      <c r="E5" s="60">
        <f>D5/F5*100</f>
        <v>96.111111111111114</v>
      </c>
      <c r="F5" s="64">
        <v>90</v>
      </c>
      <c r="G5" s="154">
        <v>88.1</v>
      </c>
      <c r="H5" s="60">
        <f>SUM(G5/$O5)*100</f>
        <v>108.89987639060567</v>
      </c>
      <c r="I5" s="60"/>
      <c r="J5" s="60">
        <f>SUM(I5/$O5)*100</f>
        <v>0</v>
      </c>
      <c r="K5" s="18"/>
      <c r="L5" s="60">
        <f>SUM(K5/$O5)*100</f>
        <v>0</v>
      </c>
      <c r="M5" s="18"/>
      <c r="N5" s="28">
        <f>SUM(M5/$O5)*100</f>
        <v>0</v>
      </c>
      <c r="O5" s="33">
        <v>80.900000000000006</v>
      </c>
      <c r="Q5" s="1"/>
    </row>
    <row r="6" spans="3:17" ht="20.100000000000001" customHeight="1" x14ac:dyDescent="0.25">
      <c r="C6" s="21" t="s">
        <v>3</v>
      </c>
      <c r="D6" s="29">
        <v>9892</v>
      </c>
      <c r="E6" s="113">
        <f t="shared" ref="E6:E9" si="0">D6/F6*100</f>
        <v>116.37647058823531</v>
      </c>
      <c r="F6" s="153">
        <v>8500</v>
      </c>
      <c r="G6" s="155">
        <v>9751</v>
      </c>
      <c r="H6" s="60">
        <f>SUM(G6/$O6)*100</f>
        <v>106.12755768393556</v>
      </c>
      <c r="I6" s="63"/>
      <c r="J6" s="60">
        <f>SUM(I6/$O6)*100</f>
        <v>0</v>
      </c>
      <c r="K6" s="29"/>
      <c r="L6" s="60">
        <f>SUM(K6/$O6)*100</f>
        <v>0</v>
      </c>
      <c r="M6" s="29"/>
      <c r="N6" s="28">
        <f>SUM(M6/$O6)*100</f>
        <v>0</v>
      </c>
      <c r="O6" s="35">
        <v>9188</v>
      </c>
      <c r="Q6" s="1"/>
    </row>
    <row r="7" spans="3:17" ht="20.100000000000001" customHeight="1" x14ac:dyDescent="0.25">
      <c r="C7" s="21" t="s">
        <v>10</v>
      </c>
      <c r="D7" s="18">
        <v>83.7</v>
      </c>
      <c r="E7" s="113">
        <f t="shared" si="0"/>
        <v>99.053254437869825</v>
      </c>
      <c r="F7" s="64">
        <v>84.5</v>
      </c>
      <c r="G7" s="154">
        <v>86.7</v>
      </c>
      <c r="H7" s="60">
        <f>SUM(G7/$O7)*100</f>
        <v>103.70813397129189</v>
      </c>
      <c r="I7" s="60"/>
      <c r="J7" s="60">
        <f>SUM(I7/$O7)*100</f>
        <v>0</v>
      </c>
      <c r="K7" s="18"/>
      <c r="L7" s="60">
        <f>SUM(K7/$O7)*100</f>
        <v>0</v>
      </c>
      <c r="M7" s="18"/>
      <c r="N7" s="28">
        <f>SUM(M7/$O7)*100</f>
        <v>0</v>
      </c>
      <c r="O7" s="34">
        <v>83.6</v>
      </c>
      <c r="Q7" s="1"/>
    </row>
    <row r="8" spans="3:17" ht="20.100000000000001" customHeight="1" x14ac:dyDescent="0.25">
      <c r="C8" s="21" t="s">
        <v>13</v>
      </c>
      <c r="D8" s="18">
        <v>97.6</v>
      </c>
      <c r="E8" s="113">
        <f t="shared" si="0"/>
        <v>104.94623655913978</v>
      </c>
      <c r="F8" s="64">
        <v>93</v>
      </c>
      <c r="G8" s="154">
        <v>93.300000000000011</v>
      </c>
      <c r="H8" s="113">
        <f>SUM(G8/$O8)*100</f>
        <v>120.38709677419357</v>
      </c>
      <c r="I8" s="113"/>
      <c r="J8" s="113">
        <f>SUM(I8/$O8)*100</f>
        <v>0</v>
      </c>
      <c r="K8" s="108"/>
      <c r="L8" s="113">
        <f>SUM(K8/$O8)*100</f>
        <v>0</v>
      </c>
      <c r="M8" s="108"/>
      <c r="N8" s="28">
        <f>SUM(M8/$O8)*100</f>
        <v>0</v>
      </c>
      <c r="O8" s="34">
        <v>77.5</v>
      </c>
      <c r="Q8" s="1"/>
    </row>
    <row r="9" spans="3:17" ht="20.100000000000001" customHeight="1" x14ac:dyDescent="0.25">
      <c r="C9" s="21" t="s">
        <v>16</v>
      </c>
      <c r="D9" s="108">
        <v>87.5</v>
      </c>
      <c r="E9" s="113">
        <f t="shared" si="0"/>
        <v>125</v>
      </c>
      <c r="F9" s="64">
        <v>70</v>
      </c>
      <c r="G9" s="154">
        <v>83.899999999999991</v>
      </c>
      <c r="H9" s="113">
        <f>SUM(G9/$O9)*100</f>
        <v>110.68601583113455</v>
      </c>
      <c r="I9" s="113"/>
      <c r="J9" s="113">
        <f>SUM(I9/$O9)*100</f>
        <v>0</v>
      </c>
      <c r="K9" s="108"/>
      <c r="L9" s="113">
        <f>SUM(K9/$O9)*100</f>
        <v>0</v>
      </c>
      <c r="M9" s="108"/>
      <c r="N9" s="28">
        <f>SUM(M9/$O9)*100</f>
        <v>0</v>
      </c>
      <c r="O9" s="34">
        <v>75.8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100</v>
      </c>
      <c r="E11" s="113">
        <f t="shared" ref="E11:E15" si="1">D11/F11*100</f>
        <v>113.37868480725623</v>
      </c>
      <c r="F11" s="64">
        <v>88.2</v>
      </c>
      <c r="G11" s="154">
        <v>100</v>
      </c>
      <c r="H11" s="60">
        <f>SUM(G11/$O11)*100</f>
        <v>142.85714285714286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28">
        <f>SUM(M11/$O11)*100</f>
        <v>0</v>
      </c>
      <c r="O11" s="34">
        <v>70</v>
      </c>
      <c r="Q11" s="1"/>
    </row>
    <row r="12" spans="3:17" ht="20.100000000000001" customHeight="1" x14ac:dyDescent="0.25">
      <c r="C12" s="21" t="s">
        <v>3</v>
      </c>
      <c r="D12" s="29">
        <v>7242</v>
      </c>
      <c r="E12" s="113">
        <f t="shared" si="1"/>
        <v>102</v>
      </c>
      <c r="F12" s="153">
        <v>7100</v>
      </c>
      <c r="G12" s="155">
        <v>7242</v>
      </c>
      <c r="H12" s="60">
        <f>SUM(G12/$O12)*100</f>
        <v>96.56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28">
        <f>SUM(M12/$O12)*100</f>
        <v>0</v>
      </c>
      <c r="O12" s="35">
        <v>7500</v>
      </c>
      <c r="Q12" s="1"/>
    </row>
    <row r="13" spans="3:17" ht="20.100000000000001" customHeight="1" x14ac:dyDescent="0.25">
      <c r="C13" s="21" t="s">
        <v>10</v>
      </c>
      <c r="D13" s="18">
        <v>100</v>
      </c>
      <c r="E13" s="113">
        <f t="shared" si="1"/>
        <v>124.22360248447204</v>
      </c>
      <c r="F13" s="64">
        <v>80.5</v>
      </c>
      <c r="G13" s="154">
        <v>100</v>
      </c>
      <c r="H13" s="60">
        <f>SUM(G13/$O13)*100</f>
        <v>142.85714285714286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28">
        <f>SUM(M13/$O13)*100</f>
        <v>0</v>
      </c>
      <c r="O13" s="34">
        <v>70</v>
      </c>
      <c r="Q13" s="1"/>
    </row>
    <row r="14" spans="3:17" ht="20.100000000000001" customHeight="1" x14ac:dyDescent="0.25">
      <c r="C14" s="21" t="s">
        <v>13</v>
      </c>
      <c r="D14" s="18">
        <v>100</v>
      </c>
      <c r="E14" s="113">
        <f t="shared" si="1"/>
        <v>142.85714285714286</v>
      </c>
      <c r="F14" s="64">
        <v>70</v>
      </c>
      <c r="G14" s="154">
        <v>100</v>
      </c>
      <c r="H14" s="60">
        <f>SUM(G14/$O14)*100</f>
        <v>112.35955056179776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28">
        <f>SUM(M14/$O14)*100</f>
        <v>0</v>
      </c>
      <c r="O14" s="34">
        <v>89</v>
      </c>
      <c r="Q14" s="1"/>
    </row>
    <row r="15" spans="3:17" ht="20.100000000000001" customHeight="1" x14ac:dyDescent="0.25">
      <c r="C15" s="21" t="s">
        <v>16</v>
      </c>
      <c r="D15" s="108">
        <v>100</v>
      </c>
      <c r="E15" s="113">
        <f t="shared" si="1"/>
        <v>149.92503748125935</v>
      </c>
      <c r="F15" s="64">
        <v>66.7</v>
      </c>
      <c r="G15" s="154">
        <v>100</v>
      </c>
      <c r="H15" s="60">
        <f>SUM(G15/$O15)*100</f>
        <v>128.53470437017995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28">
        <f>SUM(M15/$O15)*100</f>
        <v>0</v>
      </c>
      <c r="O15" s="34">
        <v>77.8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78.400000000000006</v>
      </c>
      <c r="E17" s="113">
        <f t="shared" ref="E17:E21" si="2">D17/F17*100</f>
        <v>98.616352201257868</v>
      </c>
      <c r="F17" s="64">
        <v>79.5</v>
      </c>
      <c r="G17" s="154">
        <v>75</v>
      </c>
      <c r="H17" s="60">
        <f>SUM(G17/$O17)*100</f>
        <v>95.057034220532316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28">
        <f>SUM(M17/$O17)*100</f>
        <v>0</v>
      </c>
      <c r="O17" s="34">
        <v>78.900000000000006</v>
      </c>
      <c r="Q17" s="1"/>
    </row>
    <row r="18" spans="3:17" ht="20.100000000000001" customHeight="1" x14ac:dyDescent="0.25">
      <c r="C18" s="21" t="s">
        <v>3</v>
      </c>
      <c r="D18" s="109">
        <v>4401</v>
      </c>
      <c r="E18" s="113">
        <f t="shared" si="2"/>
        <v>137.53125</v>
      </c>
      <c r="F18" s="153">
        <v>3200</v>
      </c>
      <c r="G18" s="157">
        <v>4392</v>
      </c>
      <c r="H18" s="60">
        <f>SUM(G18/$O18)*100</f>
        <v>110.49056603773586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28">
        <f>SUM(M18/$O18)*100</f>
        <v>0</v>
      </c>
      <c r="O18" s="110">
        <v>3975</v>
      </c>
      <c r="Q18" s="1"/>
    </row>
    <row r="19" spans="3:17" ht="20.100000000000001" customHeight="1" x14ac:dyDescent="0.25">
      <c r="C19" s="21" t="s">
        <v>10</v>
      </c>
      <c r="D19" s="18">
        <v>88</v>
      </c>
      <c r="E19" s="113">
        <f t="shared" si="2"/>
        <v>111.11111111111111</v>
      </c>
      <c r="F19" s="64">
        <v>79.2</v>
      </c>
      <c r="G19" s="154">
        <v>88</v>
      </c>
      <c r="H19" s="60">
        <f t="shared" ref="H19:H20" si="3">SUM(G19/$O19)*100</f>
        <v>112.24489795918366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28">
        <f>SUM(M19/$O19)*100</f>
        <v>0</v>
      </c>
      <c r="O19" s="34">
        <v>78.400000000000006</v>
      </c>
      <c r="Q19" s="1"/>
    </row>
    <row r="20" spans="3:17" ht="20.100000000000001" customHeight="1" x14ac:dyDescent="0.25">
      <c r="C20" s="21" t="s">
        <v>13</v>
      </c>
      <c r="D20" s="18">
        <v>100</v>
      </c>
      <c r="E20" s="113">
        <f t="shared" si="2"/>
        <v>108.69565217391303</v>
      </c>
      <c r="F20" s="64">
        <v>92</v>
      </c>
      <c r="G20" s="154">
        <v>100</v>
      </c>
      <c r="H20" s="60">
        <f t="shared" si="3"/>
        <v>102.98661174047375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28">
        <f>SUM(M20/$O20)*100</f>
        <v>0</v>
      </c>
      <c r="O20" s="34">
        <v>97.1</v>
      </c>
      <c r="Q20" s="1"/>
    </row>
    <row r="21" spans="3:17" ht="20.100000000000001" customHeight="1" x14ac:dyDescent="0.25">
      <c r="C21" s="21" t="s">
        <v>16</v>
      </c>
      <c r="D21" s="108">
        <v>91.3</v>
      </c>
      <c r="E21" s="113">
        <f t="shared" si="2"/>
        <v>121.73333333333333</v>
      </c>
      <c r="F21" s="64">
        <v>75</v>
      </c>
      <c r="G21" s="154">
        <v>73.7</v>
      </c>
      <c r="H21" s="60">
        <f>SUM(G21/$O21)*100</f>
        <v>91.212871287128706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28">
        <f>SUM(M21/$O21)*100</f>
        <v>0</v>
      </c>
      <c r="O21" s="34">
        <v>80.800000000000011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69.399999999999991</v>
      </c>
      <c r="E23" s="113">
        <f t="shared" ref="E23:E25" si="6">D23/F23*100</f>
        <v>106.76923076923075</v>
      </c>
      <c r="F23" s="64">
        <v>65</v>
      </c>
      <c r="G23" s="158">
        <v>69.699999999999989</v>
      </c>
      <c r="H23" s="60">
        <f>SUM(G23/$O23)*100</f>
        <v>98.446327683615806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28">
        <f>SUM(M23/$O23)*100</f>
        <v>0</v>
      </c>
      <c r="O23" s="34">
        <v>70.8</v>
      </c>
      <c r="Q23" s="1"/>
    </row>
    <row r="24" spans="3:17" ht="20.100000000000001" customHeight="1" x14ac:dyDescent="0.25">
      <c r="C24" s="21" t="s">
        <v>3</v>
      </c>
      <c r="D24" s="29">
        <v>6080</v>
      </c>
      <c r="E24" s="60">
        <f t="shared" si="6"/>
        <v>119.21568627450981</v>
      </c>
      <c r="F24" s="153">
        <v>5100</v>
      </c>
      <c r="G24" s="159">
        <v>6141</v>
      </c>
      <c r="H24" s="60">
        <f>SUM(G24/$O24)*100</f>
        <v>116.92688499619193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28">
        <f>SUM(M24/$O24)*100</f>
        <v>0</v>
      </c>
      <c r="O24" s="35">
        <v>5252</v>
      </c>
      <c r="Q24" s="1"/>
    </row>
    <row r="25" spans="3:17" ht="20.100000000000001" customHeight="1" x14ac:dyDescent="0.25">
      <c r="C25" s="25" t="s">
        <v>10</v>
      </c>
      <c r="D25" s="18">
        <v>64.600000000000009</v>
      </c>
      <c r="E25" s="60">
        <f t="shared" si="6"/>
        <v>99.384615384615387</v>
      </c>
      <c r="F25" s="64">
        <v>65</v>
      </c>
      <c r="G25" s="158">
        <v>67.900000000000006</v>
      </c>
      <c r="H25" s="60">
        <f>SUM(G25/$O25)*100</f>
        <v>101.19225037257824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28">
        <f>SUM(M25/$O25)*100</f>
        <v>0</v>
      </c>
      <c r="O25" s="34">
        <v>67.100000000000009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6" t="s">
        <v>7</v>
      </c>
      <c r="D27" s="167"/>
      <c r="E27" s="20"/>
      <c r="F27" s="32"/>
      <c r="G27" s="51"/>
      <c r="L27" s="20"/>
    </row>
    <row r="28" spans="3:17" ht="20.100000000000001" customHeight="1" x14ac:dyDescent="0.25">
      <c r="C28" s="168" t="s">
        <v>8</v>
      </c>
      <c r="D28" s="169"/>
      <c r="E28" s="20"/>
      <c r="F28" s="32"/>
      <c r="G28" s="51"/>
      <c r="L28" s="20"/>
    </row>
    <row r="29" spans="3:17" ht="20.100000000000001" customHeight="1" x14ac:dyDescent="0.25">
      <c r="C29" s="170" t="s">
        <v>9</v>
      </c>
      <c r="D29" s="171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238" priority="86" operator="between">
      <formula>$F5*0.9</formula>
      <formula>$F5</formula>
    </cfRule>
    <cfRule type="cellIs" dxfId="1237" priority="87" operator="lessThan">
      <formula>$F5*0.9</formula>
    </cfRule>
    <cfRule type="cellIs" dxfId="1236" priority="88" operator="greaterThan">
      <formula>$F5</formula>
    </cfRule>
  </conditionalFormatting>
  <conditionalFormatting sqref="D7">
    <cfRule type="cellIs" dxfId="1235" priority="79" operator="between">
      <formula>$F7*0.9</formula>
      <formula>$F7</formula>
    </cfRule>
    <cfRule type="cellIs" dxfId="1234" priority="80" operator="lessThan">
      <formula>$F7*0.9</formula>
    </cfRule>
    <cfRule type="cellIs" dxfId="1233" priority="81" operator="greaterThan">
      <formula>$F7</formula>
    </cfRule>
  </conditionalFormatting>
  <conditionalFormatting sqref="D6">
    <cfRule type="cellIs" dxfId="1232" priority="76" operator="between">
      <formula>$F6*0.9</formula>
      <formula>$F6</formula>
    </cfRule>
    <cfRule type="cellIs" dxfId="1231" priority="77" operator="lessThan">
      <formula>$F6*0.9</formula>
    </cfRule>
    <cfRule type="cellIs" dxfId="1230" priority="78" operator="greaterThan">
      <formula>$F6</formula>
    </cfRule>
  </conditionalFormatting>
  <conditionalFormatting sqref="D11">
    <cfRule type="cellIs" dxfId="1229" priority="73" operator="between">
      <formula>$F11*0.9</formula>
      <formula>$F11</formula>
    </cfRule>
    <cfRule type="cellIs" dxfId="1228" priority="74" operator="lessThan">
      <formula>$F11*0.9</formula>
    </cfRule>
    <cfRule type="cellIs" dxfId="1227" priority="75" operator="greaterThan">
      <formula>$F11</formula>
    </cfRule>
  </conditionalFormatting>
  <conditionalFormatting sqref="D17">
    <cfRule type="cellIs" dxfId="1226" priority="70" operator="between">
      <formula>$F17*0.9</formula>
      <formula>$F17</formula>
    </cfRule>
    <cfRule type="cellIs" dxfId="1225" priority="71" operator="lessThan">
      <formula>$F17*0.9</formula>
    </cfRule>
    <cfRule type="cellIs" dxfId="1224" priority="72" operator="greaterThan">
      <formula>$F17</formula>
    </cfRule>
  </conditionalFormatting>
  <conditionalFormatting sqref="D23">
    <cfRule type="cellIs" dxfId="1223" priority="67" operator="between">
      <formula>$F23*0.9</formula>
      <formula>$F23</formula>
    </cfRule>
    <cfRule type="cellIs" dxfId="1222" priority="68" operator="lessThan">
      <formula>$F23*0.9</formula>
    </cfRule>
    <cfRule type="cellIs" dxfId="1221" priority="69" operator="greaterThan">
      <formula>$F23</formula>
    </cfRule>
  </conditionalFormatting>
  <conditionalFormatting sqref="D12">
    <cfRule type="cellIs" dxfId="1220" priority="64" operator="between">
      <formula>$F12*0.9</formula>
      <formula>$F12</formula>
    </cfRule>
    <cfRule type="cellIs" dxfId="1219" priority="65" operator="lessThan">
      <formula>$F12*0.9</formula>
    </cfRule>
    <cfRule type="cellIs" dxfId="1218" priority="66" operator="greaterThan">
      <formula>$F12</formula>
    </cfRule>
  </conditionalFormatting>
  <conditionalFormatting sqref="D24">
    <cfRule type="cellIs" dxfId="1217" priority="61" operator="between">
      <formula>$F24*0.9</formula>
      <formula>$F24</formula>
    </cfRule>
    <cfRule type="cellIs" dxfId="1216" priority="62" operator="lessThan">
      <formula>$F24*0.9</formula>
    </cfRule>
    <cfRule type="cellIs" dxfId="1215" priority="63" operator="greaterThan">
      <formula>$F24</formula>
    </cfRule>
  </conditionalFormatting>
  <conditionalFormatting sqref="D13">
    <cfRule type="cellIs" dxfId="1214" priority="58" operator="between">
      <formula>$F13*0.9</formula>
      <formula>$F13</formula>
    </cfRule>
    <cfRule type="cellIs" dxfId="1213" priority="59" operator="lessThan">
      <formula>$F13*0.9</formula>
    </cfRule>
    <cfRule type="cellIs" dxfId="1212" priority="60" operator="greaterThan">
      <formula>$F13</formula>
    </cfRule>
  </conditionalFormatting>
  <conditionalFormatting sqref="D19">
    <cfRule type="cellIs" dxfId="1211" priority="55" operator="between">
      <formula>$F19*0.9</formula>
      <formula>$F19</formula>
    </cfRule>
    <cfRule type="cellIs" dxfId="1210" priority="56" operator="lessThan">
      <formula>$F19*0.9</formula>
    </cfRule>
    <cfRule type="cellIs" dxfId="1209" priority="57" operator="greaterThan">
      <formula>$F19</formula>
    </cfRule>
  </conditionalFormatting>
  <conditionalFormatting sqref="D25">
    <cfRule type="cellIs" dxfId="1208" priority="52" operator="between">
      <formula>$F25*0.9</formula>
      <formula>$F25</formula>
    </cfRule>
    <cfRule type="cellIs" dxfId="1207" priority="53" operator="lessThan">
      <formula>$F25*0.9</formula>
    </cfRule>
    <cfRule type="cellIs" dxfId="1206" priority="54" operator="greaterThan">
      <formula>$F25</formula>
    </cfRule>
  </conditionalFormatting>
  <conditionalFormatting sqref="G5 I5 K5 M5">
    <cfRule type="cellIs" dxfId="1205" priority="107" operator="between">
      <formula>$O5*0.9</formula>
      <formula>$O5</formula>
    </cfRule>
    <cfRule type="cellIs" dxfId="1204" priority="108" operator="lessThan">
      <formula>$O5*0.9</formula>
    </cfRule>
    <cfRule type="cellIs" dxfId="1203" priority="109" operator="greaterThan">
      <formula>$O5</formula>
    </cfRule>
  </conditionalFormatting>
  <conditionalFormatting sqref="G6 I6 K6 M6">
    <cfRule type="cellIs" dxfId="1202" priority="89" operator="between">
      <formula>$O6*0.9</formula>
      <formula>$O6</formula>
    </cfRule>
    <cfRule type="cellIs" dxfId="1201" priority="90" operator="lessThan">
      <formula>$O6*0.9</formula>
    </cfRule>
    <cfRule type="cellIs" dxfId="1200" priority="91" operator="greaterThan">
      <formula>$O6</formula>
    </cfRule>
  </conditionalFormatting>
  <conditionalFormatting sqref="G7 I7 K7 M7">
    <cfRule type="cellIs" dxfId="1199" priority="49" operator="between">
      <formula>$O7*0.9</formula>
      <formula>$O7</formula>
    </cfRule>
    <cfRule type="cellIs" dxfId="1198" priority="50" operator="lessThan">
      <formula>$O7*0.9</formula>
    </cfRule>
    <cfRule type="cellIs" dxfId="1197" priority="51" operator="greaterThan">
      <formula>$O7</formula>
    </cfRule>
  </conditionalFormatting>
  <conditionalFormatting sqref="G11 I11 K11 M11">
    <cfRule type="cellIs" dxfId="1196" priority="104" operator="between">
      <formula>$O11*0.9</formula>
      <formula>$O11</formula>
    </cfRule>
    <cfRule type="cellIs" dxfId="1195" priority="105" operator="lessThan">
      <formula>$O11*0.9</formula>
    </cfRule>
    <cfRule type="cellIs" dxfId="1194" priority="106" operator="greaterThan">
      <formula>$O11</formula>
    </cfRule>
  </conditionalFormatting>
  <conditionalFormatting sqref="G12 I12 K12 M12">
    <cfRule type="cellIs" dxfId="1193" priority="101" operator="between">
      <formula>$O12*0.9</formula>
      <formula>$O12</formula>
    </cfRule>
    <cfRule type="cellIs" dxfId="1192" priority="102" operator="lessThan">
      <formula>$O12*0.9</formula>
    </cfRule>
    <cfRule type="cellIs" dxfId="1191" priority="103" operator="greaterThan">
      <formula>$O12</formula>
    </cfRule>
  </conditionalFormatting>
  <conditionalFormatting sqref="G13 I13 K13 M13">
    <cfRule type="cellIs" dxfId="1190" priority="83" operator="between">
      <formula>$O13*0.9</formula>
      <formula>$O13</formula>
    </cfRule>
    <cfRule type="cellIs" dxfId="1189" priority="84" operator="lessThan">
      <formula>$O13*0.9</formula>
    </cfRule>
    <cfRule type="cellIs" dxfId="1188" priority="85" operator="greaterThan">
      <formula>$O13</formula>
    </cfRule>
  </conditionalFormatting>
  <conditionalFormatting sqref="G14 I14 K14 M14">
    <cfRule type="cellIs" dxfId="1187" priority="43" operator="between">
      <formula>$O14*0.9</formula>
      <formula>$O14</formula>
    </cfRule>
    <cfRule type="cellIs" dxfId="1186" priority="44" operator="lessThan">
      <formula>$O14*0.9</formula>
    </cfRule>
    <cfRule type="cellIs" dxfId="1185" priority="45" operator="greaterThan">
      <formula>$O14</formula>
    </cfRule>
  </conditionalFormatting>
  <conditionalFormatting sqref="G17:G18 I17:I18 K17:K18 M17:M18">
    <cfRule type="cellIs" dxfId="1184" priority="98" operator="between">
      <formula>$O17*0.9</formula>
      <formula>$O17</formula>
    </cfRule>
    <cfRule type="cellIs" dxfId="1183" priority="99" operator="lessThan">
      <formula>$O17*0.9</formula>
    </cfRule>
    <cfRule type="cellIs" dxfId="1182" priority="100" operator="greaterThan">
      <formula>$O17</formula>
    </cfRule>
  </conditionalFormatting>
  <conditionalFormatting sqref="G19 I19 K19 M19">
    <cfRule type="cellIs" dxfId="1181" priority="40" operator="between">
      <formula>$O19*0.9</formula>
      <formula>$O19</formula>
    </cfRule>
    <cfRule type="cellIs" dxfId="1180" priority="41" operator="lessThan">
      <formula>$O19*0.9</formula>
    </cfRule>
    <cfRule type="cellIs" dxfId="1179" priority="42" operator="greaterThan">
      <formula>$O19</formula>
    </cfRule>
  </conditionalFormatting>
  <conditionalFormatting sqref="G20 I20 K20 M20">
    <cfRule type="cellIs" dxfId="1178" priority="37" operator="between">
      <formula>$O20*0.9</formula>
      <formula>$O20</formula>
    </cfRule>
    <cfRule type="cellIs" dxfId="1177" priority="38" operator="lessThan">
      <formula>$O20*0.9</formula>
    </cfRule>
    <cfRule type="cellIs" dxfId="1176" priority="39" operator="greaterThan">
      <formula>$O20</formula>
    </cfRule>
  </conditionalFormatting>
  <conditionalFormatting sqref="G23 I23 K23 M23">
    <cfRule type="cellIs" dxfId="1175" priority="95" operator="between">
      <formula>$O23*0.9</formula>
      <formula>$O23</formula>
    </cfRule>
    <cfRule type="cellIs" dxfId="1174" priority="96" operator="lessThan">
      <formula>$O23*0.9</formula>
    </cfRule>
    <cfRule type="cellIs" dxfId="1173" priority="97" operator="greaterThan">
      <formula>$O23</formula>
    </cfRule>
  </conditionalFormatting>
  <conditionalFormatting sqref="G24 I24 K24 M24">
    <cfRule type="cellIs" dxfId="1172" priority="92" operator="between">
      <formula>$O24*0.9</formula>
      <formula>$O24</formula>
    </cfRule>
    <cfRule type="cellIs" dxfId="1171" priority="93" operator="lessThan">
      <formula>$O24*0.9</formula>
    </cfRule>
    <cfRule type="cellIs" dxfId="1170" priority="94" operator="greaterThan">
      <formula>$O24</formula>
    </cfRule>
  </conditionalFormatting>
  <conditionalFormatting sqref="G25 I25 K25 M25">
    <cfRule type="cellIs" dxfId="1169" priority="34" operator="between">
      <formula>$O25*0.9</formula>
      <formula>$O25</formula>
    </cfRule>
    <cfRule type="cellIs" dxfId="1168" priority="35" operator="lessThan">
      <formula>$O25*0.9</formula>
    </cfRule>
    <cfRule type="cellIs" dxfId="1167" priority="36" operator="greaterThan">
      <formula>$O25</formula>
    </cfRule>
  </conditionalFormatting>
  <conditionalFormatting sqref="D8">
    <cfRule type="cellIs" dxfId="1166" priority="31" operator="between">
      <formula>$F8*0.9</formula>
      <formula>$F8</formula>
    </cfRule>
    <cfRule type="cellIs" dxfId="1165" priority="32" operator="lessThan">
      <formula>$F8*0.9</formula>
    </cfRule>
    <cfRule type="cellIs" dxfId="1164" priority="33" operator="greaterThan">
      <formula>$F8</formula>
    </cfRule>
  </conditionalFormatting>
  <conditionalFormatting sqref="D14">
    <cfRule type="cellIs" dxfId="1163" priority="28" operator="between">
      <formula>$F14*0.9</formula>
      <formula>$F14</formula>
    </cfRule>
    <cfRule type="cellIs" dxfId="1162" priority="29" operator="lessThan">
      <formula>$F14*0.9</formula>
    </cfRule>
    <cfRule type="cellIs" dxfId="1161" priority="30" operator="greaterThan">
      <formula>$F14</formula>
    </cfRule>
  </conditionalFormatting>
  <conditionalFormatting sqref="D20">
    <cfRule type="cellIs" dxfId="1160" priority="25" operator="between">
      <formula>$F20*0.9</formula>
      <formula>$F20</formula>
    </cfRule>
    <cfRule type="cellIs" dxfId="1159" priority="26" operator="lessThan">
      <formula>$F20*0.9</formula>
    </cfRule>
    <cfRule type="cellIs" dxfId="1158" priority="27" operator="greaterThan">
      <formula>$F20</formula>
    </cfRule>
  </conditionalFormatting>
  <conditionalFormatting sqref="G15 I15 K15 M15">
    <cfRule type="cellIs" dxfId="1157" priority="22" operator="between">
      <formula>$O15*0.9</formula>
      <formula>$O15</formula>
    </cfRule>
    <cfRule type="cellIs" dxfId="1156" priority="23" operator="lessThan">
      <formula>$O15*0.9</formula>
    </cfRule>
    <cfRule type="cellIs" dxfId="1155" priority="24" operator="greaterThan">
      <formula>$O15</formula>
    </cfRule>
  </conditionalFormatting>
  <conditionalFormatting sqref="G21 I21 K21 M21">
    <cfRule type="cellIs" dxfId="1154" priority="16" operator="between">
      <formula>$O21*0.9</formula>
      <formula>$O21</formula>
    </cfRule>
    <cfRule type="cellIs" dxfId="1153" priority="17" operator="lessThan">
      <formula>$O21*0.9</formula>
    </cfRule>
    <cfRule type="cellIs" dxfId="1152" priority="18" operator="greaterThan">
      <formula>$O21</formula>
    </cfRule>
  </conditionalFormatting>
  <conditionalFormatting sqref="G8 I8 K8 M8">
    <cfRule type="cellIs" dxfId="1151" priority="10" operator="between">
      <formula>$O8*0.9</formula>
      <formula>$O8</formula>
    </cfRule>
    <cfRule type="cellIs" dxfId="1150" priority="11" operator="lessThan">
      <formula>$O8*0.9</formula>
    </cfRule>
    <cfRule type="cellIs" dxfId="1149" priority="12" operator="greaterThan">
      <formula>$O8</formula>
    </cfRule>
  </conditionalFormatting>
  <conditionalFormatting sqref="G9 I9 K9 M9">
    <cfRule type="cellIs" dxfId="1148" priority="7" operator="between">
      <formula>$O9*0.9</formula>
      <formula>$O9</formula>
    </cfRule>
    <cfRule type="cellIs" dxfId="1147" priority="8" operator="lessThan">
      <formula>$O9*0.9</formula>
    </cfRule>
    <cfRule type="cellIs" dxfId="1146" priority="9" operator="greaterThan">
      <formula>$O9</formula>
    </cfRule>
  </conditionalFormatting>
  <conditionalFormatting sqref="D21 D15 D9">
    <cfRule type="cellIs" dxfId="1145" priority="4" operator="between">
      <formula>$F9*0.9</formula>
      <formula>$F9</formula>
    </cfRule>
    <cfRule type="cellIs" dxfId="1144" priority="5" operator="lessThan">
      <formula>$F9*0.9</formula>
    </cfRule>
    <cfRule type="cellIs" dxfId="1143" priority="6" operator="greaterThan">
      <formula>$F9</formula>
    </cfRule>
  </conditionalFormatting>
  <conditionalFormatting sqref="D18">
    <cfRule type="cellIs" dxfId="1142" priority="1" operator="between">
      <formula>$F18*0.9</formula>
      <formula>$F18</formula>
    </cfRule>
    <cfRule type="cellIs" dxfId="1141" priority="2" operator="lessThan">
      <formula>$F18*0.9</formula>
    </cfRule>
    <cfRule type="cellIs" dxfId="1140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C1:Q45"/>
  <sheetViews>
    <sheetView zoomScaleNormal="100" zoomScaleSheetLayoutView="100" workbookViewId="0">
      <pane xSplit="3" ySplit="3" topLeftCell="D8" activePane="bottomRight" state="frozen"/>
      <selection activeCell="G9" sqref="G9:G25"/>
      <selection pane="topRight" activeCell="G9" sqref="G9:G25"/>
      <selection pane="bottomLeft" activeCell="G9" sqref="G9:G25"/>
      <selection pane="bottomRight" activeCell="G5" sqref="G5:G2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8" width="13.85546875" style="20" customWidth="1"/>
    <col min="9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20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91.8</v>
      </c>
      <c r="E5" s="60">
        <f>D5/F5*100</f>
        <v>96.631578947368411</v>
      </c>
      <c r="F5" s="64">
        <v>95</v>
      </c>
      <c r="G5" s="154">
        <v>90.9</v>
      </c>
      <c r="H5" s="60">
        <f>SUM(G5/$O5)*100</f>
        <v>99.235807860262</v>
      </c>
      <c r="I5" s="60"/>
      <c r="J5" s="60">
        <f>SUM(I5/$O5)*100</f>
        <v>0</v>
      </c>
      <c r="K5" s="18"/>
      <c r="L5" s="60">
        <f>SUM(K5/$O5)*100</f>
        <v>0</v>
      </c>
      <c r="M5" s="18"/>
      <c r="N5" s="28">
        <f>SUM(M5/$O5)*100</f>
        <v>0</v>
      </c>
      <c r="O5" s="33">
        <v>91.600000000000009</v>
      </c>
      <c r="Q5" s="1"/>
    </row>
    <row r="6" spans="3:17" ht="20.100000000000001" customHeight="1" x14ac:dyDescent="0.25">
      <c r="C6" s="21" t="s">
        <v>3</v>
      </c>
      <c r="D6" s="29">
        <v>12545</v>
      </c>
      <c r="E6" s="113">
        <f t="shared" ref="E6:E9" si="0">D6/F6*100</f>
        <v>140.95505617977528</v>
      </c>
      <c r="F6" s="153">
        <v>8900</v>
      </c>
      <c r="G6" s="156">
        <v>11826</v>
      </c>
      <c r="H6" s="60">
        <f>SUM(G6/$O6)*100</f>
        <v>128.50157557318263</v>
      </c>
      <c r="I6" s="63"/>
      <c r="J6" s="60">
        <f>SUM(I6/$O6)*100</f>
        <v>0</v>
      </c>
      <c r="K6" s="29"/>
      <c r="L6" s="60">
        <f>SUM(K6/$O6)*100</f>
        <v>0</v>
      </c>
      <c r="M6" s="29"/>
      <c r="N6" s="28">
        <f>SUM(M6/$O6)*100</f>
        <v>0</v>
      </c>
      <c r="O6" s="35">
        <v>9203</v>
      </c>
      <c r="Q6" s="1"/>
    </row>
    <row r="7" spans="3:17" ht="20.100000000000001" customHeight="1" x14ac:dyDescent="0.25">
      <c r="C7" s="21" t="s">
        <v>10</v>
      </c>
      <c r="D7" s="18">
        <v>92.800000000000011</v>
      </c>
      <c r="E7" s="113">
        <f t="shared" si="0"/>
        <v>97.684210526315809</v>
      </c>
      <c r="F7" s="64">
        <v>95</v>
      </c>
      <c r="G7" s="154">
        <v>94.899999999999991</v>
      </c>
      <c r="H7" s="60">
        <f>SUM(G7/$O7)*100</f>
        <v>104.17124039517012</v>
      </c>
      <c r="I7" s="60"/>
      <c r="J7" s="60">
        <f>SUM(I7/$O7)*100</f>
        <v>0</v>
      </c>
      <c r="K7" s="18"/>
      <c r="L7" s="60">
        <f>SUM(K7/$O7)*100</f>
        <v>0</v>
      </c>
      <c r="M7" s="18"/>
      <c r="N7" s="28">
        <f>SUM(M7/$O7)*100</f>
        <v>0</v>
      </c>
      <c r="O7" s="34">
        <v>91.100000000000009</v>
      </c>
      <c r="Q7" s="1"/>
    </row>
    <row r="8" spans="3:17" ht="20.100000000000001" customHeight="1" x14ac:dyDescent="0.25">
      <c r="C8" s="21" t="s">
        <v>13</v>
      </c>
      <c r="D8" s="18">
        <v>93.4</v>
      </c>
      <c r="E8" s="113">
        <f t="shared" si="0"/>
        <v>131.5492957746479</v>
      </c>
      <c r="F8" s="64">
        <v>71</v>
      </c>
      <c r="G8" s="154">
        <v>92.9</v>
      </c>
      <c r="H8" s="113">
        <f>SUM(G8/$O8)*100</f>
        <v>105.56818181818181</v>
      </c>
      <c r="I8" s="113"/>
      <c r="J8" s="113">
        <f>SUM(I8/$O8)*100</f>
        <v>0</v>
      </c>
      <c r="K8" s="108"/>
      <c r="L8" s="113">
        <f>SUM(K8/$O8)*100</f>
        <v>0</v>
      </c>
      <c r="M8" s="108"/>
      <c r="N8" s="28">
        <f>SUM(M8/$O8)*100</f>
        <v>0</v>
      </c>
      <c r="O8" s="34">
        <v>88</v>
      </c>
      <c r="Q8" s="1"/>
    </row>
    <row r="9" spans="3:17" ht="20.100000000000001" customHeight="1" x14ac:dyDescent="0.25">
      <c r="C9" s="21" t="s">
        <v>16</v>
      </c>
      <c r="D9" s="108">
        <v>100</v>
      </c>
      <c r="E9" s="113">
        <f t="shared" si="0"/>
        <v>149.25373134328359</v>
      </c>
      <c r="F9" s="64">
        <v>67</v>
      </c>
      <c r="G9" s="154">
        <v>85.6</v>
      </c>
      <c r="H9" s="113">
        <f>SUM(G9/$O9)*100</f>
        <v>100.35169988276671</v>
      </c>
      <c r="I9" s="113"/>
      <c r="J9" s="113">
        <f>SUM(I9/$O9)*100</f>
        <v>0</v>
      </c>
      <c r="K9" s="108"/>
      <c r="L9" s="113">
        <f>SUM(K9/$O9)*100</f>
        <v>0</v>
      </c>
      <c r="M9" s="108"/>
      <c r="N9" s="28">
        <f>SUM(M9/$O9)*100</f>
        <v>0</v>
      </c>
      <c r="O9" s="34">
        <v>85.3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78.600000000000009</v>
      </c>
      <c r="E11" s="113">
        <f t="shared" ref="E11:E15" si="1">D11/F11*100</f>
        <v>87.333333333333343</v>
      </c>
      <c r="F11" s="64">
        <v>90</v>
      </c>
      <c r="G11" s="154">
        <v>76</v>
      </c>
      <c r="H11" s="60">
        <f>SUM(G11/$O11)*100</f>
        <v>86.36363636363636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28">
        <f>SUM(M11/$O11)*100</f>
        <v>0</v>
      </c>
      <c r="O11" s="34">
        <v>88</v>
      </c>
      <c r="Q11" s="1"/>
    </row>
    <row r="12" spans="3:17" ht="20.100000000000001" customHeight="1" x14ac:dyDescent="0.25">
      <c r="C12" s="21" t="s">
        <v>3</v>
      </c>
      <c r="D12" s="29">
        <v>10109</v>
      </c>
      <c r="E12" s="113">
        <f t="shared" si="1"/>
        <v>129.60256410256409</v>
      </c>
      <c r="F12" s="153">
        <v>7800</v>
      </c>
      <c r="G12" s="155">
        <v>10858</v>
      </c>
      <c r="H12" s="60">
        <f>SUM(G12/$O12)*100</f>
        <v>125.70039360963186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28">
        <f>SUM(M12/$O12)*100</f>
        <v>0</v>
      </c>
      <c r="O12" s="35">
        <v>8638</v>
      </c>
      <c r="Q12" s="1"/>
    </row>
    <row r="13" spans="3:17" ht="20.100000000000001" customHeight="1" x14ac:dyDescent="0.25">
      <c r="C13" s="21" t="s">
        <v>10</v>
      </c>
      <c r="D13" s="18">
        <v>100</v>
      </c>
      <c r="E13" s="113">
        <f t="shared" si="1"/>
        <v>114.94252873563218</v>
      </c>
      <c r="F13" s="64">
        <v>87</v>
      </c>
      <c r="G13" s="154">
        <v>100</v>
      </c>
      <c r="H13" s="60">
        <f>SUM(G13/$O13)*100</f>
        <v>108.10810810810811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28">
        <f>SUM(M13/$O13)*100</f>
        <v>0</v>
      </c>
      <c r="O13" s="34">
        <v>92.5</v>
      </c>
      <c r="Q13" s="1"/>
    </row>
    <row r="14" spans="3:17" ht="20.100000000000001" customHeight="1" x14ac:dyDescent="0.25">
      <c r="C14" s="21" t="s">
        <v>13</v>
      </c>
      <c r="D14" s="18">
        <v>100</v>
      </c>
      <c r="E14" s="113">
        <f t="shared" si="1"/>
        <v>142.85714285714286</v>
      </c>
      <c r="F14" s="64">
        <v>70</v>
      </c>
      <c r="G14" s="154">
        <v>100</v>
      </c>
      <c r="H14" s="60">
        <f>SUM(G14/$O14)*100</f>
        <v>132.62599469496018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28">
        <f>SUM(M14/$O14)*100</f>
        <v>0</v>
      </c>
      <c r="O14" s="34">
        <v>75.400000000000006</v>
      </c>
      <c r="Q14" s="1"/>
    </row>
    <row r="15" spans="3:17" ht="20.100000000000001" customHeight="1" x14ac:dyDescent="0.25">
      <c r="C15" s="21" t="s">
        <v>16</v>
      </c>
      <c r="D15" s="108">
        <v>100</v>
      </c>
      <c r="E15" s="113">
        <f t="shared" si="1"/>
        <v>138.88888888888889</v>
      </c>
      <c r="F15" s="64">
        <v>72</v>
      </c>
      <c r="G15" s="154">
        <v>100</v>
      </c>
      <c r="H15" s="60">
        <f>SUM(G15/$O15)*100</f>
        <v>129.366106080207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28">
        <f>SUM(M15/$O15)*100</f>
        <v>0</v>
      </c>
      <c r="O15" s="34">
        <v>77.3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76.900000000000006</v>
      </c>
      <c r="E17" s="113">
        <f t="shared" ref="E17:E21" si="2">D17/F17*100</f>
        <v>96.125</v>
      </c>
      <c r="F17" s="64">
        <v>80</v>
      </c>
      <c r="G17" s="154">
        <v>74.8</v>
      </c>
      <c r="H17" s="60">
        <f>SUM(G17/$O17)*100</f>
        <v>92.118226600985224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28">
        <f>SUM(M17/$O17)*100</f>
        <v>0</v>
      </c>
      <c r="O17" s="34">
        <v>81.2</v>
      </c>
      <c r="Q17" s="1"/>
    </row>
    <row r="18" spans="3:17" ht="20.100000000000001" customHeight="1" x14ac:dyDescent="0.25">
      <c r="C18" s="21" t="s">
        <v>3</v>
      </c>
      <c r="D18" s="109">
        <v>3349</v>
      </c>
      <c r="E18" s="113">
        <f t="shared" si="2"/>
        <v>98.5</v>
      </c>
      <c r="F18" s="153">
        <v>3400</v>
      </c>
      <c r="G18" s="157">
        <v>3050</v>
      </c>
      <c r="H18" s="60">
        <f>SUM(G18/$O18)*100</f>
        <v>93.529592149647343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28">
        <f>SUM(M18/$O18)*100</f>
        <v>0</v>
      </c>
      <c r="O18" s="110">
        <v>3261</v>
      </c>
      <c r="Q18" s="1"/>
    </row>
    <row r="19" spans="3:17" ht="20.100000000000001" customHeight="1" x14ac:dyDescent="0.25">
      <c r="C19" s="21" t="s">
        <v>10</v>
      </c>
      <c r="D19" s="18">
        <v>82.199999999999989</v>
      </c>
      <c r="E19" s="113">
        <f t="shared" si="2"/>
        <v>105.38461538461536</v>
      </c>
      <c r="F19" s="64">
        <v>78</v>
      </c>
      <c r="G19" s="154">
        <v>82.399999999999991</v>
      </c>
      <c r="H19" s="60">
        <f t="shared" ref="H19:H20" si="3">SUM(G19/$O19)*100</f>
        <v>104.56852791878173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28">
        <f>SUM(M19/$O19)*100</f>
        <v>0</v>
      </c>
      <c r="O19" s="34">
        <v>78.8</v>
      </c>
      <c r="Q19" s="1"/>
    </row>
    <row r="20" spans="3:17" ht="20.100000000000001" customHeight="1" x14ac:dyDescent="0.25">
      <c r="C20" s="21" t="s">
        <v>13</v>
      </c>
      <c r="D20" s="18">
        <v>100</v>
      </c>
      <c r="E20" s="113">
        <f t="shared" si="2"/>
        <v>108.69565217391303</v>
      </c>
      <c r="F20" s="64">
        <v>92</v>
      </c>
      <c r="G20" s="154">
        <v>100</v>
      </c>
      <c r="H20" s="60">
        <f t="shared" si="3"/>
        <v>113.37868480725623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28">
        <f>SUM(M20/$O20)*100</f>
        <v>0</v>
      </c>
      <c r="O20" s="34">
        <v>88.2</v>
      </c>
      <c r="Q20" s="1"/>
    </row>
    <row r="21" spans="3:17" ht="20.100000000000001" customHeight="1" x14ac:dyDescent="0.25">
      <c r="C21" s="21" t="s">
        <v>16</v>
      </c>
      <c r="D21" s="108">
        <v>96.6</v>
      </c>
      <c r="E21" s="113">
        <f t="shared" si="2"/>
        <v>132.32876712328766</v>
      </c>
      <c r="F21" s="64">
        <v>73</v>
      </c>
      <c r="G21" s="154">
        <v>92.9</v>
      </c>
      <c r="H21" s="60">
        <f>SUM(G21/$O21)*100</f>
        <v>114.69135802469137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28">
        <f>SUM(M21/$O21)*100</f>
        <v>0</v>
      </c>
      <c r="O21" s="34">
        <v>81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65</v>
      </c>
      <c r="E23" s="113">
        <f t="shared" ref="E23:E25" si="6">D23/F23*100</f>
        <v>95.588235294117652</v>
      </c>
      <c r="F23" s="64">
        <v>68</v>
      </c>
      <c r="G23" s="158">
        <v>63</v>
      </c>
      <c r="H23" s="60">
        <f>SUM(G23/$O23)*100</f>
        <v>96.477794793261879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28">
        <f>SUM(M23/$O23)*100</f>
        <v>0</v>
      </c>
      <c r="O23" s="34">
        <v>65.3</v>
      </c>
      <c r="Q23" s="1"/>
    </row>
    <row r="24" spans="3:17" ht="20.100000000000001" customHeight="1" x14ac:dyDescent="0.25">
      <c r="C24" s="21" t="s">
        <v>3</v>
      </c>
      <c r="D24" s="29">
        <v>6936</v>
      </c>
      <c r="E24" s="60">
        <f t="shared" si="6"/>
        <v>136</v>
      </c>
      <c r="F24" s="153">
        <v>5100</v>
      </c>
      <c r="G24" s="159">
        <v>6686</v>
      </c>
      <c r="H24" s="60">
        <f>SUM(G24/$O24)*100</f>
        <v>120.68592057761734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28">
        <f>SUM(M24/$O24)*100</f>
        <v>0</v>
      </c>
      <c r="O24" s="35">
        <v>5540</v>
      </c>
      <c r="Q24" s="1"/>
    </row>
    <row r="25" spans="3:17" ht="20.100000000000001" customHeight="1" x14ac:dyDescent="0.25">
      <c r="C25" s="25" t="s">
        <v>10</v>
      </c>
      <c r="D25" s="18">
        <v>64.2</v>
      </c>
      <c r="E25" s="60">
        <f t="shared" si="6"/>
        <v>93.043478260869577</v>
      </c>
      <c r="F25" s="64">
        <v>69</v>
      </c>
      <c r="G25" s="158">
        <v>68.600000000000009</v>
      </c>
      <c r="H25" s="60">
        <f>SUM(G25/$O25)*100</f>
        <v>109.58466453674123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28">
        <f>SUM(M25/$O25)*100</f>
        <v>0</v>
      </c>
      <c r="O25" s="34">
        <v>62.6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6" t="s">
        <v>7</v>
      </c>
      <c r="D27" s="167"/>
      <c r="E27" s="20"/>
      <c r="F27" s="32"/>
      <c r="G27" s="51"/>
      <c r="L27" s="20"/>
    </row>
    <row r="28" spans="3:17" ht="20.100000000000001" customHeight="1" x14ac:dyDescent="0.25">
      <c r="C28" s="168" t="s">
        <v>8</v>
      </c>
      <c r="D28" s="169"/>
      <c r="E28" s="20"/>
      <c r="F28" s="32"/>
      <c r="G28" s="51"/>
      <c r="L28" s="20"/>
    </row>
    <row r="29" spans="3:17" ht="20.100000000000001" customHeight="1" x14ac:dyDescent="0.25">
      <c r="C29" s="170" t="s">
        <v>9</v>
      </c>
      <c r="D29" s="171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139" priority="86" operator="between">
      <formula>$F5*0.9</formula>
      <formula>$F5</formula>
    </cfRule>
    <cfRule type="cellIs" dxfId="1138" priority="87" operator="lessThan">
      <formula>$F5*0.9</formula>
    </cfRule>
    <cfRule type="cellIs" dxfId="1137" priority="88" operator="greaterThan">
      <formula>$F5</formula>
    </cfRule>
  </conditionalFormatting>
  <conditionalFormatting sqref="D7">
    <cfRule type="cellIs" dxfId="1136" priority="79" operator="between">
      <formula>$F7*0.9</formula>
      <formula>$F7</formula>
    </cfRule>
    <cfRule type="cellIs" dxfId="1135" priority="80" operator="lessThan">
      <formula>$F7*0.9</formula>
    </cfRule>
    <cfRule type="cellIs" dxfId="1134" priority="81" operator="greaterThan">
      <formula>$F7</formula>
    </cfRule>
  </conditionalFormatting>
  <conditionalFormatting sqref="D6">
    <cfRule type="cellIs" dxfId="1133" priority="76" operator="between">
      <formula>$F6*0.9</formula>
      <formula>$F6</formula>
    </cfRule>
    <cfRule type="cellIs" dxfId="1132" priority="77" operator="lessThan">
      <formula>$F6*0.9</formula>
    </cfRule>
    <cfRule type="cellIs" dxfId="1131" priority="78" operator="greaterThan">
      <formula>$F6</formula>
    </cfRule>
  </conditionalFormatting>
  <conditionalFormatting sqref="D11">
    <cfRule type="cellIs" dxfId="1130" priority="73" operator="between">
      <formula>$F11*0.9</formula>
      <formula>$F11</formula>
    </cfRule>
    <cfRule type="cellIs" dxfId="1129" priority="74" operator="lessThan">
      <formula>$F11*0.9</formula>
    </cfRule>
    <cfRule type="cellIs" dxfId="1128" priority="75" operator="greaterThan">
      <formula>$F11</formula>
    </cfRule>
  </conditionalFormatting>
  <conditionalFormatting sqref="D17">
    <cfRule type="cellIs" dxfId="1127" priority="70" operator="between">
      <formula>$F17*0.9</formula>
      <formula>$F17</formula>
    </cfRule>
    <cfRule type="cellIs" dxfId="1126" priority="71" operator="lessThan">
      <formula>$F17*0.9</formula>
    </cfRule>
    <cfRule type="cellIs" dxfId="1125" priority="72" operator="greaterThan">
      <formula>$F17</formula>
    </cfRule>
  </conditionalFormatting>
  <conditionalFormatting sqref="D23">
    <cfRule type="cellIs" dxfId="1124" priority="67" operator="between">
      <formula>$F23*0.9</formula>
      <formula>$F23</formula>
    </cfRule>
    <cfRule type="cellIs" dxfId="1123" priority="68" operator="lessThan">
      <formula>$F23*0.9</formula>
    </cfRule>
    <cfRule type="cellIs" dxfId="1122" priority="69" operator="greaterThan">
      <formula>$F23</formula>
    </cfRule>
  </conditionalFormatting>
  <conditionalFormatting sqref="D12">
    <cfRule type="cellIs" dxfId="1121" priority="64" operator="between">
      <formula>$F12*0.9</formula>
      <formula>$F12</formula>
    </cfRule>
    <cfRule type="cellIs" dxfId="1120" priority="65" operator="lessThan">
      <formula>$F12*0.9</formula>
    </cfRule>
    <cfRule type="cellIs" dxfId="1119" priority="66" operator="greaterThan">
      <formula>$F12</formula>
    </cfRule>
  </conditionalFormatting>
  <conditionalFormatting sqref="D24">
    <cfRule type="cellIs" dxfId="1118" priority="61" operator="between">
      <formula>$F24*0.9</formula>
      <formula>$F24</formula>
    </cfRule>
    <cfRule type="cellIs" dxfId="1117" priority="62" operator="lessThan">
      <formula>$F24*0.9</formula>
    </cfRule>
    <cfRule type="cellIs" dxfId="1116" priority="63" operator="greaterThan">
      <formula>$F24</formula>
    </cfRule>
  </conditionalFormatting>
  <conditionalFormatting sqref="D13">
    <cfRule type="cellIs" dxfId="1115" priority="58" operator="between">
      <formula>$F13*0.9</formula>
      <formula>$F13</formula>
    </cfRule>
    <cfRule type="cellIs" dxfId="1114" priority="59" operator="lessThan">
      <formula>$F13*0.9</formula>
    </cfRule>
    <cfRule type="cellIs" dxfId="1113" priority="60" operator="greaterThan">
      <formula>$F13</formula>
    </cfRule>
  </conditionalFormatting>
  <conditionalFormatting sqref="D19">
    <cfRule type="cellIs" dxfId="1112" priority="55" operator="between">
      <formula>$F19*0.9</formula>
      <formula>$F19</formula>
    </cfRule>
    <cfRule type="cellIs" dxfId="1111" priority="56" operator="lessThan">
      <formula>$F19*0.9</formula>
    </cfRule>
    <cfRule type="cellIs" dxfId="1110" priority="57" operator="greaterThan">
      <formula>$F19</formula>
    </cfRule>
  </conditionalFormatting>
  <conditionalFormatting sqref="D25">
    <cfRule type="cellIs" dxfId="1109" priority="52" operator="between">
      <formula>$F25*0.9</formula>
      <formula>$F25</formula>
    </cfRule>
    <cfRule type="cellIs" dxfId="1108" priority="53" operator="lessThan">
      <formula>$F25*0.9</formula>
    </cfRule>
    <cfRule type="cellIs" dxfId="1107" priority="54" operator="greaterThan">
      <formula>$F25</formula>
    </cfRule>
  </conditionalFormatting>
  <conditionalFormatting sqref="G5 I5 K5 M5">
    <cfRule type="cellIs" dxfId="1106" priority="107" operator="between">
      <formula>$O5*0.9</formula>
      <formula>$O5</formula>
    </cfRule>
    <cfRule type="cellIs" dxfId="1105" priority="108" operator="lessThan">
      <formula>$O5*0.9</formula>
    </cfRule>
    <cfRule type="cellIs" dxfId="1104" priority="109" operator="greaterThan">
      <formula>$O5</formula>
    </cfRule>
  </conditionalFormatting>
  <conditionalFormatting sqref="G6 I6 K6 M6">
    <cfRule type="cellIs" dxfId="1103" priority="89" operator="between">
      <formula>$O6*0.9</formula>
      <formula>$O6</formula>
    </cfRule>
    <cfRule type="cellIs" dxfId="1102" priority="90" operator="lessThan">
      <formula>$O6*0.9</formula>
    </cfRule>
    <cfRule type="cellIs" dxfId="1101" priority="91" operator="greaterThan">
      <formula>$O6</formula>
    </cfRule>
  </conditionalFormatting>
  <conditionalFormatting sqref="G7 I7 K7 M7">
    <cfRule type="cellIs" dxfId="1100" priority="49" operator="between">
      <formula>$O7*0.9</formula>
      <formula>$O7</formula>
    </cfRule>
    <cfRule type="cellIs" dxfId="1099" priority="50" operator="lessThan">
      <formula>$O7*0.9</formula>
    </cfRule>
    <cfRule type="cellIs" dxfId="1098" priority="51" operator="greaterThan">
      <formula>$O7</formula>
    </cfRule>
  </conditionalFormatting>
  <conditionalFormatting sqref="G11 I11 K11 M11">
    <cfRule type="cellIs" dxfId="1097" priority="104" operator="between">
      <formula>$O11*0.9</formula>
      <formula>$O11</formula>
    </cfRule>
    <cfRule type="cellIs" dxfId="1096" priority="105" operator="lessThan">
      <formula>$O11*0.9</formula>
    </cfRule>
    <cfRule type="cellIs" dxfId="1095" priority="106" operator="greaterThan">
      <formula>$O11</formula>
    </cfRule>
  </conditionalFormatting>
  <conditionalFormatting sqref="G12 I12 K12 M12">
    <cfRule type="cellIs" dxfId="1094" priority="101" operator="between">
      <formula>$O12*0.9</formula>
      <formula>$O12</formula>
    </cfRule>
    <cfRule type="cellIs" dxfId="1093" priority="102" operator="lessThan">
      <formula>$O12*0.9</formula>
    </cfRule>
    <cfRule type="cellIs" dxfId="1092" priority="103" operator="greaterThan">
      <formula>$O12</formula>
    </cfRule>
  </conditionalFormatting>
  <conditionalFormatting sqref="G13 I13 K13 M13">
    <cfRule type="cellIs" dxfId="1091" priority="83" operator="between">
      <formula>$O13*0.9</formula>
      <formula>$O13</formula>
    </cfRule>
    <cfRule type="cellIs" dxfId="1090" priority="84" operator="lessThan">
      <formula>$O13*0.9</formula>
    </cfRule>
    <cfRule type="cellIs" dxfId="1089" priority="85" operator="greaterThan">
      <formula>$O13</formula>
    </cfRule>
  </conditionalFormatting>
  <conditionalFormatting sqref="G14 I14 K14 M14">
    <cfRule type="cellIs" dxfId="1088" priority="43" operator="between">
      <formula>$O14*0.9</formula>
      <formula>$O14</formula>
    </cfRule>
    <cfRule type="cellIs" dxfId="1087" priority="44" operator="lessThan">
      <formula>$O14*0.9</formula>
    </cfRule>
    <cfRule type="cellIs" dxfId="1086" priority="45" operator="greaterThan">
      <formula>$O14</formula>
    </cfRule>
  </conditionalFormatting>
  <conditionalFormatting sqref="G17:G18 I17:I18 K17:K18 M17:M18">
    <cfRule type="cellIs" dxfId="1085" priority="98" operator="between">
      <formula>$O17*0.9</formula>
      <formula>$O17</formula>
    </cfRule>
    <cfRule type="cellIs" dxfId="1084" priority="99" operator="lessThan">
      <formula>$O17*0.9</formula>
    </cfRule>
    <cfRule type="cellIs" dxfId="1083" priority="100" operator="greaterThan">
      <formula>$O17</formula>
    </cfRule>
  </conditionalFormatting>
  <conditionalFormatting sqref="G19 I19 K19 M19">
    <cfRule type="cellIs" dxfId="1082" priority="40" operator="between">
      <formula>$O19*0.9</formula>
      <formula>$O19</formula>
    </cfRule>
    <cfRule type="cellIs" dxfId="1081" priority="41" operator="lessThan">
      <formula>$O19*0.9</formula>
    </cfRule>
    <cfRule type="cellIs" dxfId="1080" priority="42" operator="greaterThan">
      <formula>$O19</formula>
    </cfRule>
  </conditionalFormatting>
  <conditionalFormatting sqref="G20 I20 K20 M20">
    <cfRule type="cellIs" dxfId="1079" priority="37" operator="between">
      <formula>$O20*0.9</formula>
      <formula>$O20</formula>
    </cfRule>
    <cfRule type="cellIs" dxfId="1078" priority="38" operator="lessThan">
      <formula>$O20*0.9</formula>
    </cfRule>
    <cfRule type="cellIs" dxfId="1077" priority="39" operator="greaterThan">
      <formula>$O20</formula>
    </cfRule>
  </conditionalFormatting>
  <conditionalFormatting sqref="G23 I23 K23 M23">
    <cfRule type="cellIs" dxfId="1076" priority="95" operator="between">
      <formula>$O23*0.9</formula>
      <formula>$O23</formula>
    </cfRule>
    <cfRule type="cellIs" dxfId="1075" priority="96" operator="lessThan">
      <formula>$O23*0.9</formula>
    </cfRule>
    <cfRule type="cellIs" dxfId="1074" priority="97" operator="greaterThan">
      <formula>$O23</formula>
    </cfRule>
  </conditionalFormatting>
  <conditionalFormatting sqref="G24 I24 K24 M24">
    <cfRule type="cellIs" dxfId="1073" priority="92" operator="between">
      <formula>$O24*0.9</formula>
      <formula>$O24</formula>
    </cfRule>
    <cfRule type="cellIs" dxfId="1072" priority="93" operator="lessThan">
      <formula>$O24*0.9</formula>
    </cfRule>
    <cfRule type="cellIs" dxfId="1071" priority="94" operator="greaterThan">
      <formula>$O24</formula>
    </cfRule>
  </conditionalFormatting>
  <conditionalFormatting sqref="G25 I25 K25 M25">
    <cfRule type="cellIs" dxfId="1070" priority="34" operator="between">
      <formula>$O25*0.9</formula>
      <formula>$O25</formula>
    </cfRule>
    <cfRule type="cellIs" dxfId="1069" priority="35" operator="lessThan">
      <formula>$O25*0.9</formula>
    </cfRule>
    <cfRule type="cellIs" dxfId="1068" priority="36" operator="greaterThan">
      <formula>$O25</formula>
    </cfRule>
  </conditionalFormatting>
  <conditionalFormatting sqref="D8">
    <cfRule type="cellIs" dxfId="1067" priority="31" operator="between">
      <formula>$F8*0.9</formula>
      <formula>$F8</formula>
    </cfRule>
    <cfRule type="cellIs" dxfId="1066" priority="32" operator="lessThan">
      <formula>$F8*0.9</formula>
    </cfRule>
    <cfRule type="cellIs" dxfId="1065" priority="33" operator="greaterThan">
      <formula>$F8</formula>
    </cfRule>
  </conditionalFormatting>
  <conditionalFormatting sqref="D14">
    <cfRule type="cellIs" dxfId="1064" priority="28" operator="between">
      <formula>$F14*0.9</formula>
      <formula>$F14</formula>
    </cfRule>
    <cfRule type="cellIs" dxfId="1063" priority="29" operator="lessThan">
      <formula>$F14*0.9</formula>
    </cfRule>
    <cfRule type="cellIs" dxfId="1062" priority="30" operator="greaterThan">
      <formula>$F14</formula>
    </cfRule>
  </conditionalFormatting>
  <conditionalFormatting sqref="D20">
    <cfRule type="cellIs" dxfId="1061" priority="25" operator="between">
      <formula>$F20*0.9</formula>
      <formula>$F20</formula>
    </cfRule>
    <cfRule type="cellIs" dxfId="1060" priority="26" operator="lessThan">
      <formula>$F20*0.9</formula>
    </cfRule>
    <cfRule type="cellIs" dxfId="1059" priority="27" operator="greaterThan">
      <formula>$F20</formula>
    </cfRule>
  </conditionalFormatting>
  <conditionalFormatting sqref="G15 I15 K15 M15">
    <cfRule type="cellIs" dxfId="1058" priority="22" operator="between">
      <formula>$O15*0.9</formula>
      <formula>$O15</formula>
    </cfRule>
    <cfRule type="cellIs" dxfId="1057" priority="23" operator="lessThan">
      <formula>$O15*0.9</formula>
    </cfRule>
    <cfRule type="cellIs" dxfId="1056" priority="24" operator="greaterThan">
      <formula>$O15</formula>
    </cfRule>
  </conditionalFormatting>
  <conditionalFormatting sqref="G21 I21 K21 M21">
    <cfRule type="cellIs" dxfId="1055" priority="16" operator="between">
      <formula>$O21*0.9</formula>
      <formula>$O21</formula>
    </cfRule>
    <cfRule type="cellIs" dxfId="1054" priority="17" operator="lessThan">
      <formula>$O21*0.9</formula>
    </cfRule>
    <cfRule type="cellIs" dxfId="1053" priority="18" operator="greaterThan">
      <formula>$O21</formula>
    </cfRule>
  </conditionalFormatting>
  <conditionalFormatting sqref="G8 I8 K8 M8">
    <cfRule type="cellIs" dxfId="1052" priority="10" operator="between">
      <formula>$O8*0.9</formula>
      <formula>$O8</formula>
    </cfRule>
    <cfRule type="cellIs" dxfId="1051" priority="11" operator="lessThan">
      <formula>$O8*0.9</formula>
    </cfRule>
    <cfRule type="cellIs" dxfId="1050" priority="12" operator="greaterThan">
      <formula>$O8</formula>
    </cfRule>
  </conditionalFormatting>
  <conditionalFormatting sqref="G9 I9 K9 M9">
    <cfRule type="cellIs" dxfId="1049" priority="7" operator="between">
      <formula>$O9*0.9</formula>
      <formula>$O9</formula>
    </cfRule>
    <cfRule type="cellIs" dxfId="1048" priority="8" operator="lessThan">
      <formula>$O9*0.9</formula>
    </cfRule>
    <cfRule type="cellIs" dxfId="1047" priority="9" operator="greaterThan">
      <formula>$O9</formula>
    </cfRule>
  </conditionalFormatting>
  <conditionalFormatting sqref="D21 D15 D9">
    <cfRule type="cellIs" dxfId="1046" priority="4" operator="between">
      <formula>$F9*0.9</formula>
      <formula>$F9</formula>
    </cfRule>
    <cfRule type="cellIs" dxfId="1045" priority="5" operator="lessThan">
      <formula>$F9*0.9</formula>
    </cfRule>
    <cfRule type="cellIs" dxfId="1044" priority="6" operator="greaterThan">
      <formula>$F9</formula>
    </cfRule>
  </conditionalFormatting>
  <conditionalFormatting sqref="D18">
    <cfRule type="cellIs" dxfId="1043" priority="1" operator="between">
      <formula>$F18*0.9</formula>
      <formula>$F18</formula>
    </cfRule>
    <cfRule type="cellIs" dxfId="1042" priority="2" operator="lessThan">
      <formula>$F18*0.9</formula>
    </cfRule>
    <cfRule type="cellIs" dxfId="1041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C1:Q45"/>
  <sheetViews>
    <sheetView zoomScaleNormal="100" zoomScaleSheetLayoutView="100" workbookViewId="0">
      <pane xSplit="3" ySplit="3" topLeftCell="D4" activePane="bottomRight" state="frozen"/>
      <selection activeCell="G9" sqref="G9:G25"/>
      <selection pane="topRight" activeCell="G9" sqref="G9:G25"/>
      <selection pane="bottomLeft" activeCell="G9" sqref="G9:G25"/>
      <selection pane="bottomRight" activeCell="G5" sqref="G5:G2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8" width="13.85546875" style="20" customWidth="1"/>
    <col min="9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21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74.900000000000006</v>
      </c>
      <c r="E5" s="60">
        <f>D5/F5*100</f>
        <v>87.602339181286553</v>
      </c>
      <c r="F5" s="64">
        <v>85.5</v>
      </c>
      <c r="G5" s="154">
        <v>76.3</v>
      </c>
      <c r="H5" s="60">
        <f>SUM(G5/$O5)*100</f>
        <v>108.99999999999999</v>
      </c>
      <c r="I5" s="60"/>
      <c r="J5" s="60">
        <f>SUM(I5/$O5)*100</f>
        <v>0</v>
      </c>
      <c r="K5" s="18"/>
      <c r="L5" s="60">
        <f>SUM(K5/$O5)*100</f>
        <v>0</v>
      </c>
      <c r="M5" s="18"/>
      <c r="N5" s="28">
        <f>SUM(M5/$O5)*100</f>
        <v>0</v>
      </c>
      <c r="O5" s="33">
        <v>70</v>
      </c>
      <c r="Q5" s="1"/>
    </row>
    <row r="6" spans="3:17" ht="20.100000000000001" customHeight="1" x14ac:dyDescent="0.25">
      <c r="C6" s="21" t="s">
        <v>3</v>
      </c>
      <c r="D6" s="29">
        <v>7754</v>
      </c>
      <c r="E6" s="113">
        <f t="shared" ref="E6:E9" si="0">D6/F6*100</f>
        <v>110.77142857142857</v>
      </c>
      <c r="F6" s="153">
        <v>7000</v>
      </c>
      <c r="G6" s="156">
        <v>7985</v>
      </c>
      <c r="H6" s="60">
        <f>SUM(G6/$O6)*100</f>
        <v>114.07142857142858</v>
      </c>
      <c r="I6" s="63"/>
      <c r="J6" s="60">
        <f>SUM(I6/$O6)*100</f>
        <v>0</v>
      </c>
      <c r="K6" s="29"/>
      <c r="L6" s="60">
        <f>SUM(K6/$O6)*100</f>
        <v>0</v>
      </c>
      <c r="M6" s="29"/>
      <c r="N6" s="28">
        <f>SUM(M6/$O6)*100</f>
        <v>0</v>
      </c>
      <c r="O6" s="35">
        <v>7000</v>
      </c>
      <c r="Q6" s="1"/>
    </row>
    <row r="7" spans="3:17" ht="20.100000000000001" customHeight="1" x14ac:dyDescent="0.25">
      <c r="C7" s="21" t="s">
        <v>10</v>
      </c>
      <c r="D7" s="18">
        <v>56.499999999999993</v>
      </c>
      <c r="E7" s="113">
        <f t="shared" si="0"/>
        <v>66.863905325443767</v>
      </c>
      <c r="F7" s="64">
        <v>84.5</v>
      </c>
      <c r="G7" s="154">
        <v>75.400000000000006</v>
      </c>
      <c r="H7" s="60">
        <f>SUM(G7/$O7)*100</f>
        <v>110.88235294117648</v>
      </c>
      <c r="I7" s="60"/>
      <c r="J7" s="60">
        <f>SUM(I7/$O7)*100</f>
        <v>0</v>
      </c>
      <c r="K7" s="18"/>
      <c r="L7" s="60">
        <f>SUM(K7/$O7)*100</f>
        <v>0</v>
      </c>
      <c r="M7" s="18"/>
      <c r="N7" s="28">
        <f>SUM(M7/$O7)*100</f>
        <v>0</v>
      </c>
      <c r="O7" s="34">
        <v>68</v>
      </c>
      <c r="Q7" s="1"/>
    </row>
    <row r="8" spans="3:17" ht="20.100000000000001" customHeight="1" x14ac:dyDescent="0.25">
      <c r="C8" s="21" t="s">
        <v>13</v>
      </c>
      <c r="D8" s="18">
        <v>73.5</v>
      </c>
      <c r="E8" s="113">
        <f t="shared" si="0"/>
        <v>100.68493150684932</v>
      </c>
      <c r="F8" s="64">
        <v>73</v>
      </c>
      <c r="G8" s="154">
        <v>76.3</v>
      </c>
      <c r="H8" s="113">
        <f>SUM(G8/$O8)*100</f>
        <v>89.764705882352942</v>
      </c>
      <c r="I8" s="113"/>
      <c r="J8" s="113">
        <f>SUM(I8/$O8)*100</f>
        <v>0</v>
      </c>
      <c r="K8" s="108"/>
      <c r="L8" s="113">
        <f>SUM(K8/$O8)*100</f>
        <v>0</v>
      </c>
      <c r="M8" s="108"/>
      <c r="N8" s="28">
        <f>SUM(M8/$O8)*100</f>
        <v>0</v>
      </c>
      <c r="O8" s="34">
        <v>85</v>
      </c>
      <c r="Q8" s="1"/>
    </row>
    <row r="9" spans="3:17" ht="20.100000000000001" customHeight="1" x14ac:dyDescent="0.25">
      <c r="C9" s="21" t="s">
        <v>16</v>
      </c>
      <c r="D9" s="108">
        <v>89.8</v>
      </c>
      <c r="E9" s="113">
        <f t="shared" si="0"/>
        <v>183.26530612244898</v>
      </c>
      <c r="F9" s="64">
        <v>49</v>
      </c>
      <c r="G9" s="154">
        <v>69</v>
      </c>
      <c r="H9" s="113">
        <f>SUM(G9/$O9)*100</f>
        <v>83.535108958837782</v>
      </c>
      <c r="I9" s="113"/>
      <c r="J9" s="113">
        <f>SUM(I9/$O9)*100</f>
        <v>0</v>
      </c>
      <c r="K9" s="108"/>
      <c r="L9" s="113">
        <f>SUM(K9/$O9)*100</f>
        <v>0</v>
      </c>
      <c r="M9" s="108"/>
      <c r="N9" s="28">
        <f>SUM(M9/$O9)*100</f>
        <v>0</v>
      </c>
      <c r="O9" s="34">
        <v>82.6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78.100000000000009</v>
      </c>
      <c r="E11" s="113">
        <f t="shared" ref="E11:E15" si="1">D11/F11*100</f>
        <v>91.882352941176478</v>
      </c>
      <c r="F11" s="64">
        <v>85</v>
      </c>
      <c r="G11" s="154">
        <v>77.7</v>
      </c>
      <c r="H11" s="60">
        <f>SUM(G11/$O11)*100</f>
        <v>105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28">
        <f>SUM(M11/$O11)*100</f>
        <v>0</v>
      </c>
      <c r="O11" s="34">
        <v>74</v>
      </c>
      <c r="Q11" s="1"/>
    </row>
    <row r="12" spans="3:17" ht="20.100000000000001" customHeight="1" x14ac:dyDescent="0.25">
      <c r="C12" s="21" t="s">
        <v>3</v>
      </c>
      <c r="D12" s="29">
        <v>10760</v>
      </c>
      <c r="E12" s="113">
        <f t="shared" si="1"/>
        <v>130.42424242424241</v>
      </c>
      <c r="F12" s="153">
        <v>8250</v>
      </c>
      <c r="G12" s="155">
        <v>9455</v>
      </c>
      <c r="H12" s="60">
        <f>SUM(G12/$O12)*100</f>
        <v>90.047619047619037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28">
        <f>SUM(M12/$O12)*100</f>
        <v>0</v>
      </c>
      <c r="O12" s="35">
        <v>10500</v>
      </c>
      <c r="Q12" s="1"/>
    </row>
    <row r="13" spans="3:17" ht="20.100000000000001" customHeight="1" x14ac:dyDescent="0.25">
      <c r="C13" s="21" t="s">
        <v>10</v>
      </c>
      <c r="D13" s="18">
        <v>65.900000000000006</v>
      </c>
      <c r="E13" s="113">
        <f t="shared" si="1"/>
        <v>81.35802469135804</v>
      </c>
      <c r="F13" s="64">
        <v>81</v>
      </c>
      <c r="G13" s="154">
        <v>88.7</v>
      </c>
      <c r="H13" s="60">
        <f>SUM(G13/$O13)*100</f>
        <v>115.19480519480521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28">
        <f>SUM(M13/$O13)*100</f>
        <v>0</v>
      </c>
      <c r="O13" s="34">
        <v>77</v>
      </c>
      <c r="Q13" s="1"/>
    </row>
    <row r="14" spans="3:17" ht="20.100000000000001" customHeight="1" x14ac:dyDescent="0.25">
      <c r="C14" s="21" t="s">
        <v>13</v>
      </c>
      <c r="D14" s="18">
        <v>82.699999999999989</v>
      </c>
      <c r="E14" s="113">
        <f t="shared" si="1"/>
        <v>103.375</v>
      </c>
      <c r="F14" s="64">
        <v>80</v>
      </c>
      <c r="G14" s="154">
        <v>87</v>
      </c>
      <c r="H14" s="60">
        <f>SUM(G14/$O14)*100</f>
        <v>97.424412094064948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28">
        <f>SUM(M14/$O14)*100</f>
        <v>0</v>
      </c>
      <c r="O14" s="34">
        <v>89.3</v>
      </c>
      <c r="Q14" s="1"/>
    </row>
    <row r="15" spans="3:17" ht="20.100000000000001" customHeight="1" x14ac:dyDescent="0.25">
      <c r="C15" s="21" t="s">
        <v>16</v>
      </c>
      <c r="D15" s="108">
        <v>92.600000000000009</v>
      </c>
      <c r="E15" s="113">
        <f t="shared" si="1"/>
        <v>188.97959183673473</v>
      </c>
      <c r="F15" s="64">
        <v>49</v>
      </c>
      <c r="G15" s="154">
        <v>75</v>
      </c>
      <c r="H15" s="60">
        <f>SUM(G15/$O15)*100</f>
        <v>102.04081632653062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28">
        <f>SUM(M15/$O15)*100</f>
        <v>0</v>
      </c>
      <c r="O15" s="34">
        <v>73.5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77.100000000000009</v>
      </c>
      <c r="E17" s="113">
        <f t="shared" ref="E17:E21" si="2">D17/F17*100</f>
        <v>102.8</v>
      </c>
      <c r="F17" s="64">
        <v>75</v>
      </c>
      <c r="G17" s="154">
        <v>75</v>
      </c>
      <c r="H17" s="60">
        <f>SUM(G17/$O17)*100</f>
        <v>104.16666666666667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28">
        <f>SUM(M17/$O17)*100</f>
        <v>0</v>
      </c>
      <c r="O17" s="34">
        <v>72</v>
      </c>
      <c r="Q17" s="1"/>
    </row>
    <row r="18" spans="3:17" ht="20.100000000000001" customHeight="1" x14ac:dyDescent="0.25">
      <c r="C18" s="21" t="s">
        <v>3</v>
      </c>
      <c r="D18" s="109">
        <v>3976</v>
      </c>
      <c r="E18" s="113">
        <f t="shared" si="2"/>
        <v>120.48484848484848</v>
      </c>
      <c r="F18" s="153">
        <v>3300</v>
      </c>
      <c r="G18" s="157">
        <v>4030</v>
      </c>
      <c r="H18" s="60">
        <f>SUM(G18/$O18)*100</f>
        <v>113.80965828861905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28">
        <f>SUM(M18/$O18)*100</f>
        <v>0</v>
      </c>
      <c r="O18" s="110">
        <v>3541</v>
      </c>
      <c r="Q18" s="1"/>
    </row>
    <row r="19" spans="3:17" ht="20.100000000000001" customHeight="1" x14ac:dyDescent="0.25">
      <c r="C19" s="21" t="s">
        <v>10</v>
      </c>
      <c r="D19" s="18">
        <v>71.8</v>
      </c>
      <c r="E19" s="113">
        <f t="shared" si="2"/>
        <v>97.027027027027017</v>
      </c>
      <c r="F19" s="64">
        <v>74</v>
      </c>
      <c r="G19" s="154">
        <v>75.5</v>
      </c>
      <c r="H19" s="60">
        <f t="shared" ref="H19:H20" si="3">SUM(G19/$O19)*100</f>
        <v>107.85714285714285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28">
        <f>SUM(M19/$O19)*100</f>
        <v>0</v>
      </c>
      <c r="O19" s="34">
        <v>70</v>
      </c>
      <c r="Q19" s="1"/>
    </row>
    <row r="20" spans="3:17" ht="20.100000000000001" customHeight="1" x14ac:dyDescent="0.25">
      <c r="C20" s="21" t="s">
        <v>13</v>
      </c>
      <c r="D20" s="18">
        <v>82.8</v>
      </c>
      <c r="E20" s="113">
        <f t="shared" si="2"/>
        <v>90</v>
      </c>
      <c r="F20" s="64">
        <v>92</v>
      </c>
      <c r="G20" s="154">
        <v>84</v>
      </c>
      <c r="H20" s="60">
        <f t="shared" si="3"/>
        <v>94.382022471910105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28">
        <f>SUM(M20/$O20)*100</f>
        <v>0</v>
      </c>
      <c r="O20" s="34">
        <v>89</v>
      </c>
      <c r="Q20" s="1"/>
    </row>
    <row r="21" spans="3:17" ht="20.100000000000001" customHeight="1" x14ac:dyDescent="0.25">
      <c r="C21" s="21" t="s">
        <v>16</v>
      </c>
      <c r="D21" s="108">
        <v>77.600000000000009</v>
      </c>
      <c r="E21" s="113">
        <f t="shared" si="2"/>
        <v>166.88172043010755</v>
      </c>
      <c r="F21" s="64">
        <v>46.5</v>
      </c>
      <c r="G21" s="154">
        <v>83.6</v>
      </c>
      <c r="H21" s="60">
        <f>SUM(G21/$O21)*100</f>
        <v>116.1111111111111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28">
        <f>SUM(M21/$O21)*100</f>
        <v>0</v>
      </c>
      <c r="O21" s="34">
        <v>72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63.1</v>
      </c>
      <c r="E23" s="113">
        <f t="shared" ref="E23:E25" si="6">D23/F23*100</f>
        <v>96.779141104294482</v>
      </c>
      <c r="F23" s="64">
        <v>65.2</v>
      </c>
      <c r="G23" s="158">
        <v>65.8</v>
      </c>
      <c r="H23" s="60">
        <f>SUM(G23/$O23)*100</f>
        <v>101.23076923076924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28">
        <f>SUM(M23/$O23)*100</f>
        <v>0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6540</v>
      </c>
      <c r="E24" s="60">
        <f t="shared" si="6"/>
        <v>128.23529411764707</v>
      </c>
      <c r="F24" s="153">
        <v>5100</v>
      </c>
      <c r="G24" s="159">
        <v>6661</v>
      </c>
      <c r="H24" s="60">
        <f>SUM(G24/$O24)*100</f>
        <v>114.84482758620689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28">
        <f>SUM(M24/$O24)*100</f>
        <v>0</v>
      </c>
      <c r="O24" s="35">
        <v>5800</v>
      </c>
      <c r="Q24" s="1"/>
    </row>
    <row r="25" spans="3:17" ht="20.100000000000001" customHeight="1" x14ac:dyDescent="0.25">
      <c r="C25" s="25" t="s">
        <v>10</v>
      </c>
      <c r="D25" s="18">
        <v>61.199999999999996</v>
      </c>
      <c r="E25" s="60">
        <f t="shared" si="6"/>
        <v>95.327102803738313</v>
      </c>
      <c r="F25" s="64">
        <v>64.2</v>
      </c>
      <c r="G25" s="158">
        <v>64.5</v>
      </c>
      <c r="H25" s="60">
        <f>SUM(G25/$O25)*100</f>
        <v>106.61157024793388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28">
        <f>SUM(M25/$O25)*100</f>
        <v>0</v>
      </c>
      <c r="O25" s="34">
        <v>60.5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6" t="s">
        <v>7</v>
      </c>
      <c r="D27" s="167"/>
      <c r="E27" s="20"/>
      <c r="F27" s="32"/>
      <c r="G27" s="51"/>
      <c r="L27" s="20"/>
    </row>
    <row r="28" spans="3:17" ht="20.100000000000001" customHeight="1" x14ac:dyDescent="0.25">
      <c r="C28" s="168" t="s">
        <v>8</v>
      </c>
      <c r="D28" s="169"/>
      <c r="E28" s="20"/>
      <c r="F28" s="32"/>
      <c r="G28" s="51"/>
      <c r="L28" s="20"/>
    </row>
    <row r="29" spans="3:17" ht="20.100000000000001" customHeight="1" x14ac:dyDescent="0.25">
      <c r="C29" s="170" t="s">
        <v>9</v>
      </c>
      <c r="D29" s="171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1040" priority="86" operator="between">
      <formula>$F5*0.9</formula>
      <formula>$F5</formula>
    </cfRule>
    <cfRule type="cellIs" dxfId="1039" priority="87" operator="lessThan">
      <formula>$F5*0.9</formula>
    </cfRule>
    <cfRule type="cellIs" dxfId="1038" priority="88" operator="greaterThan">
      <formula>$F5</formula>
    </cfRule>
  </conditionalFormatting>
  <conditionalFormatting sqref="D7">
    <cfRule type="cellIs" dxfId="1037" priority="79" operator="between">
      <formula>$F7*0.9</formula>
      <formula>$F7</formula>
    </cfRule>
    <cfRule type="cellIs" dxfId="1036" priority="80" operator="lessThan">
      <formula>$F7*0.9</formula>
    </cfRule>
    <cfRule type="cellIs" dxfId="1035" priority="81" operator="greaterThan">
      <formula>$F7</formula>
    </cfRule>
  </conditionalFormatting>
  <conditionalFormatting sqref="D6">
    <cfRule type="cellIs" dxfId="1034" priority="76" operator="between">
      <formula>$F6*0.9</formula>
      <formula>$F6</formula>
    </cfRule>
    <cfRule type="cellIs" dxfId="1033" priority="77" operator="lessThan">
      <formula>$F6*0.9</formula>
    </cfRule>
    <cfRule type="cellIs" dxfId="1032" priority="78" operator="greaterThan">
      <formula>$F6</formula>
    </cfRule>
  </conditionalFormatting>
  <conditionalFormatting sqref="D11">
    <cfRule type="cellIs" dxfId="1031" priority="73" operator="between">
      <formula>$F11*0.9</formula>
      <formula>$F11</formula>
    </cfRule>
    <cfRule type="cellIs" dxfId="1030" priority="74" operator="lessThan">
      <formula>$F11*0.9</formula>
    </cfRule>
    <cfRule type="cellIs" dxfId="1029" priority="75" operator="greaterThan">
      <formula>$F11</formula>
    </cfRule>
  </conditionalFormatting>
  <conditionalFormatting sqref="D17">
    <cfRule type="cellIs" dxfId="1028" priority="70" operator="between">
      <formula>$F17*0.9</formula>
      <formula>$F17</formula>
    </cfRule>
    <cfRule type="cellIs" dxfId="1027" priority="71" operator="lessThan">
      <formula>$F17*0.9</formula>
    </cfRule>
    <cfRule type="cellIs" dxfId="1026" priority="72" operator="greaterThan">
      <formula>$F17</formula>
    </cfRule>
  </conditionalFormatting>
  <conditionalFormatting sqref="D23">
    <cfRule type="cellIs" dxfId="1025" priority="67" operator="between">
      <formula>$F23*0.9</formula>
      <formula>$F23</formula>
    </cfRule>
    <cfRule type="cellIs" dxfId="1024" priority="68" operator="lessThan">
      <formula>$F23*0.9</formula>
    </cfRule>
    <cfRule type="cellIs" dxfId="1023" priority="69" operator="greaterThan">
      <formula>$F23</formula>
    </cfRule>
  </conditionalFormatting>
  <conditionalFormatting sqref="D12">
    <cfRule type="cellIs" dxfId="1022" priority="64" operator="between">
      <formula>$F12*0.9</formula>
      <formula>$F12</formula>
    </cfRule>
    <cfRule type="cellIs" dxfId="1021" priority="65" operator="lessThan">
      <formula>$F12*0.9</formula>
    </cfRule>
    <cfRule type="cellIs" dxfId="1020" priority="66" operator="greaterThan">
      <formula>$F12</formula>
    </cfRule>
  </conditionalFormatting>
  <conditionalFormatting sqref="D24">
    <cfRule type="cellIs" dxfId="1019" priority="61" operator="between">
      <formula>$F24*0.9</formula>
      <formula>$F24</formula>
    </cfRule>
    <cfRule type="cellIs" dxfId="1018" priority="62" operator="lessThan">
      <formula>$F24*0.9</formula>
    </cfRule>
    <cfRule type="cellIs" dxfId="1017" priority="63" operator="greaterThan">
      <formula>$F24</formula>
    </cfRule>
  </conditionalFormatting>
  <conditionalFormatting sqref="D13">
    <cfRule type="cellIs" dxfId="1016" priority="58" operator="between">
      <formula>$F13*0.9</formula>
      <formula>$F13</formula>
    </cfRule>
    <cfRule type="cellIs" dxfId="1015" priority="59" operator="lessThan">
      <formula>$F13*0.9</formula>
    </cfRule>
    <cfRule type="cellIs" dxfId="1014" priority="60" operator="greaterThan">
      <formula>$F13</formula>
    </cfRule>
  </conditionalFormatting>
  <conditionalFormatting sqref="D19">
    <cfRule type="cellIs" dxfId="1013" priority="55" operator="between">
      <formula>$F19*0.9</formula>
      <formula>$F19</formula>
    </cfRule>
    <cfRule type="cellIs" dxfId="1012" priority="56" operator="lessThan">
      <formula>$F19*0.9</formula>
    </cfRule>
    <cfRule type="cellIs" dxfId="1011" priority="57" operator="greaterThan">
      <formula>$F19</formula>
    </cfRule>
  </conditionalFormatting>
  <conditionalFormatting sqref="D25">
    <cfRule type="cellIs" dxfId="1010" priority="52" operator="between">
      <formula>$F25*0.9</formula>
      <formula>$F25</formula>
    </cfRule>
    <cfRule type="cellIs" dxfId="1009" priority="53" operator="lessThan">
      <formula>$F25*0.9</formula>
    </cfRule>
    <cfRule type="cellIs" dxfId="1008" priority="54" operator="greaterThan">
      <formula>$F25</formula>
    </cfRule>
  </conditionalFormatting>
  <conditionalFormatting sqref="G5 I5 K5 M5">
    <cfRule type="cellIs" dxfId="1007" priority="107" operator="between">
      <formula>$O5*0.9</formula>
      <formula>$O5</formula>
    </cfRule>
    <cfRule type="cellIs" dxfId="1006" priority="108" operator="lessThan">
      <formula>$O5*0.9</formula>
    </cfRule>
    <cfRule type="cellIs" dxfId="1005" priority="109" operator="greaterThan">
      <formula>$O5</formula>
    </cfRule>
  </conditionalFormatting>
  <conditionalFormatting sqref="G6 I6 K6 M6">
    <cfRule type="cellIs" dxfId="1004" priority="89" operator="between">
      <formula>$O6*0.9</formula>
      <formula>$O6</formula>
    </cfRule>
    <cfRule type="cellIs" dxfId="1003" priority="90" operator="lessThan">
      <formula>$O6*0.9</formula>
    </cfRule>
    <cfRule type="cellIs" dxfId="1002" priority="91" operator="greaterThan">
      <formula>$O6</formula>
    </cfRule>
  </conditionalFormatting>
  <conditionalFormatting sqref="G7 I7 K7 M7">
    <cfRule type="cellIs" dxfId="1001" priority="49" operator="between">
      <formula>$O7*0.9</formula>
      <formula>$O7</formula>
    </cfRule>
    <cfRule type="cellIs" dxfId="1000" priority="50" operator="lessThan">
      <formula>$O7*0.9</formula>
    </cfRule>
    <cfRule type="cellIs" dxfId="999" priority="51" operator="greaterThan">
      <formula>$O7</formula>
    </cfRule>
  </conditionalFormatting>
  <conditionalFormatting sqref="G11 I11 K11 M11">
    <cfRule type="cellIs" dxfId="998" priority="104" operator="between">
      <formula>$O11*0.9</formula>
      <formula>$O11</formula>
    </cfRule>
    <cfRule type="cellIs" dxfId="997" priority="105" operator="lessThan">
      <formula>$O11*0.9</formula>
    </cfRule>
    <cfRule type="cellIs" dxfId="996" priority="106" operator="greaterThan">
      <formula>$O11</formula>
    </cfRule>
  </conditionalFormatting>
  <conditionalFormatting sqref="G12 I12 K12 M12">
    <cfRule type="cellIs" dxfId="995" priority="101" operator="between">
      <formula>$O12*0.9</formula>
      <formula>$O12</formula>
    </cfRule>
    <cfRule type="cellIs" dxfId="994" priority="102" operator="lessThan">
      <formula>$O12*0.9</formula>
    </cfRule>
    <cfRule type="cellIs" dxfId="993" priority="103" operator="greaterThan">
      <formula>$O12</formula>
    </cfRule>
  </conditionalFormatting>
  <conditionalFormatting sqref="G13 I13 K13 M13">
    <cfRule type="cellIs" dxfId="992" priority="83" operator="between">
      <formula>$O13*0.9</formula>
      <formula>$O13</formula>
    </cfRule>
    <cfRule type="cellIs" dxfId="991" priority="84" operator="lessThan">
      <formula>$O13*0.9</formula>
    </cfRule>
    <cfRule type="cellIs" dxfId="990" priority="85" operator="greaterThan">
      <formula>$O13</formula>
    </cfRule>
  </conditionalFormatting>
  <conditionalFormatting sqref="G14 I14 K14 M14">
    <cfRule type="cellIs" dxfId="989" priority="43" operator="between">
      <formula>$O14*0.9</formula>
      <formula>$O14</formula>
    </cfRule>
    <cfRule type="cellIs" dxfId="988" priority="44" operator="lessThan">
      <formula>$O14*0.9</formula>
    </cfRule>
    <cfRule type="cellIs" dxfId="987" priority="45" operator="greaterThan">
      <formula>$O14</formula>
    </cfRule>
  </conditionalFormatting>
  <conditionalFormatting sqref="G17:G18 I17:I18 K17:K18 M17:M18">
    <cfRule type="cellIs" dxfId="986" priority="98" operator="between">
      <formula>$O17*0.9</formula>
      <formula>$O17</formula>
    </cfRule>
    <cfRule type="cellIs" dxfId="985" priority="99" operator="lessThan">
      <formula>$O17*0.9</formula>
    </cfRule>
    <cfRule type="cellIs" dxfId="984" priority="100" operator="greaterThan">
      <formula>$O17</formula>
    </cfRule>
  </conditionalFormatting>
  <conditionalFormatting sqref="G19 I19 K19 M19">
    <cfRule type="cellIs" dxfId="983" priority="40" operator="between">
      <formula>$O19*0.9</formula>
      <formula>$O19</formula>
    </cfRule>
    <cfRule type="cellIs" dxfId="982" priority="41" operator="lessThan">
      <formula>$O19*0.9</formula>
    </cfRule>
    <cfRule type="cellIs" dxfId="981" priority="42" operator="greaterThan">
      <formula>$O19</formula>
    </cfRule>
  </conditionalFormatting>
  <conditionalFormatting sqref="G20 I20 K20 M20">
    <cfRule type="cellIs" dxfId="980" priority="37" operator="between">
      <formula>$O20*0.9</formula>
      <formula>$O20</formula>
    </cfRule>
    <cfRule type="cellIs" dxfId="979" priority="38" operator="lessThan">
      <formula>$O20*0.9</formula>
    </cfRule>
    <cfRule type="cellIs" dxfId="978" priority="39" operator="greaterThan">
      <formula>$O20</formula>
    </cfRule>
  </conditionalFormatting>
  <conditionalFormatting sqref="G23 I23 K23 M23">
    <cfRule type="cellIs" dxfId="977" priority="95" operator="between">
      <formula>$O23*0.9</formula>
      <formula>$O23</formula>
    </cfRule>
    <cfRule type="cellIs" dxfId="976" priority="96" operator="lessThan">
      <formula>$O23*0.9</formula>
    </cfRule>
    <cfRule type="cellIs" dxfId="975" priority="97" operator="greaterThan">
      <formula>$O23</formula>
    </cfRule>
  </conditionalFormatting>
  <conditionalFormatting sqref="G24 I24 K24 M24">
    <cfRule type="cellIs" dxfId="974" priority="92" operator="between">
      <formula>$O24*0.9</formula>
      <formula>$O24</formula>
    </cfRule>
    <cfRule type="cellIs" dxfId="973" priority="93" operator="lessThan">
      <formula>$O24*0.9</formula>
    </cfRule>
    <cfRule type="cellIs" dxfId="972" priority="94" operator="greaterThan">
      <formula>$O24</formula>
    </cfRule>
  </conditionalFormatting>
  <conditionalFormatting sqref="G25 I25 K25 M25">
    <cfRule type="cellIs" dxfId="971" priority="34" operator="between">
      <formula>$O25*0.9</formula>
      <formula>$O25</formula>
    </cfRule>
    <cfRule type="cellIs" dxfId="970" priority="35" operator="lessThan">
      <formula>$O25*0.9</formula>
    </cfRule>
    <cfRule type="cellIs" dxfId="969" priority="36" operator="greaterThan">
      <formula>$O25</formula>
    </cfRule>
  </conditionalFormatting>
  <conditionalFormatting sqref="D8">
    <cfRule type="cellIs" dxfId="968" priority="31" operator="between">
      <formula>$F8*0.9</formula>
      <formula>$F8</formula>
    </cfRule>
    <cfRule type="cellIs" dxfId="967" priority="32" operator="lessThan">
      <formula>$F8*0.9</formula>
    </cfRule>
    <cfRule type="cellIs" dxfId="966" priority="33" operator="greaterThan">
      <formula>$F8</formula>
    </cfRule>
  </conditionalFormatting>
  <conditionalFormatting sqref="D14">
    <cfRule type="cellIs" dxfId="965" priority="28" operator="between">
      <formula>$F14*0.9</formula>
      <formula>$F14</formula>
    </cfRule>
    <cfRule type="cellIs" dxfId="964" priority="29" operator="lessThan">
      <formula>$F14*0.9</formula>
    </cfRule>
    <cfRule type="cellIs" dxfId="963" priority="30" operator="greaterThan">
      <formula>$F14</formula>
    </cfRule>
  </conditionalFormatting>
  <conditionalFormatting sqref="D20">
    <cfRule type="cellIs" dxfId="962" priority="25" operator="between">
      <formula>$F20*0.9</formula>
      <formula>$F20</formula>
    </cfRule>
    <cfRule type="cellIs" dxfId="961" priority="26" operator="lessThan">
      <formula>$F20*0.9</formula>
    </cfRule>
    <cfRule type="cellIs" dxfId="960" priority="27" operator="greaterThan">
      <formula>$F20</formula>
    </cfRule>
  </conditionalFormatting>
  <conditionalFormatting sqref="G15 I15 K15 M15">
    <cfRule type="cellIs" dxfId="959" priority="22" operator="between">
      <formula>$O15*0.9</formula>
      <formula>$O15</formula>
    </cfRule>
    <cfRule type="cellIs" dxfId="958" priority="23" operator="lessThan">
      <formula>$O15*0.9</formula>
    </cfRule>
    <cfRule type="cellIs" dxfId="957" priority="24" operator="greaterThan">
      <formula>$O15</formula>
    </cfRule>
  </conditionalFormatting>
  <conditionalFormatting sqref="G21 I21 K21 M21">
    <cfRule type="cellIs" dxfId="956" priority="16" operator="between">
      <formula>$O21*0.9</formula>
      <formula>$O21</formula>
    </cfRule>
    <cfRule type="cellIs" dxfId="955" priority="17" operator="lessThan">
      <formula>$O21*0.9</formula>
    </cfRule>
    <cfRule type="cellIs" dxfId="954" priority="18" operator="greaterThan">
      <formula>$O21</formula>
    </cfRule>
  </conditionalFormatting>
  <conditionalFormatting sqref="G8 I8 K8 M8">
    <cfRule type="cellIs" dxfId="953" priority="10" operator="between">
      <formula>$O8*0.9</formula>
      <formula>$O8</formula>
    </cfRule>
    <cfRule type="cellIs" dxfId="952" priority="11" operator="lessThan">
      <formula>$O8*0.9</formula>
    </cfRule>
    <cfRule type="cellIs" dxfId="951" priority="12" operator="greaterThan">
      <formula>$O8</formula>
    </cfRule>
  </conditionalFormatting>
  <conditionalFormatting sqref="G9 I9 K9 M9">
    <cfRule type="cellIs" dxfId="950" priority="7" operator="between">
      <formula>$O9*0.9</formula>
      <formula>$O9</formula>
    </cfRule>
    <cfRule type="cellIs" dxfId="949" priority="8" operator="lessThan">
      <formula>$O9*0.9</formula>
    </cfRule>
    <cfRule type="cellIs" dxfId="948" priority="9" operator="greaterThan">
      <formula>$O9</formula>
    </cfRule>
  </conditionalFormatting>
  <conditionalFormatting sqref="D21 D15 D9">
    <cfRule type="cellIs" dxfId="947" priority="4" operator="between">
      <formula>$F9*0.9</formula>
      <formula>$F9</formula>
    </cfRule>
    <cfRule type="cellIs" dxfId="946" priority="5" operator="lessThan">
      <formula>$F9*0.9</formula>
    </cfRule>
    <cfRule type="cellIs" dxfId="945" priority="6" operator="greaterThan">
      <formula>$F9</formula>
    </cfRule>
  </conditionalFormatting>
  <conditionalFormatting sqref="D18">
    <cfRule type="cellIs" dxfId="944" priority="1" operator="between">
      <formula>$F18*0.9</formula>
      <formula>$F18</formula>
    </cfRule>
    <cfRule type="cellIs" dxfId="943" priority="2" operator="lessThan">
      <formula>$F18*0.9</formula>
    </cfRule>
    <cfRule type="cellIs" dxfId="942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C1:Q45"/>
  <sheetViews>
    <sheetView zoomScaleNormal="100" zoomScaleSheetLayoutView="100" workbookViewId="0">
      <pane xSplit="3" ySplit="3" topLeftCell="D7" activePane="bottomRight" state="frozen"/>
      <selection activeCell="G9" sqref="G9:G25"/>
      <selection pane="topRight" activeCell="G9" sqref="G9:G25"/>
      <selection pane="bottomLeft" activeCell="G9" sqref="G9:G25"/>
      <selection pane="bottomRight" activeCell="G5" sqref="G5:G2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8" width="13.85546875" style="20" customWidth="1"/>
    <col min="9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22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80.100000000000009</v>
      </c>
      <c r="E5" s="60">
        <f>D5/F5*100</f>
        <v>91.857798165137609</v>
      </c>
      <c r="F5" s="64">
        <v>87.2</v>
      </c>
      <c r="G5" s="154">
        <v>79.800000000000011</v>
      </c>
      <c r="H5" s="60">
        <f>SUM(G5/$O5)*100</f>
        <v>96.144578313253021</v>
      </c>
      <c r="I5" s="60"/>
      <c r="J5" s="60">
        <f>SUM(I5/$O5)*100</f>
        <v>0</v>
      </c>
      <c r="K5" s="18"/>
      <c r="L5" s="60">
        <f>SUM(K5/$O5)*100</f>
        <v>0</v>
      </c>
      <c r="M5" s="18"/>
      <c r="N5" s="28">
        <f>SUM(M5/$O5)*100</f>
        <v>0</v>
      </c>
      <c r="O5" s="33">
        <v>83</v>
      </c>
      <c r="Q5" s="1"/>
    </row>
    <row r="6" spans="3:17" ht="20.100000000000001" customHeight="1" x14ac:dyDescent="0.25">
      <c r="C6" s="21" t="s">
        <v>3</v>
      </c>
      <c r="D6" s="29">
        <v>9433</v>
      </c>
      <c r="E6" s="113">
        <f t="shared" ref="E6:E9" si="0">D6/F6*100</f>
        <v>120.93589743589743</v>
      </c>
      <c r="F6" s="153">
        <v>7800</v>
      </c>
      <c r="G6" s="156">
        <v>9995</v>
      </c>
      <c r="H6" s="60">
        <f>SUM(G6/$O6)*100</f>
        <v>128.14102564102566</v>
      </c>
      <c r="I6" s="63"/>
      <c r="J6" s="60">
        <f>SUM(I6/$O6)*100</f>
        <v>0</v>
      </c>
      <c r="K6" s="29"/>
      <c r="L6" s="60">
        <f>SUM(K6/$O6)*100</f>
        <v>0</v>
      </c>
      <c r="M6" s="29"/>
      <c r="N6" s="28">
        <f>SUM(M6/$O6)*100</f>
        <v>0</v>
      </c>
      <c r="O6" s="35">
        <v>7800</v>
      </c>
      <c r="Q6" s="1"/>
    </row>
    <row r="7" spans="3:17" ht="20.100000000000001" customHeight="1" x14ac:dyDescent="0.25">
      <c r="C7" s="21" t="s">
        <v>10</v>
      </c>
      <c r="D7" s="18">
        <v>90.2</v>
      </c>
      <c r="E7" s="113">
        <f t="shared" si="0"/>
        <v>106.74556213017752</v>
      </c>
      <c r="F7" s="64">
        <v>84.5</v>
      </c>
      <c r="G7" s="154">
        <v>92.4</v>
      </c>
      <c r="H7" s="60">
        <f>SUM(G7/$O7)*100</f>
        <v>115.5</v>
      </c>
      <c r="I7" s="60"/>
      <c r="J7" s="60">
        <f>SUM(I7/$O7)*100</f>
        <v>0</v>
      </c>
      <c r="K7" s="18"/>
      <c r="L7" s="60">
        <f>SUM(K7/$O7)*100</f>
        <v>0</v>
      </c>
      <c r="M7" s="18"/>
      <c r="N7" s="28">
        <f>SUM(M7/$O7)*100</f>
        <v>0</v>
      </c>
      <c r="O7" s="34">
        <v>80</v>
      </c>
      <c r="Q7" s="1"/>
    </row>
    <row r="8" spans="3:17" ht="20.100000000000001" customHeight="1" x14ac:dyDescent="0.25">
      <c r="C8" s="21" t="s">
        <v>13</v>
      </c>
      <c r="D8" s="18">
        <v>87</v>
      </c>
      <c r="E8" s="113">
        <f t="shared" si="0"/>
        <v>124.28571428571429</v>
      </c>
      <c r="F8" s="64">
        <v>70</v>
      </c>
      <c r="G8" s="154">
        <v>89.4</v>
      </c>
      <c r="H8" s="113">
        <f>SUM(G8/$O8)*100</f>
        <v>124.16666666666667</v>
      </c>
      <c r="I8" s="113"/>
      <c r="J8" s="113">
        <f>SUM(I8/$O8)*100</f>
        <v>0</v>
      </c>
      <c r="K8" s="108"/>
      <c r="L8" s="113">
        <f>SUM(K8/$O8)*100</f>
        <v>0</v>
      </c>
      <c r="M8" s="108"/>
      <c r="N8" s="28">
        <f>SUM(M8/$O8)*100</f>
        <v>0</v>
      </c>
      <c r="O8" s="34">
        <v>72</v>
      </c>
      <c r="Q8" s="1"/>
    </row>
    <row r="9" spans="3:17" ht="20.100000000000001" customHeight="1" x14ac:dyDescent="0.25">
      <c r="C9" s="21" t="s">
        <v>16</v>
      </c>
      <c r="D9" s="108">
        <v>87.3</v>
      </c>
      <c r="E9" s="113">
        <f t="shared" si="0"/>
        <v>178.16326530612244</v>
      </c>
      <c r="F9" s="64">
        <v>49</v>
      </c>
      <c r="G9" s="154">
        <v>74.5</v>
      </c>
      <c r="H9" s="113">
        <f>SUM(G9/$O9)*100</f>
        <v>128.44827586206898</v>
      </c>
      <c r="I9" s="113"/>
      <c r="J9" s="113">
        <f>SUM(I9/$O9)*100</f>
        <v>0</v>
      </c>
      <c r="K9" s="108"/>
      <c r="L9" s="113">
        <f>SUM(K9/$O9)*100</f>
        <v>0</v>
      </c>
      <c r="M9" s="108"/>
      <c r="N9" s="28">
        <f>SUM(M9/$O9)*100</f>
        <v>0</v>
      </c>
      <c r="O9" s="34">
        <v>57.999999999999993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73.3</v>
      </c>
      <c r="E11" s="113">
        <f t="shared" ref="E11:E15" si="1">D11/F11*100</f>
        <v>86.235294117647058</v>
      </c>
      <c r="F11" s="64">
        <v>85</v>
      </c>
      <c r="G11" s="154">
        <v>73.400000000000006</v>
      </c>
      <c r="H11" s="60">
        <f>SUM(G11/$O11)*100</f>
        <v>92.911392405063296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28">
        <f>SUM(M11/$O11)*100</f>
        <v>0</v>
      </c>
      <c r="O11" s="34">
        <v>79</v>
      </c>
      <c r="Q11" s="1"/>
    </row>
    <row r="12" spans="3:17" ht="20.100000000000001" customHeight="1" x14ac:dyDescent="0.25">
      <c r="C12" s="21" t="s">
        <v>3</v>
      </c>
      <c r="D12" s="29">
        <v>11389</v>
      </c>
      <c r="E12" s="113">
        <f t="shared" si="1"/>
        <v>153.90540540540542</v>
      </c>
      <c r="F12" s="153">
        <v>7400</v>
      </c>
      <c r="G12" s="155">
        <v>11417</v>
      </c>
      <c r="H12" s="60">
        <f>SUM(G12/$O12)*100</f>
        <v>116.5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28">
        <f>SUM(M12/$O12)*100</f>
        <v>0</v>
      </c>
      <c r="O12" s="35">
        <v>9800</v>
      </c>
      <c r="Q12" s="1"/>
    </row>
    <row r="13" spans="3:17" ht="20.100000000000001" customHeight="1" x14ac:dyDescent="0.25">
      <c r="C13" s="21" t="s">
        <v>10</v>
      </c>
      <c r="D13" s="18">
        <v>89.3</v>
      </c>
      <c r="E13" s="113">
        <f t="shared" si="1"/>
        <v>110.24691358024693</v>
      </c>
      <c r="F13" s="64">
        <v>81</v>
      </c>
      <c r="G13" s="154">
        <v>91.5</v>
      </c>
      <c r="H13" s="60">
        <f>SUM(G13/$O13)*100</f>
        <v>112.96296296296295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28">
        <f>SUM(M13/$O13)*100</f>
        <v>0</v>
      </c>
      <c r="O13" s="34">
        <v>81</v>
      </c>
      <c r="Q13" s="1"/>
    </row>
    <row r="14" spans="3:17" ht="20.100000000000001" customHeight="1" x14ac:dyDescent="0.25">
      <c r="C14" s="21" t="s">
        <v>13</v>
      </c>
      <c r="D14" s="18">
        <v>88.1</v>
      </c>
      <c r="E14" s="113">
        <f t="shared" si="1"/>
        <v>120.68493150684931</v>
      </c>
      <c r="F14" s="64">
        <v>73</v>
      </c>
      <c r="G14" s="154">
        <v>89.5</v>
      </c>
      <c r="H14" s="60">
        <f>SUM(G14/$O14)*100</f>
        <v>109.95085995085996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28">
        <f>SUM(M14/$O14)*100</f>
        <v>0</v>
      </c>
      <c r="O14" s="34">
        <v>81.399999999999991</v>
      </c>
      <c r="Q14" s="1"/>
    </row>
    <row r="15" spans="3:17" ht="20.100000000000001" customHeight="1" x14ac:dyDescent="0.25">
      <c r="C15" s="21" t="s">
        <v>16</v>
      </c>
      <c r="D15" s="108">
        <v>94.199999999999989</v>
      </c>
      <c r="E15" s="113">
        <f t="shared" si="1"/>
        <v>192.24489795918365</v>
      </c>
      <c r="F15" s="64">
        <v>49</v>
      </c>
      <c r="G15" s="154">
        <v>84.2</v>
      </c>
      <c r="H15" s="60">
        <f>SUM(G15/$O15)*100</f>
        <v>140.33333333333334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28">
        <f>SUM(M15/$O15)*100</f>
        <v>0</v>
      </c>
      <c r="O15" s="34">
        <v>60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73.8</v>
      </c>
      <c r="E17" s="113">
        <f t="shared" ref="E17:E21" si="2">D17/F17*100</f>
        <v>92.830188679245282</v>
      </c>
      <c r="F17" s="64">
        <v>79.5</v>
      </c>
      <c r="G17" s="154">
        <v>73</v>
      </c>
      <c r="H17" s="60">
        <f>SUM(G17/$O17)*100</f>
        <v>97.333333333333343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28">
        <f>SUM(M17/$O17)*100</f>
        <v>0</v>
      </c>
      <c r="O17" s="34">
        <v>75</v>
      </c>
      <c r="Q17" s="1"/>
    </row>
    <row r="18" spans="3:17" ht="20.100000000000001" customHeight="1" x14ac:dyDescent="0.25">
      <c r="C18" s="21" t="s">
        <v>3</v>
      </c>
      <c r="D18" s="109">
        <v>4592</v>
      </c>
      <c r="E18" s="113">
        <f t="shared" si="2"/>
        <v>158.34482758620689</v>
      </c>
      <c r="F18" s="153">
        <v>2900</v>
      </c>
      <c r="G18" s="157">
        <v>4703</v>
      </c>
      <c r="H18" s="60">
        <f>SUM(G18/$O18)*100</f>
        <v>162.17241379310346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28">
        <f>SUM(M18/$O18)*100</f>
        <v>0</v>
      </c>
      <c r="O18" s="110">
        <v>2900</v>
      </c>
      <c r="Q18" s="1"/>
    </row>
    <row r="19" spans="3:17" ht="20.100000000000001" customHeight="1" x14ac:dyDescent="0.25">
      <c r="C19" s="21" t="s">
        <v>10</v>
      </c>
      <c r="D19" s="18">
        <v>87.8</v>
      </c>
      <c r="E19" s="113">
        <f t="shared" si="2"/>
        <v>118.64864864864863</v>
      </c>
      <c r="F19" s="64">
        <v>74</v>
      </c>
      <c r="G19" s="154">
        <v>88.5</v>
      </c>
      <c r="H19" s="60">
        <f t="shared" ref="H19:H20" si="3">SUM(G19/$O19)*100</f>
        <v>119.59459459459461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28">
        <f>SUM(M19/$O19)*100</f>
        <v>0</v>
      </c>
      <c r="O19" s="34">
        <v>74</v>
      </c>
      <c r="Q19" s="1"/>
    </row>
    <row r="20" spans="3:17" ht="20.100000000000001" customHeight="1" x14ac:dyDescent="0.25">
      <c r="C20" s="21" t="s">
        <v>13</v>
      </c>
      <c r="D20" s="18">
        <v>71.899999999999991</v>
      </c>
      <c r="E20" s="113">
        <f t="shared" si="2"/>
        <v>93.986928104575156</v>
      </c>
      <c r="F20" s="64">
        <v>76.5</v>
      </c>
      <c r="G20" s="154">
        <v>68.8</v>
      </c>
      <c r="H20" s="60">
        <f t="shared" si="3"/>
        <v>104.87804878048779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28">
        <f>SUM(M20/$O20)*100</f>
        <v>0</v>
      </c>
      <c r="O20" s="34">
        <v>65.600000000000009</v>
      </c>
      <c r="Q20" s="1"/>
    </row>
    <row r="21" spans="3:17" ht="20.100000000000001" customHeight="1" x14ac:dyDescent="0.25">
      <c r="C21" s="21" t="s">
        <v>16</v>
      </c>
      <c r="D21" s="108">
        <v>91.100000000000009</v>
      </c>
      <c r="E21" s="113">
        <f t="shared" si="2"/>
        <v>195.91397849462368</v>
      </c>
      <c r="F21" s="64">
        <v>46.5</v>
      </c>
      <c r="G21" s="154">
        <v>74.2</v>
      </c>
      <c r="H21" s="60">
        <f>SUM(G21/$O21)*100</f>
        <v>148.4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28">
        <f>SUM(M21/$O21)*100</f>
        <v>0</v>
      </c>
      <c r="O21" s="34">
        <v>50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69.3</v>
      </c>
      <c r="E23" s="113">
        <f t="shared" ref="E23:E25" si="6">D23/F23*100</f>
        <v>106.6153846153846</v>
      </c>
      <c r="F23" s="64">
        <v>65</v>
      </c>
      <c r="G23" s="158">
        <v>71.099999999999994</v>
      </c>
      <c r="H23" s="60">
        <f>SUM(G23/$O23)*100</f>
        <v>109.38461538461537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28">
        <f>SUM(M23/$O23)*100</f>
        <v>0</v>
      </c>
      <c r="O23" s="34">
        <v>65</v>
      </c>
      <c r="Q23" s="1"/>
    </row>
    <row r="24" spans="3:17" ht="20.100000000000001" customHeight="1" x14ac:dyDescent="0.25">
      <c r="C24" s="21" t="s">
        <v>3</v>
      </c>
      <c r="D24" s="29">
        <v>8511</v>
      </c>
      <c r="E24" s="60">
        <f t="shared" si="6"/>
        <v>159.0841121495327</v>
      </c>
      <c r="F24" s="153">
        <v>5350</v>
      </c>
      <c r="G24" s="159">
        <v>8605</v>
      </c>
      <c r="H24" s="60">
        <f>SUM(G24/$O24)*100</f>
        <v>160.84112149532709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28">
        <f>SUM(M24/$O24)*100</f>
        <v>0</v>
      </c>
      <c r="O24" s="35">
        <v>5350</v>
      </c>
      <c r="Q24" s="1"/>
    </row>
    <row r="25" spans="3:17" ht="20.100000000000001" customHeight="1" x14ac:dyDescent="0.25">
      <c r="C25" s="25" t="s">
        <v>10</v>
      </c>
      <c r="D25" s="18">
        <v>62</v>
      </c>
      <c r="E25" s="60">
        <f t="shared" si="6"/>
        <v>93.65558912386706</v>
      </c>
      <c r="F25" s="64">
        <v>66.2</v>
      </c>
      <c r="G25" s="158">
        <v>67.400000000000006</v>
      </c>
      <c r="H25" s="60">
        <f>SUM(G25/$O25)*100</f>
        <v>108.70967741935485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28">
        <f>SUM(M25/$O25)*100</f>
        <v>0</v>
      </c>
      <c r="O25" s="34">
        <v>62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6" t="s">
        <v>7</v>
      </c>
      <c r="D27" s="167"/>
      <c r="E27" s="20"/>
      <c r="F27" s="32"/>
      <c r="G27" s="51"/>
      <c r="L27" s="20"/>
    </row>
    <row r="28" spans="3:17" ht="20.100000000000001" customHeight="1" x14ac:dyDescent="0.25">
      <c r="C28" s="168" t="s">
        <v>8</v>
      </c>
      <c r="D28" s="169"/>
      <c r="E28" s="20"/>
      <c r="F28" s="32"/>
      <c r="G28" s="51"/>
      <c r="L28" s="20"/>
    </row>
    <row r="29" spans="3:17" ht="20.100000000000001" customHeight="1" x14ac:dyDescent="0.25">
      <c r="C29" s="170" t="s">
        <v>9</v>
      </c>
      <c r="D29" s="171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941" priority="101" operator="between">
      <formula>$F5*0.9</formula>
      <formula>$F5</formula>
    </cfRule>
    <cfRule type="cellIs" dxfId="940" priority="102" operator="lessThan">
      <formula>$F5*0.9</formula>
    </cfRule>
    <cfRule type="cellIs" dxfId="939" priority="103" operator="greaterThan">
      <formula>$F5</formula>
    </cfRule>
  </conditionalFormatting>
  <conditionalFormatting sqref="D7">
    <cfRule type="cellIs" dxfId="938" priority="94" operator="between">
      <formula>$F7*0.9</formula>
      <formula>$F7</formula>
    </cfRule>
    <cfRule type="cellIs" dxfId="937" priority="95" operator="lessThan">
      <formula>$F7*0.9</formula>
    </cfRule>
    <cfRule type="cellIs" dxfId="936" priority="96" operator="greaterThan">
      <formula>$F7</formula>
    </cfRule>
  </conditionalFormatting>
  <conditionalFormatting sqref="D6">
    <cfRule type="cellIs" dxfId="935" priority="91" operator="between">
      <formula>$F6*0.9</formula>
      <formula>$F6</formula>
    </cfRule>
    <cfRule type="cellIs" dxfId="934" priority="92" operator="lessThan">
      <formula>$F6*0.9</formula>
    </cfRule>
    <cfRule type="cellIs" dxfId="933" priority="93" operator="greaterThan">
      <formula>$F6</formula>
    </cfRule>
  </conditionalFormatting>
  <conditionalFormatting sqref="D11">
    <cfRule type="cellIs" dxfId="932" priority="88" operator="between">
      <formula>$F11*0.9</formula>
      <formula>$F11</formula>
    </cfRule>
    <cfRule type="cellIs" dxfId="931" priority="89" operator="lessThan">
      <formula>$F11*0.9</formula>
    </cfRule>
    <cfRule type="cellIs" dxfId="930" priority="90" operator="greaterThan">
      <formula>$F11</formula>
    </cfRule>
  </conditionalFormatting>
  <conditionalFormatting sqref="D17">
    <cfRule type="cellIs" dxfId="929" priority="85" operator="between">
      <formula>$F17*0.9</formula>
      <formula>$F17</formula>
    </cfRule>
    <cfRule type="cellIs" dxfId="928" priority="86" operator="lessThan">
      <formula>$F17*0.9</formula>
    </cfRule>
    <cfRule type="cellIs" dxfId="927" priority="87" operator="greaterThan">
      <formula>$F17</formula>
    </cfRule>
  </conditionalFormatting>
  <conditionalFormatting sqref="D23">
    <cfRule type="cellIs" dxfId="926" priority="82" operator="between">
      <formula>$F23*0.9</formula>
      <formula>$F23</formula>
    </cfRule>
    <cfRule type="cellIs" dxfId="925" priority="83" operator="lessThan">
      <formula>$F23*0.9</formula>
    </cfRule>
    <cfRule type="cellIs" dxfId="924" priority="84" operator="greaterThan">
      <formula>$F23</formula>
    </cfRule>
  </conditionalFormatting>
  <conditionalFormatting sqref="D12">
    <cfRule type="cellIs" dxfId="923" priority="79" operator="between">
      <formula>$F12*0.9</formula>
      <formula>$F12</formula>
    </cfRule>
    <cfRule type="cellIs" dxfId="922" priority="80" operator="lessThan">
      <formula>$F12*0.9</formula>
    </cfRule>
    <cfRule type="cellIs" dxfId="921" priority="81" operator="greaterThan">
      <formula>$F12</formula>
    </cfRule>
  </conditionalFormatting>
  <conditionalFormatting sqref="D24">
    <cfRule type="cellIs" dxfId="920" priority="76" operator="between">
      <formula>$F24*0.9</formula>
      <formula>$F24</formula>
    </cfRule>
    <cfRule type="cellIs" dxfId="919" priority="77" operator="lessThan">
      <formula>$F24*0.9</formula>
    </cfRule>
    <cfRule type="cellIs" dxfId="918" priority="78" operator="greaterThan">
      <formula>$F24</formula>
    </cfRule>
  </conditionalFormatting>
  <conditionalFormatting sqref="D13">
    <cfRule type="cellIs" dxfId="917" priority="73" operator="between">
      <formula>$F13*0.9</formula>
      <formula>$F13</formula>
    </cfRule>
    <cfRule type="cellIs" dxfId="916" priority="74" operator="lessThan">
      <formula>$F13*0.9</formula>
    </cfRule>
    <cfRule type="cellIs" dxfId="915" priority="75" operator="greaterThan">
      <formula>$F13</formula>
    </cfRule>
  </conditionalFormatting>
  <conditionalFormatting sqref="D19">
    <cfRule type="cellIs" dxfId="914" priority="70" operator="between">
      <formula>$F19*0.9</formula>
      <formula>$F19</formula>
    </cfRule>
    <cfRule type="cellIs" dxfId="913" priority="71" operator="lessThan">
      <formula>$F19*0.9</formula>
    </cfRule>
    <cfRule type="cellIs" dxfId="912" priority="72" operator="greaterThan">
      <formula>$F19</formula>
    </cfRule>
  </conditionalFormatting>
  <conditionalFormatting sqref="D25">
    <cfRule type="cellIs" dxfId="911" priority="67" operator="between">
      <formula>$F25*0.9</formula>
      <formula>$F25</formula>
    </cfRule>
    <cfRule type="cellIs" dxfId="910" priority="68" operator="lessThan">
      <formula>$F25*0.9</formula>
    </cfRule>
    <cfRule type="cellIs" dxfId="909" priority="69" operator="greaterThan">
      <formula>$F25</formula>
    </cfRule>
  </conditionalFormatting>
  <conditionalFormatting sqref="I5 K5 M5">
    <cfRule type="cellIs" dxfId="908" priority="122" operator="between">
      <formula>$O5*0.9</formula>
      <formula>$O5</formula>
    </cfRule>
    <cfRule type="cellIs" dxfId="907" priority="123" operator="lessThan">
      <formula>$O5*0.9</formula>
    </cfRule>
    <cfRule type="cellIs" dxfId="906" priority="124" operator="greaterThan">
      <formula>$O5</formula>
    </cfRule>
  </conditionalFormatting>
  <conditionalFormatting sqref="I6 K6 M6">
    <cfRule type="cellIs" dxfId="905" priority="104" operator="between">
      <formula>$O6*0.9</formula>
      <formula>$O6</formula>
    </cfRule>
    <cfRule type="cellIs" dxfId="904" priority="105" operator="lessThan">
      <formula>$O6*0.9</formula>
    </cfRule>
    <cfRule type="cellIs" dxfId="903" priority="106" operator="greaterThan">
      <formula>$O6</formula>
    </cfRule>
  </conditionalFormatting>
  <conditionalFormatting sqref="I7 K7 M7">
    <cfRule type="cellIs" dxfId="902" priority="64" operator="between">
      <formula>$O7*0.9</formula>
      <formula>$O7</formula>
    </cfRule>
    <cfRule type="cellIs" dxfId="901" priority="65" operator="lessThan">
      <formula>$O7*0.9</formula>
    </cfRule>
    <cfRule type="cellIs" dxfId="900" priority="66" operator="greaterThan">
      <formula>$O7</formula>
    </cfRule>
  </conditionalFormatting>
  <conditionalFormatting sqref="G11 I11 K11 M11">
    <cfRule type="cellIs" dxfId="899" priority="119" operator="between">
      <formula>$O11*0.9</formula>
      <formula>$O11</formula>
    </cfRule>
    <cfRule type="cellIs" dxfId="898" priority="120" operator="lessThan">
      <formula>$O11*0.9</formula>
    </cfRule>
    <cfRule type="cellIs" dxfId="897" priority="121" operator="greaterThan">
      <formula>$O11</formula>
    </cfRule>
  </conditionalFormatting>
  <conditionalFormatting sqref="G12 I12 K12 M12">
    <cfRule type="cellIs" dxfId="896" priority="116" operator="between">
      <formula>$O12*0.9</formula>
      <formula>$O12</formula>
    </cfRule>
    <cfRule type="cellIs" dxfId="895" priority="117" operator="lessThan">
      <formula>$O12*0.9</formula>
    </cfRule>
    <cfRule type="cellIs" dxfId="894" priority="118" operator="greaterThan">
      <formula>$O12</formula>
    </cfRule>
  </conditionalFormatting>
  <conditionalFormatting sqref="G13 I13 K13 M13">
    <cfRule type="cellIs" dxfId="893" priority="98" operator="between">
      <formula>$O13*0.9</formula>
      <formula>$O13</formula>
    </cfRule>
    <cfRule type="cellIs" dxfId="892" priority="99" operator="lessThan">
      <formula>$O13*0.9</formula>
    </cfRule>
    <cfRule type="cellIs" dxfId="891" priority="100" operator="greaterThan">
      <formula>$O13</formula>
    </cfRule>
  </conditionalFormatting>
  <conditionalFormatting sqref="G14 I14 K14 M14">
    <cfRule type="cellIs" dxfId="890" priority="58" operator="between">
      <formula>$O14*0.9</formula>
      <formula>$O14</formula>
    </cfRule>
    <cfRule type="cellIs" dxfId="889" priority="59" operator="lessThan">
      <formula>$O14*0.9</formula>
    </cfRule>
    <cfRule type="cellIs" dxfId="888" priority="60" operator="greaterThan">
      <formula>$O14</formula>
    </cfRule>
  </conditionalFormatting>
  <conditionalFormatting sqref="G17:G18 I17:I18 K17:K18 M17:M18">
    <cfRule type="cellIs" dxfId="887" priority="113" operator="between">
      <formula>$O17*0.9</formula>
      <formula>$O17</formula>
    </cfRule>
    <cfRule type="cellIs" dxfId="886" priority="114" operator="lessThan">
      <formula>$O17*0.9</formula>
    </cfRule>
    <cfRule type="cellIs" dxfId="885" priority="115" operator="greaterThan">
      <formula>$O17</formula>
    </cfRule>
  </conditionalFormatting>
  <conditionalFormatting sqref="G19 I19 K19 M19">
    <cfRule type="cellIs" dxfId="884" priority="55" operator="between">
      <formula>$O19*0.9</formula>
      <formula>$O19</formula>
    </cfRule>
    <cfRule type="cellIs" dxfId="883" priority="56" operator="lessThan">
      <formula>$O19*0.9</formula>
    </cfRule>
    <cfRule type="cellIs" dxfId="882" priority="57" operator="greaterThan">
      <formula>$O19</formula>
    </cfRule>
  </conditionalFormatting>
  <conditionalFormatting sqref="G20 I20 K20 M20">
    <cfRule type="cellIs" dxfId="881" priority="52" operator="between">
      <formula>$O20*0.9</formula>
      <formula>$O20</formula>
    </cfRule>
    <cfRule type="cellIs" dxfId="880" priority="53" operator="lessThan">
      <formula>$O20*0.9</formula>
    </cfRule>
    <cfRule type="cellIs" dxfId="879" priority="54" operator="greaterThan">
      <formula>$O20</formula>
    </cfRule>
  </conditionalFormatting>
  <conditionalFormatting sqref="G23 I23 K23 M23">
    <cfRule type="cellIs" dxfId="878" priority="110" operator="between">
      <formula>$O23*0.9</formula>
      <formula>$O23</formula>
    </cfRule>
    <cfRule type="cellIs" dxfId="877" priority="111" operator="lessThan">
      <formula>$O23*0.9</formula>
    </cfRule>
    <cfRule type="cellIs" dxfId="876" priority="112" operator="greaterThan">
      <formula>$O23</formula>
    </cfRule>
  </conditionalFormatting>
  <conditionalFormatting sqref="G24 I24 K24 M24">
    <cfRule type="cellIs" dxfId="875" priority="107" operator="between">
      <formula>$O24*0.9</formula>
      <formula>$O24</formula>
    </cfRule>
    <cfRule type="cellIs" dxfId="874" priority="108" operator="lessThan">
      <formula>$O24*0.9</formula>
    </cfRule>
    <cfRule type="cellIs" dxfId="873" priority="109" operator="greaterThan">
      <formula>$O24</formula>
    </cfRule>
  </conditionalFormatting>
  <conditionalFormatting sqref="G25 I25 K25 M25">
    <cfRule type="cellIs" dxfId="872" priority="49" operator="between">
      <formula>$O25*0.9</formula>
      <formula>$O25</formula>
    </cfRule>
    <cfRule type="cellIs" dxfId="871" priority="50" operator="lessThan">
      <formula>$O25*0.9</formula>
    </cfRule>
    <cfRule type="cellIs" dxfId="870" priority="51" operator="greaterThan">
      <formula>$O25</formula>
    </cfRule>
  </conditionalFormatting>
  <conditionalFormatting sqref="D8">
    <cfRule type="cellIs" dxfId="869" priority="46" operator="between">
      <formula>$F8*0.9</formula>
      <formula>$F8</formula>
    </cfRule>
    <cfRule type="cellIs" dxfId="868" priority="47" operator="lessThan">
      <formula>$F8*0.9</formula>
    </cfRule>
    <cfRule type="cellIs" dxfId="867" priority="48" operator="greaterThan">
      <formula>$F8</formula>
    </cfRule>
  </conditionalFormatting>
  <conditionalFormatting sqref="D14">
    <cfRule type="cellIs" dxfId="866" priority="43" operator="between">
      <formula>$F14*0.9</formula>
      <formula>$F14</formula>
    </cfRule>
    <cfRule type="cellIs" dxfId="865" priority="44" operator="lessThan">
      <formula>$F14*0.9</formula>
    </cfRule>
    <cfRule type="cellIs" dxfId="864" priority="45" operator="greaterThan">
      <formula>$F14</formula>
    </cfRule>
  </conditionalFormatting>
  <conditionalFormatting sqref="D20">
    <cfRule type="cellIs" dxfId="863" priority="40" operator="between">
      <formula>$F20*0.9</formula>
      <formula>$F20</formula>
    </cfRule>
    <cfRule type="cellIs" dxfId="862" priority="41" operator="lessThan">
      <formula>$F20*0.9</formula>
    </cfRule>
    <cfRule type="cellIs" dxfId="861" priority="42" operator="greaterThan">
      <formula>$F20</formula>
    </cfRule>
  </conditionalFormatting>
  <conditionalFormatting sqref="G15 I15 K15 M15">
    <cfRule type="cellIs" dxfId="860" priority="37" operator="between">
      <formula>$O15*0.9</formula>
      <formula>$O15</formula>
    </cfRule>
    <cfRule type="cellIs" dxfId="859" priority="38" operator="lessThan">
      <formula>$O15*0.9</formula>
    </cfRule>
    <cfRule type="cellIs" dxfId="858" priority="39" operator="greaterThan">
      <formula>$O15</formula>
    </cfRule>
  </conditionalFormatting>
  <conditionalFormatting sqref="G21 I21 K21 M21">
    <cfRule type="cellIs" dxfId="857" priority="31" operator="between">
      <formula>$O21*0.9</formula>
      <formula>$O21</formula>
    </cfRule>
    <cfRule type="cellIs" dxfId="856" priority="32" operator="lessThan">
      <formula>$O21*0.9</formula>
    </cfRule>
    <cfRule type="cellIs" dxfId="855" priority="33" operator="greaterThan">
      <formula>$O21</formula>
    </cfRule>
  </conditionalFormatting>
  <conditionalFormatting sqref="I8 K8 M8">
    <cfRule type="cellIs" dxfId="854" priority="25" operator="between">
      <formula>$O8*0.9</formula>
      <formula>$O8</formula>
    </cfRule>
    <cfRule type="cellIs" dxfId="853" priority="26" operator="lessThan">
      <formula>$O8*0.9</formula>
    </cfRule>
    <cfRule type="cellIs" dxfId="852" priority="27" operator="greaterThan">
      <formula>$O8</formula>
    </cfRule>
  </conditionalFormatting>
  <conditionalFormatting sqref="I9 K9 M9">
    <cfRule type="cellIs" dxfId="851" priority="22" operator="between">
      <formula>$O9*0.9</formula>
      <formula>$O9</formula>
    </cfRule>
    <cfRule type="cellIs" dxfId="850" priority="23" operator="lessThan">
      <formula>$O9*0.9</formula>
    </cfRule>
    <cfRule type="cellIs" dxfId="849" priority="24" operator="greaterThan">
      <formula>$O9</formula>
    </cfRule>
  </conditionalFormatting>
  <conditionalFormatting sqref="D21 D15 D9">
    <cfRule type="cellIs" dxfId="848" priority="19" operator="between">
      <formula>$F9*0.9</formula>
      <formula>$F9</formula>
    </cfRule>
    <cfRule type="cellIs" dxfId="847" priority="20" operator="lessThan">
      <formula>$F9*0.9</formula>
    </cfRule>
    <cfRule type="cellIs" dxfId="846" priority="21" operator="greaterThan">
      <formula>$F9</formula>
    </cfRule>
  </conditionalFormatting>
  <conditionalFormatting sqref="D18">
    <cfRule type="cellIs" dxfId="845" priority="16" operator="between">
      <formula>$F18*0.9</formula>
      <formula>$F18</formula>
    </cfRule>
    <cfRule type="cellIs" dxfId="844" priority="17" operator="lessThan">
      <formula>$F18*0.9</formula>
    </cfRule>
    <cfRule type="cellIs" dxfId="843" priority="18" operator="greaterThan">
      <formula>$F18</formula>
    </cfRule>
  </conditionalFormatting>
  <conditionalFormatting sqref="G5">
    <cfRule type="cellIs" dxfId="842" priority="13" operator="between">
      <formula>$O5*0.9</formula>
      <formula>$O5</formula>
    </cfRule>
    <cfRule type="cellIs" dxfId="841" priority="14" operator="lessThan">
      <formula>$O5*0.9</formula>
    </cfRule>
    <cfRule type="cellIs" dxfId="840" priority="15" operator="greaterThan">
      <formula>$O5</formula>
    </cfRule>
  </conditionalFormatting>
  <conditionalFormatting sqref="G6">
    <cfRule type="cellIs" dxfId="839" priority="10" operator="between">
      <formula>$O6*0.9</formula>
      <formula>$O6</formula>
    </cfRule>
    <cfRule type="cellIs" dxfId="838" priority="11" operator="lessThan">
      <formula>$O6*0.9</formula>
    </cfRule>
    <cfRule type="cellIs" dxfId="837" priority="12" operator="greaterThan">
      <formula>$O6</formula>
    </cfRule>
  </conditionalFormatting>
  <conditionalFormatting sqref="G7">
    <cfRule type="cellIs" dxfId="836" priority="7" operator="between">
      <formula>$O7*0.9</formula>
      <formula>$O7</formula>
    </cfRule>
    <cfRule type="cellIs" dxfId="835" priority="8" operator="lessThan">
      <formula>$O7*0.9</formula>
    </cfRule>
    <cfRule type="cellIs" dxfId="834" priority="9" operator="greaterThan">
      <formula>$O7</formula>
    </cfRule>
  </conditionalFormatting>
  <conditionalFormatting sqref="G8">
    <cfRule type="cellIs" dxfId="833" priority="4" operator="between">
      <formula>$O8*0.9</formula>
      <formula>$O8</formula>
    </cfRule>
    <cfRule type="cellIs" dxfId="832" priority="5" operator="lessThan">
      <formula>$O8*0.9</formula>
    </cfRule>
    <cfRule type="cellIs" dxfId="831" priority="6" operator="greaterThan">
      <formula>$O8</formula>
    </cfRule>
  </conditionalFormatting>
  <conditionalFormatting sqref="G9">
    <cfRule type="cellIs" dxfId="830" priority="1" operator="between">
      <formula>$O9*0.9</formula>
      <formula>$O9</formula>
    </cfRule>
    <cfRule type="cellIs" dxfId="829" priority="2" operator="lessThan">
      <formula>$O9*0.9</formula>
    </cfRule>
    <cfRule type="cellIs" dxfId="828" priority="3" operator="greaterThan">
      <formula>$O9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C1:Q45"/>
  <sheetViews>
    <sheetView zoomScaleNormal="100" zoomScaleSheetLayoutView="100" workbookViewId="0">
      <pane xSplit="3" ySplit="3" topLeftCell="D8" activePane="bottomRight" state="frozen"/>
      <selection activeCell="G9" sqref="G9:G25"/>
      <selection pane="topRight" activeCell="G9" sqref="G9:G25"/>
      <selection pane="bottomLeft" activeCell="G9" sqref="G9:G25"/>
      <selection pane="bottomRight" activeCell="G5" sqref="G5:G2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8" width="13.85546875" style="20" customWidth="1"/>
    <col min="9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23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59.9</v>
      </c>
      <c r="E5" s="60">
        <f>D5/F5*100</f>
        <v>70.305164319248831</v>
      </c>
      <c r="F5" s="64">
        <v>85.2</v>
      </c>
      <c r="G5" s="154">
        <v>60.199999999999996</v>
      </c>
      <c r="H5" s="60">
        <f>SUM(G5/$O5)*100</f>
        <v>93.333333333333329</v>
      </c>
      <c r="I5" s="60"/>
      <c r="J5" s="60">
        <f>SUM(I5/$O5)*100</f>
        <v>0</v>
      </c>
      <c r="K5" s="18"/>
      <c r="L5" s="60">
        <f>SUM(K5/$O5)*100</f>
        <v>0</v>
      </c>
      <c r="M5" s="18"/>
      <c r="N5" s="28">
        <f>SUM(M5/$O5)*100</f>
        <v>0</v>
      </c>
      <c r="O5" s="33">
        <v>64.5</v>
      </c>
      <c r="Q5" s="1"/>
    </row>
    <row r="6" spans="3:17" ht="20.100000000000001" customHeight="1" x14ac:dyDescent="0.25">
      <c r="C6" s="21" t="s">
        <v>3</v>
      </c>
      <c r="D6" s="29">
        <v>7022</v>
      </c>
      <c r="E6" s="113">
        <f t="shared" ref="E6:E9" si="0">D6/F6*100</f>
        <v>106.39393939393939</v>
      </c>
      <c r="F6" s="153">
        <v>6600</v>
      </c>
      <c r="G6" s="156">
        <v>7008</v>
      </c>
      <c r="H6" s="60">
        <f>SUM(G6/$O6)*100</f>
        <v>139.21334922526819</v>
      </c>
      <c r="I6" s="63"/>
      <c r="J6" s="60">
        <f>SUM(I6/$O6)*100</f>
        <v>0</v>
      </c>
      <c r="K6" s="29"/>
      <c r="L6" s="60">
        <f>SUM(K6/$O6)*100</f>
        <v>0</v>
      </c>
      <c r="M6" s="29"/>
      <c r="N6" s="28">
        <f>SUM(M6/$O6)*100</f>
        <v>0</v>
      </c>
      <c r="O6" s="35">
        <v>5034</v>
      </c>
      <c r="Q6" s="1"/>
    </row>
    <row r="7" spans="3:17" ht="20.100000000000001" customHeight="1" x14ac:dyDescent="0.25">
      <c r="C7" s="21" t="s">
        <v>10</v>
      </c>
      <c r="D7" s="18">
        <v>51</v>
      </c>
      <c r="E7" s="113">
        <f t="shared" si="0"/>
        <v>60.355029585798817</v>
      </c>
      <c r="F7" s="64">
        <v>84.5</v>
      </c>
      <c r="G7" s="154">
        <v>50.2</v>
      </c>
      <c r="H7" s="60">
        <f>SUM(G7/$O7)*100</f>
        <v>75.945537065052946</v>
      </c>
      <c r="I7" s="60"/>
      <c r="J7" s="60">
        <f>SUM(I7/$O7)*100</f>
        <v>0</v>
      </c>
      <c r="K7" s="18"/>
      <c r="L7" s="60">
        <f>SUM(K7/$O7)*100</f>
        <v>0</v>
      </c>
      <c r="M7" s="18"/>
      <c r="N7" s="28">
        <f>SUM(M7/$O7)*100</f>
        <v>0</v>
      </c>
      <c r="O7" s="34">
        <v>66.100000000000009</v>
      </c>
      <c r="Q7" s="1"/>
    </row>
    <row r="8" spans="3:17" ht="20.100000000000001" customHeight="1" x14ac:dyDescent="0.25">
      <c r="C8" s="21" t="s">
        <v>13</v>
      </c>
      <c r="D8" s="18">
        <v>50</v>
      </c>
      <c r="E8" s="113">
        <f t="shared" si="0"/>
        <v>71.428571428571431</v>
      </c>
      <c r="F8" s="64">
        <v>70</v>
      </c>
      <c r="G8" s="154">
        <v>44.800000000000004</v>
      </c>
      <c r="H8" s="113">
        <f>SUM(G8/$O8)*100</f>
        <v>88.537549407114639</v>
      </c>
      <c r="I8" s="113"/>
      <c r="J8" s="113">
        <f>SUM(I8/$O8)*100</f>
        <v>0</v>
      </c>
      <c r="K8" s="108"/>
      <c r="L8" s="113">
        <f>SUM(K8/$O8)*100</f>
        <v>0</v>
      </c>
      <c r="M8" s="108"/>
      <c r="N8" s="28">
        <f>SUM(M8/$O8)*100</f>
        <v>0</v>
      </c>
      <c r="O8" s="34">
        <v>50.6</v>
      </c>
      <c r="Q8" s="1"/>
    </row>
    <row r="9" spans="3:17" ht="20.100000000000001" customHeight="1" x14ac:dyDescent="0.25">
      <c r="C9" s="21" t="s">
        <v>16</v>
      </c>
      <c r="D9" s="108">
        <v>94.1</v>
      </c>
      <c r="E9" s="113">
        <f t="shared" si="0"/>
        <v>171.09090909090904</v>
      </c>
      <c r="F9" s="64">
        <v>55.000000000000007</v>
      </c>
      <c r="G9" s="154">
        <v>93</v>
      </c>
      <c r="H9" s="113">
        <f>SUM(G9/$O9)*100</f>
        <v>373.49397590361446</v>
      </c>
      <c r="I9" s="113"/>
      <c r="J9" s="113">
        <f>SUM(I9/$O9)*100</f>
        <v>0</v>
      </c>
      <c r="K9" s="108"/>
      <c r="L9" s="113">
        <f>SUM(K9/$O9)*100</f>
        <v>0</v>
      </c>
      <c r="M9" s="108"/>
      <c r="N9" s="28">
        <f>SUM(M9/$O9)*100</f>
        <v>0</v>
      </c>
      <c r="O9" s="34">
        <v>24.9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68.600000000000009</v>
      </c>
      <c r="E11" s="113">
        <f t="shared" ref="E11:E15" si="1">D11/F11*100</f>
        <v>80.705882352941188</v>
      </c>
      <c r="F11" s="64">
        <v>85</v>
      </c>
      <c r="G11" s="154">
        <v>68.600000000000009</v>
      </c>
      <c r="H11" s="60">
        <f>SUM(G11/$O11)*100</f>
        <v>86.072772898368882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28">
        <f>SUM(M11/$O11)*100</f>
        <v>0</v>
      </c>
      <c r="O11" s="34">
        <v>79.7</v>
      </c>
      <c r="Q11" s="1"/>
    </row>
    <row r="12" spans="3:17" ht="20.100000000000001" customHeight="1" x14ac:dyDescent="0.25">
      <c r="C12" s="21" t="s">
        <v>3</v>
      </c>
      <c r="D12" s="29">
        <v>9416</v>
      </c>
      <c r="E12" s="113">
        <f t="shared" si="1"/>
        <v>132.61971830985914</v>
      </c>
      <c r="F12" s="153">
        <v>7100</v>
      </c>
      <c r="G12" s="155">
        <v>9419</v>
      </c>
      <c r="H12" s="60">
        <f>SUM(G12/$O12)*100</f>
        <v>115.42892156862746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28">
        <f>SUM(M12/$O12)*100</f>
        <v>0</v>
      </c>
      <c r="O12" s="35">
        <v>8160</v>
      </c>
      <c r="Q12" s="1"/>
    </row>
    <row r="13" spans="3:17" ht="20.100000000000001" customHeight="1" x14ac:dyDescent="0.25">
      <c r="C13" s="21" t="s">
        <v>10</v>
      </c>
      <c r="D13" s="18">
        <v>80</v>
      </c>
      <c r="E13" s="113">
        <f t="shared" si="1"/>
        <v>99.378881987577643</v>
      </c>
      <c r="F13" s="64">
        <v>80.5</v>
      </c>
      <c r="G13" s="154">
        <v>80</v>
      </c>
      <c r="H13" s="60">
        <f>SUM(G13/$O13)*100</f>
        <v>97.680097680097688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28">
        <f>SUM(M13/$O13)*100</f>
        <v>0</v>
      </c>
      <c r="O13" s="34">
        <v>81.899999999999991</v>
      </c>
      <c r="Q13" s="1"/>
    </row>
    <row r="14" spans="3:17" ht="20.100000000000001" customHeight="1" x14ac:dyDescent="0.25">
      <c r="C14" s="21" t="s">
        <v>13</v>
      </c>
      <c r="D14" s="18">
        <v>100</v>
      </c>
      <c r="E14" s="113">
        <f t="shared" si="1"/>
        <v>133.33333333333331</v>
      </c>
      <c r="F14" s="64">
        <v>75</v>
      </c>
      <c r="G14" s="154">
        <v>100</v>
      </c>
      <c r="H14" s="60">
        <f>SUM(G14/$O14)*100</f>
        <v>125.78616352201257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28">
        <f>SUM(M14/$O14)*100</f>
        <v>0</v>
      </c>
      <c r="O14" s="34">
        <v>79.5</v>
      </c>
      <c r="Q14" s="1"/>
    </row>
    <row r="15" spans="3:17" ht="20.100000000000001" customHeight="1" x14ac:dyDescent="0.25">
      <c r="C15" s="21" t="s">
        <v>16</v>
      </c>
      <c r="D15" s="108">
        <v>89.9</v>
      </c>
      <c r="E15" s="113">
        <f t="shared" si="1"/>
        <v>183.46938775510205</v>
      </c>
      <c r="F15" s="64">
        <v>49</v>
      </c>
      <c r="G15" s="154">
        <v>88.8</v>
      </c>
      <c r="H15" s="60">
        <f>SUM(G15/$O15)*100</f>
        <v>221.99999999999997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28">
        <f>SUM(M15/$O15)*100</f>
        <v>0</v>
      </c>
      <c r="O15" s="34">
        <v>40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73.2</v>
      </c>
      <c r="E17" s="113">
        <f t="shared" ref="E17:E21" si="2">D17/F17*100</f>
        <v>91.5</v>
      </c>
      <c r="F17" s="64">
        <v>80</v>
      </c>
      <c r="G17" s="154">
        <v>73.3</v>
      </c>
      <c r="H17" s="60">
        <f>SUM(G17/$O17)*100</f>
        <v>96.701846965699218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28">
        <f>SUM(M17/$O17)*100</f>
        <v>0</v>
      </c>
      <c r="O17" s="34">
        <v>75.8</v>
      </c>
      <c r="Q17" s="1"/>
    </row>
    <row r="18" spans="3:17" ht="20.100000000000001" customHeight="1" x14ac:dyDescent="0.25">
      <c r="C18" s="21" t="s">
        <v>3</v>
      </c>
      <c r="D18" s="109">
        <v>5532</v>
      </c>
      <c r="E18" s="113">
        <f t="shared" si="2"/>
        <v>172.875</v>
      </c>
      <c r="F18" s="153">
        <v>3200</v>
      </c>
      <c r="G18" s="157">
        <v>5551</v>
      </c>
      <c r="H18" s="60">
        <f>SUM(G18/$O18)*100</f>
        <v>150.35211267605635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28">
        <f>SUM(M18/$O18)*100</f>
        <v>0</v>
      </c>
      <c r="O18" s="110">
        <v>3692</v>
      </c>
      <c r="Q18" s="1"/>
    </row>
    <row r="19" spans="3:17" ht="20.100000000000001" customHeight="1" x14ac:dyDescent="0.25">
      <c r="C19" s="21" t="s">
        <v>10</v>
      </c>
      <c r="D19" s="18">
        <v>100</v>
      </c>
      <c r="E19" s="113">
        <f t="shared" si="2"/>
        <v>135.13513513513513</v>
      </c>
      <c r="F19" s="64">
        <v>74</v>
      </c>
      <c r="G19" s="154">
        <v>100</v>
      </c>
      <c r="H19" s="60">
        <f t="shared" ref="H19:H20" si="3">SUM(G19/$O19)*100</f>
        <v>135.31799729364005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28">
        <f>SUM(M19/$O19)*100</f>
        <v>0</v>
      </c>
      <c r="O19" s="34">
        <v>73.900000000000006</v>
      </c>
      <c r="Q19" s="1"/>
    </row>
    <row r="20" spans="3:17" ht="20.100000000000001" customHeight="1" x14ac:dyDescent="0.25">
      <c r="C20" s="21" t="s">
        <v>13</v>
      </c>
      <c r="D20" s="18">
        <v>50</v>
      </c>
      <c r="E20" s="113">
        <f t="shared" si="2"/>
        <v>69.444444444444443</v>
      </c>
      <c r="F20" s="64">
        <v>72</v>
      </c>
      <c r="G20" s="154">
        <v>100</v>
      </c>
      <c r="H20" s="60">
        <f t="shared" si="3"/>
        <v>170.94017094017093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28">
        <f>SUM(M20/$O20)*100</f>
        <v>0</v>
      </c>
      <c r="O20" s="34">
        <v>58.5</v>
      </c>
      <c r="Q20" s="1"/>
    </row>
    <row r="21" spans="3:17" ht="20.100000000000001" customHeight="1" x14ac:dyDescent="0.25">
      <c r="C21" s="21" t="s">
        <v>16</v>
      </c>
      <c r="D21" s="108">
        <v>67.300000000000011</v>
      </c>
      <c r="E21" s="113">
        <f t="shared" si="2"/>
        <v>144.73118279569894</v>
      </c>
      <c r="F21" s="64">
        <v>46.5</v>
      </c>
      <c r="G21" s="154">
        <v>70.599999999999994</v>
      </c>
      <c r="H21" s="60">
        <f>SUM(G21/$O21)*100</f>
        <v>140.35785288270378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28">
        <f>SUM(M21/$O21)*100</f>
        <v>0</v>
      </c>
      <c r="O21" s="34">
        <v>50.3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59.5</v>
      </c>
      <c r="E23" s="113">
        <f t="shared" ref="E23:E25" si="6">D23/F23*100</f>
        <v>91.538461538461533</v>
      </c>
      <c r="F23" s="64">
        <v>65</v>
      </c>
      <c r="G23" s="158">
        <v>59.8</v>
      </c>
      <c r="H23" s="60">
        <f>SUM(G23/$O23)*100</f>
        <v>96.920583468395449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28">
        <f>SUM(M23/$O23)*100</f>
        <v>0</v>
      </c>
      <c r="O23" s="34">
        <v>61.7</v>
      </c>
      <c r="Q23" s="1"/>
    </row>
    <row r="24" spans="3:17" ht="20.100000000000001" customHeight="1" x14ac:dyDescent="0.25">
      <c r="C24" s="21" t="s">
        <v>3</v>
      </c>
      <c r="D24" s="29">
        <v>6927</v>
      </c>
      <c r="E24" s="60">
        <f t="shared" si="6"/>
        <v>135.8235294117647</v>
      </c>
      <c r="F24" s="153">
        <v>5100</v>
      </c>
      <c r="G24" s="159">
        <v>6966</v>
      </c>
      <c r="H24" s="60">
        <f>SUM(G24/$O24)*100</f>
        <v>134.66073844964237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28">
        <f>SUM(M24/$O24)*100</f>
        <v>0</v>
      </c>
      <c r="O24" s="35">
        <v>5173</v>
      </c>
      <c r="Q24" s="1"/>
    </row>
    <row r="25" spans="3:17" ht="20.100000000000001" customHeight="1" x14ac:dyDescent="0.25">
      <c r="C25" s="25" t="s">
        <v>10</v>
      </c>
      <c r="D25" s="18">
        <v>57.999999999999993</v>
      </c>
      <c r="E25" s="60">
        <f t="shared" si="6"/>
        <v>90.342679127725845</v>
      </c>
      <c r="F25" s="64">
        <v>64.2</v>
      </c>
      <c r="G25" s="158">
        <v>58.5</v>
      </c>
      <c r="H25" s="60">
        <f>SUM(G25/$O25)*100</f>
        <v>98.484848484848484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28">
        <f>SUM(M25/$O25)*100</f>
        <v>0</v>
      </c>
      <c r="O25" s="34">
        <v>59.4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6" t="s">
        <v>7</v>
      </c>
      <c r="D27" s="167"/>
      <c r="E27" s="20"/>
      <c r="F27" s="32"/>
      <c r="G27" s="51"/>
      <c r="L27" s="20"/>
    </row>
    <row r="28" spans="3:17" ht="20.100000000000001" customHeight="1" x14ac:dyDescent="0.25">
      <c r="C28" s="168" t="s">
        <v>8</v>
      </c>
      <c r="D28" s="169"/>
      <c r="E28" s="20"/>
      <c r="F28" s="32"/>
      <c r="G28" s="51"/>
      <c r="L28" s="20"/>
    </row>
    <row r="29" spans="3:17" ht="20.100000000000001" customHeight="1" x14ac:dyDescent="0.25">
      <c r="C29" s="170" t="s">
        <v>9</v>
      </c>
      <c r="D29" s="171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827" priority="86" operator="between">
      <formula>$F5*0.9</formula>
      <formula>$F5</formula>
    </cfRule>
    <cfRule type="cellIs" dxfId="826" priority="87" operator="lessThan">
      <formula>$F5*0.9</formula>
    </cfRule>
    <cfRule type="cellIs" dxfId="825" priority="88" operator="greaterThan">
      <formula>$F5</formula>
    </cfRule>
  </conditionalFormatting>
  <conditionalFormatting sqref="D7">
    <cfRule type="cellIs" dxfId="824" priority="79" operator="between">
      <formula>$F7*0.9</formula>
      <formula>$F7</formula>
    </cfRule>
    <cfRule type="cellIs" dxfId="823" priority="80" operator="lessThan">
      <formula>$F7*0.9</formula>
    </cfRule>
    <cfRule type="cellIs" dxfId="822" priority="81" operator="greaterThan">
      <formula>$F7</formula>
    </cfRule>
  </conditionalFormatting>
  <conditionalFormatting sqref="D6">
    <cfRule type="cellIs" dxfId="821" priority="76" operator="between">
      <formula>$F6*0.9</formula>
      <formula>$F6</formula>
    </cfRule>
    <cfRule type="cellIs" dxfId="820" priority="77" operator="lessThan">
      <formula>$F6*0.9</formula>
    </cfRule>
    <cfRule type="cellIs" dxfId="819" priority="78" operator="greaterThan">
      <formula>$F6</formula>
    </cfRule>
  </conditionalFormatting>
  <conditionalFormatting sqref="D11">
    <cfRule type="cellIs" dxfId="818" priority="73" operator="between">
      <formula>$F11*0.9</formula>
      <formula>$F11</formula>
    </cfRule>
    <cfRule type="cellIs" dxfId="817" priority="74" operator="lessThan">
      <formula>$F11*0.9</formula>
    </cfRule>
    <cfRule type="cellIs" dxfId="816" priority="75" operator="greaterThan">
      <formula>$F11</formula>
    </cfRule>
  </conditionalFormatting>
  <conditionalFormatting sqref="D17">
    <cfRule type="cellIs" dxfId="815" priority="70" operator="between">
      <formula>$F17*0.9</formula>
      <formula>$F17</formula>
    </cfRule>
    <cfRule type="cellIs" dxfId="814" priority="71" operator="lessThan">
      <formula>$F17*0.9</formula>
    </cfRule>
    <cfRule type="cellIs" dxfId="813" priority="72" operator="greaterThan">
      <formula>$F17</formula>
    </cfRule>
  </conditionalFormatting>
  <conditionalFormatting sqref="D23">
    <cfRule type="cellIs" dxfId="812" priority="67" operator="between">
      <formula>$F23*0.9</formula>
      <formula>$F23</formula>
    </cfRule>
    <cfRule type="cellIs" dxfId="811" priority="68" operator="lessThan">
      <formula>$F23*0.9</formula>
    </cfRule>
    <cfRule type="cellIs" dxfId="810" priority="69" operator="greaterThan">
      <formula>$F23</formula>
    </cfRule>
  </conditionalFormatting>
  <conditionalFormatting sqref="D12">
    <cfRule type="cellIs" dxfId="809" priority="64" operator="between">
      <formula>$F12*0.9</formula>
      <formula>$F12</formula>
    </cfRule>
    <cfRule type="cellIs" dxfId="808" priority="65" operator="lessThan">
      <formula>$F12*0.9</formula>
    </cfRule>
    <cfRule type="cellIs" dxfId="807" priority="66" operator="greaterThan">
      <formula>$F12</formula>
    </cfRule>
  </conditionalFormatting>
  <conditionalFormatting sqref="D24">
    <cfRule type="cellIs" dxfId="806" priority="61" operator="between">
      <formula>$F24*0.9</formula>
      <formula>$F24</formula>
    </cfRule>
    <cfRule type="cellIs" dxfId="805" priority="62" operator="lessThan">
      <formula>$F24*0.9</formula>
    </cfRule>
    <cfRule type="cellIs" dxfId="804" priority="63" operator="greaterThan">
      <formula>$F24</formula>
    </cfRule>
  </conditionalFormatting>
  <conditionalFormatting sqref="D13">
    <cfRule type="cellIs" dxfId="803" priority="58" operator="between">
      <formula>$F13*0.9</formula>
      <formula>$F13</formula>
    </cfRule>
    <cfRule type="cellIs" dxfId="802" priority="59" operator="lessThan">
      <formula>$F13*0.9</formula>
    </cfRule>
    <cfRule type="cellIs" dxfId="801" priority="60" operator="greaterThan">
      <formula>$F13</formula>
    </cfRule>
  </conditionalFormatting>
  <conditionalFormatting sqref="D19">
    <cfRule type="cellIs" dxfId="800" priority="55" operator="between">
      <formula>$F19*0.9</formula>
      <formula>$F19</formula>
    </cfRule>
    <cfRule type="cellIs" dxfId="799" priority="56" operator="lessThan">
      <formula>$F19*0.9</formula>
    </cfRule>
    <cfRule type="cellIs" dxfId="798" priority="57" operator="greaterThan">
      <formula>$F19</formula>
    </cfRule>
  </conditionalFormatting>
  <conditionalFormatting sqref="D25">
    <cfRule type="cellIs" dxfId="797" priority="52" operator="between">
      <formula>$F25*0.9</formula>
      <formula>$F25</formula>
    </cfRule>
    <cfRule type="cellIs" dxfId="796" priority="53" operator="lessThan">
      <formula>$F25*0.9</formula>
    </cfRule>
    <cfRule type="cellIs" dxfId="795" priority="54" operator="greaterThan">
      <formula>$F25</formula>
    </cfRule>
  </conditionalFormatting>
  <conditionalFormatting sqref="G5 I5 K5 M5">
    <cfRule type="cellIs" dxfId="794" priority="107" operator="between">
      <formula>$O5*0.9</formula>
      <formula>$O5</formula>
    </cfRule>
    <cfRule type="cellIs" dxfId="793" priority="108" operator="lessThan">
      <formula>$O5*0.9</formula>
    </cfRule>
    <cfRule type="cellIs" dxfId="792" priority="109" operator="greaterThan">
      <formula>$O5</formula>
    </cfRule>
  </conditionalFormatting>
  <conditionalFormatting sqref="G6 I6 K6 M6">
    <cfRule type="cellIs" dxfId="791" priority="89" operator="between">
      <formula>$O6*0.9</formula>
      <formula>$O6</formula>
    </cfRule>
    <cfRule type="cellIs" dxfId="790" priority="90" operator="lessThan">
      <formula>$O6*0.9</formula>
    </cfRule>
    <cfRule type="cellIs" dxfId="789" priority="91" operator="greaterThan">
      <formula>$O6</formula>
    </cfRule>
  </conditionalFormatting>
  <conditionalFormatting sqref="G7 I7 K7 M7">
    <cfRule type="cellIs" dxfId="788" priority="49" operator="between">
      <formula>$O7*0.9</formula>
      <formula>$O7</formula>
    </cfRule>
    <cfRule type="cellIs" dxfId="787" priority="50" operator="lessThan">
      <formula>$O7*0.9</formula>
    </cfRule>
    <cfRule type="cellIs" dxfId="786" priority="51" operator="greaterThan">
      <formula>$O7</formula>
    </cfRule>
  </conditionalFormatting>
  <conditionalFormatting sqref="G11 I11 K11 M11">
    <cfRule type="cellIs" dxfId="785" priority="104" operator="between">
      <formula>$O11*0.9</formula>
      <formula>$O11</formula>
    </cfRule>
    <cfRule type="cellIs" dxfId="784" priority="105" operator="lessThan">
      <formula>$O11*0.9</formula>
    </cfRule>
    <cfRule type="cellIs" dxfId="783" priority="106" operator="greaterThan">
      <formula>$O11</formula>
    </cfRule>
  </conditionalFormatting>
  <conditionalFormatting sqref="G12 I12 K12 M12">
    <cfRule type="cellIs" dxfId="782" priority="101" operator="between">
      <formula>$O12*0.9</formula>
      <formula>$O12</formula>
    </cfRule>
    <cfRule type="cellIs" dxfId="781" priority="102" operator="lessThan">
      <formula>$O12*0.9</formula>
    </cfRule>
    <cfRule type="cellIs" dxfId="780" priority="103" operator="greaterThan">
      <formula>$O12</formula>
    </cfRule>
  </conditionalFormatting>
  <conditionalFormatting sqref="G13 I13 K13 M13">
    <cfRule type="cellIs" dxfId="779" priority="83" operator="between">
      <formula>$O13*0.9</formula>
      <formula>$O13</formula>
    </cfRule>
    <cfRule type="cellIs" dxfId="778" priority="84" operator="lessThan">
      <formula>$O13*0.9</formula>
    </cfRule>
    <cfRule type="cellIs" dxfId="777" priority="85" operator="greaterThan">
      <formula>$O13</formula>
    </cfRule>
  </conditionalFormatting>
  <conditionalFormatting sqref="G14 I14 K14 M14">
    <cfRule type="cellIs" dxfId="776" priority="43" operator="between">
      <formula>$O14*0.9</formula>
      <formula>$O14</formula>
    </cfRule>
    <cfRule type="cellIs" dxfId="775" priority="44" operator="lessThan">
      <formula>$O14*0.9</formula>
    </cfRule>
    <cfRule type="cellIs" dxfId="774" priority="45" operator="greaterThan">
      <formula>$O14</formula>
    </cfRule>
  </conditionalFormatting>
  <conditionalFormatting sqref="G17:G18 I17:I18 K17:K18 M17:M18">
    <cfRule type="cellIs" dxfId="773" priority="98" operator="between">
      <formula>$O17*0.9</formula>
      <formula>$O17</formula>
    </cfRule>
    <cfRule type="cellIs" dxfId="772" priority="99" operator="lessThan">
      <formula>$O17*0.9</formula>
    </cfRule>
    <cfRule type="cellIs" dxfId="771" priority="100" operator="greaterThan">
      <formula>$O17</formula>
    </cfRule>
  </conditionalFormatting>
  <conditionalFormatting sqref="G19 I19 K19 M19">
    <cfRule type="cellIs" dxfId="770" priority="40" operator="between">
      <formula>$O19*0.9</formula>
      <formula>$O19</formula>
    </cfRule>
    <cfRule type="cellIs" dxfId="769" priority="41" operator="lessThan">
      <formula>$O19*0.9</formula>
    </cfRule>
    <cfRule type="cellIs" dxfId="768" priority="42" operator="greaterThan">
      <formula>$O19</formula>
    </cfRule>
  </conditionalFormatting>
  <conditionalFormatting sqref="G20 I20 K20 M20">
    <cfRule type="cellIs" dxfId="767" priority="37" operator="between">
      <formula>$O20*0.9</formula>
      <formula>$O20</formula>
    </cfRule>
    <cfRule type="cellIs" dxfId="766" priority="38" operator="lessThan">
      <formula>$O20*0.9</formula>
    </cfRule>
    <cfRule type="cellIs" dxfId="765" priority="39" operator="greaterThan">
      <formula>$O20</formula>
    </cfRule>
  </conditionalFormatting>
  <conditionalFormatting sqref="G23 I23 K23 M23">
    <cfRule type="cellIs" dxfId="764" priority="95" operator="between">
      <formula>$O23*0.9</formula>
      <formula>$O23</formula>
    </cfRule>
    <cfRule type="cellIs" dxfId="763" priority="96" operator="lessThan">
      <formula>$O23*0.9</formula>
    </cfRule>
    <cfRule type="cellIs" dxfId="762" priority="97" operator="greaterThan">
      <formula>$O23</formula>
    </cfRule>
  </conditionalFormatting>
  <conditionalFormatting sqref="G24 I24 K24 M24">
    <cfRule type="cellIs" dxfId="761" priority="92" operator="between">
      <formula>$O24*0.9</formula>
      <formula>$O24</formula>
    </cfRule>
    <cfRule type="cellIs" dxfId="760" priority="93" operator="lessThan">
      <formula>$O24*0.9</formula>
    </cfRule>
    <cfRule type="cellIs" dxfId="759" priority="94" operator="greaterThan">
      <formula>$O24</formula>
    </cfRule>
  </conditionalFormatting>
  <conditionalFormatting sqref="G25 I25 K25 M25">
    <cfRule type="cellIs" dxfId="758" priority="34" operator="between">
      <formula>$O25*0.9</formula>
      <formula>$O25</formula>
    </cfRule>
    <cfRule type="cellIs" dxfId="757" priority="35" operator="lessThan">
      <formula>$O25*0.9</formula>
    </cfRule>
    <cfRule type="cellIs" dxfId="756" priority="36" operator="greaterThan">
      <formula>$O25</formula>
    </cfRule>
  </conditionalFormatting>
  <conditionalFormatting sqref="D8">
    <cfRule type="cellIs" dxfId="755" priority="31" operator="between">
      <formula>$F8*0.9</formula>
      <formula>$F8</formula>
    </cfRule>
    <cfRule type="cellIs" dxfId="754" priority="32" operator="lessThan">
      <formula>$F8*0.9</formula>
    </cfRule>
    <cfRule type="cellIs" dxfId="753" priority="33" operator="greaterThan">
      <formula>$F8</formula>
    </cfRule>
  </conditionalFormatting>
  <conditionalFormatting sqref="D14">
    <cfRule type="cellIs" dxfId="752" priority="28" operator="between">
      <formula>$F14*0.9</formula>
      <formula>$F14</formula>
    </cfRule>
    <cfRule type="cellIs" dxfId="751" priority="29" operator="lessThan">
      <formula>$F14*0.9</formula>
    </cfRule>
    <cfRule type="cellIs" dxfId="750" priority="30" operator="greaterThan">
      <formula>$F14</formula>
    </cfRule>
  </conditionalFormatting>
  <conditionalFormatting sqref="D20">
    <cfRule type="cellIs" dxfId="749" priority="25" operator="between">
      <formula>$F20*0.9</formula>
      <formula>$F20</formula>
    </cfRule>
    <cfRule type="cellIs" dxfId="748" priority="26" operator="lessThan">
      <formula>$F20*0.9</formula>
    </cfRule>
    <cfRule type="cellIs" dxfId="747" priority="27" operator="greaterThan">
      <formula>$F20</formula>
    </cfRule>
  </conditionalFormatting>
  <conditionalFormatting sqref="G15 I15 K15 M15">
    <cfRule type="cellIs" dxfId="746" priority="22" operator="between">
      <formula>$O15*0.9</formula>
      <formula>$O15</formula>
    </cfRule>
    <cfRule type="cellIs" dxfId="745" priority="23" operator="lessThan">
      <formula>$O15*0.9</formula>
    </cfRule>
    <cfRule type="cellIs" dxfId="744" priority="24" operator="greaterThan">
      <formula>$O15</formula>
    </cfRule>
  </conditionalFormatting>
  <conditionalFormatting sqref="G21 I21 K21 M21">
    <cfRule type="cellIs" dxfId="743" priority="16" operator="between">
      <formula>$O21*0.9</formula>
      <formula>$O21</formula>
    </cfRule>
    <cfRule type="cellIs" dxfId="742" priority="17" operator="lessThan">
      <formula>$O21*0.9</formula>
    </cfRule>
    <cfRule type="cellIs" dxfId="741" priority="18" operator="greaterThan">
      <formula>$O21</formula>
    </cfRule>
  </conditionalFormatting>
  <conditionalFormatting sqref="G8 I8 K8 M8">
    <cfRule type="cellIs" dxfId="740" priority="10" operator="between">
      <formula>$O8*0.9</formula>
      <formula>$O8</formula>
    </cfRule>
    <cfRule type="cellIs" dxfId="739" priority="11" operator="lessThan">
      <formula>$O8*0.9</formula>
    </cfRule>
    <cfRule type="cellIs" dxfId="738" priority="12" operator="greaterThan">
      <formula>$O8</formula>
    </cfRule>
  </conditionalFormatting>
  <conditionalFormatting sqref="G9 I9 K9 M9">
    <cfRule type="cellIs" dxfId="737" priority="7" operator="between">
      <formula>$O9*0.9</formula>
      <formula>$O9</formula>
    </cfRule>
    <cfRule type="cellIs" dxfId="736" priority="8" operator="lessThan">
      <formula>$O9*0.9</formula>
    </cfRule>
    <cfRule type="cellIs" dxfId="735" priority="9" operator="greaterThan">
      <formula>$O9</formula>
    </cfRule>
  </conditionalFormatting>
  <conditionalFormatting sqref="D21 D15 D9">
    <cfRule type="cellIs" dxfId="734" priority="4" operator="between">
      <formula>$F9*0.9</formula>
      <formula>$F9</formula>
    </cfRule>
    <cfRule type="cellIs" dxfId="733" priority="5" operator="lessThan">
      <formula>$F9*0.9</formula>
    </cfRule>
    <cfRule type="cellIs" dxfId="732" priority="6" operator="greaterThan">
      <formula>$F9</formula>
    </cfRule>
  </conditionalFormatting>
  <conditionalFormatting sqref="D18">
    <cfRule type="cellIs" dxfId="731" priority="1" operator="between">
      <formula>$F18*0.9</formula>
      <formula>$F18</formula>
    </cfRule>
    <cfRule type="cellIs" dxfId="730" priority="2" operator="lessThan">
      <formula>$F18*0.9</formula>
    </cfRule>
    <cfRule type="cellIs" dxfId="729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A3279-CE43-4CA2-8BAC-D054E1F95CB5}">
  <dimension ref="A1:AB28"/>
  <sheetViews>
    <sheetView workbookViewId="0">
      <selection activeCell="E8" sqref="E8"/>
    </sheetView>
  </sheetViews>
  <sheetFormatPr defaultColWidth="9.140625" defaultRowHeight="15" x14ac:dyDescent="0.25"/>
  <cols>
    <col min="1" max="1" width="34.140625" style="20" bestFit="1" customWidth="1"/>
    <col min="2" max="2" width="10.140625" style="20" bestFit="1" customWidth="1"/>
    <col min="3" max="16384" width="9.140625" style="20"/>
  </cols>
  <sheetData>
    <row r="1" spans="1:28" ht="21" customHeight="1" x14ac:dyDescent="0.25">
      <c r="A1" s="126" t="s">
        <v>57</v>
      </c>
      <c r="B1" s="127" t="s">
        <v>41</v>
      </c>
      <c r="C1" s="123" t="s">
        <v>17</v>
      </c>
      <c r="D1" s="123" t="s">
        <v>18</v>
      </c>
      <c r="E1" s="123" t="s">
        <v>19</v>
      </c>
      <c r="F1" s="123" t="s">
        <v>20</v>
      </c>
      <c r="G1" s="123" t="s">
        <v>21</v>
      </c>
      <c r="H1" s="123" t="s">
        <v>22</v>
      </c>
      <c r="I1" s="123" t="s">
        <v>23</v>
      </c>
      <c r="J1" s="123" t="s">
        <v>24</v>
      </c>
      <c r="K1" s="123" t="s">
        <v>25</v>
      </c>
      <c r="L1" s="123" t="s">
        <v>26</v>
      </c>
      <c r="M1" s="123" t="s">
        <v>27</v>
      </c>
      <c r="N1" s="123" t="s">
        <v>28</v>
      </c>
      <c r="O1" s="123" t="s">
        <v>29</v>
      </c>
      <c r="P1" s="123" t="s">
        <v>30</v>
      </c>
      <c r="Q1" s="123" t="s">
        <v>31</v>
      </c>
      <c r="R1" s="123" t="s">
        <v>32</v>
      </c>
      <c r="S1" s="123" t="s">
        <v>33</v>
      </c>
      <c r="T1" s="123" t="s">
        <v>34</v>
      </c>
      <c r="U1" s="123" t="s">
        <v>35</v>
      </c>
      <c r="V1" s="123" t="s">
        <v>36</v>
      </c>
      <c r="W1" s="123" t="s">
        <v>37</v>
      </c>
      <c r="X1" s="123" t="s">
        <v>38</v>
      </c>
      <c r="Y1" s="123" t="s">
        <v>39</v>
      </c>
      <c r="Z1" s="123" t="s">
        <v>40</v>
      </c>
    </row>
    <row r="2" spans="1:28" ht="21" customHeight="1" x14ac:dyDescent="0.25">
      <c r="A2" s="124" t="s">
        <v>1</v>
      </c>
      <c r="B2" s="136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2"/>
    </row>
    <row r="3" spans="1:28" ht="21" customHeight="1" x14ac:dyDescent="0.25">
      <c r="A3" s="117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"/>
      <c r="AB3" s="1"/>
    </row>
    <row r="4" spans="1:28" ht="21" customHeight="1" x14ac:dyDescent="0.25">
      <c r="A4" s="117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B4" s="1"/>
    </row>
    <row r="5" spans="1:28" ht="21" customHeight="1" x14ac:dyDescent="0.25">
      <c r="A5" s="117" t="s">
        <v>10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"/>
      <c r="AB5" s="1"/>
    </row>
    <row r="6" spans="1:28" ht="21" customHeight="1" x14ac:dyDescent="0.25">
      <c r="A6" s="118" t="s">
        <v>13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"/>
      <c r="AB6" s="1"/>
    </row>
    <row r="7" spans="1:28" ht="21" customHeight="1" x14ac:dyDescent="0.25">
      <c r="A7" s="118" t="s">
        <v>16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"/>
      <c r="AB7" s="1"/>
    </row>
    <row r="8" spans="1:28" ht="21" customHeight="1" x14ac:dyDescent="0.25">
      <c r="A8" s="119" t="s">
        <v>14</v>
      </c>
      <c r="B8" s="125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8"/>
      <c r="AB8" s="1"/>
    </row>
    <row r="9" spans="1:28" ht="21" customHeight="1" x14ac:dyDescent="0.25">
      <c r="A9" s="117" t="s">
        <v>2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"/>
      <c r="AB9" s="1"/>
    </row>
    <row r="10" spans="1:28" ht="21" customHeight="1" x14ac:dyDescent="0.25">
      <c r="A10" s="117" t="s">
        <v>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B10" s="1"/>
    </row>
    <row r="11" spans="1:28" ht="21" customHeight="1" x14ac:dyDescent="0.25">
      <c r="A11" s="117" t="s">
        <v>10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"/>
      <c r="AB11" s="1"/>
    </row>
    <row r="12" spans="1:28" ht="21" customHeight="1" x14ac:dyDescent="0.25">
      <c r="A12" s="118" t="s">
        <v>13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"/>
      <c r="AB12" s="1"/>
    </row>
    <row r="13" spans="1:28" ht="21" customHeight="1" x14ac:dyDescent="0.25">
      <c r="A13" s="118" t="s">
        <v>16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"/>
      <c r="AB13" s="1"/>
    </row>
    <row r="14" spans="1:28" ht="21" customHeight="1" x14ac:dyDescent="0.25">
      <c r="A14" s="119" t="s">
        <v>15</v>
      </c>
      <c r="B14" s="125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8"/>
      <c r="AB14" s="1"/>
    </row>
    <row r="15" spans="1:28" ht="21" customHeight="1" x14ac:dyDescent="0.25">
      <c r="A15" s="117" t="s">
        <v>2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"/>
      <c r="AB15" s="1"/>
    </row>
    <row r="16" spans="1:28" ht="21" customHeight="1" x14ac:dyDescent="0.25">
      <c r="A16" s="117" t="s">
        <v>3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B16" s="1"/>
    </row>
    <row r="17" spans="1:28" ht="21" customHeight="1" x14ac:dyDescent="0.25">
      <c r="A17" s="117" t="s">
        <v>10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"/>
      <c r="AB17" s="1"/>
    </row>
    <row r="18" spans="1:28" ht="21" customHeight="1" x14ac:dyDescent="0.25">
      <c r="A18" s="118" t="s">
        <v>13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"/>
      <c r="AB18" s="1"/>
    </row>
    <row r="19" spans="1:28" ht="21" customHeight="1" x14ac:dyDescent="0.25">
      <c r="A19" s="118" t="s">
        <v>16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"/>
      <c r="AB19" s="1"/>
    </row>
    <row r="20" spans="1:28" ht="21" customHeight="1" x14ac:dyDescent="0.25">
      <c r="A20" s="119" t="s">
        <v>6</v>
      </c>
      <c r="B20" s="125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8"/>
      <c r="AB20" s="1"/>
    </row>
    <row r="21" spans="1:28" ht="21" customHeight="1" x14ac:dyDescent="0.25">
      <c r="A21" s="117" t="s">
        <v>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"/>
      <c r="AB21" s="1"/>
    </row>
    <row r="22" spans="1:28" ht="21" customHeight="1" x14ac:dyDescent="0.25">
      <c r="A22" s="117" t="s">
        <v>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B22" s="1"/>
    </row>
    <row r="23" spans="1:28" ht="21" customHeight="1" x14ac:dyDescent="0.25">
      <c r="A23" s="120" t="s">
        <v>10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"/>
      <c r="AB23" s="1"/>
    </row>
    <row r="26" spans="1:28" x14ac:dyDescent="0.25">
      <c r="A26" s="160" t="s">
        <v>7</v>
      </c>
      <c r="B26" s="160"/>
      <c r="C26" s="160"/>
    </row>
    <row r="27" spans="1:28" x14ac:dyDescent="0.25">
      <c r="A27" s="161" t="s">
        <v>8</v>
      </c>
      <c r="B27" s="161"/>
      <c r="C27" s="161"/>
    </row>
    <row r="28" spans="1:28" x14ac:dyDescent="0.25">
      <c r="A28" s="162" t="s">
        <v>9</v>
      </c>
      <c r="B28" s="162"/>
      <c r="C28" s="162"/>
    </row>
  </sheetData>
  <mergeCells count="3">
    <mergeCell ref="A26:C26"/>
    <mergeCell ref="A27:C27"/>
    <mergeCell ref="A28:C28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C1:Q45"/>
  <sheetViews>
    <sheetView zoomScaleNormal="100" zoomScaleSheetLayoutView="100" workbookViewId="0">
      <pane xSplit="3" ySplit="3" topLeftCell="D4" activePane="bottomRight" state="frozen"/>
      <selection activeCell="G9" sqref="G9:G25"/>
      <selection pane="topRight" activeCell="G9" sqref="G9:G25"/>
      <selection pane="bottomLeft" activeCell="G9" sqref="G9:G25"/>
      <selection pane="bottomRight" activeCell="G5" sqref="G5:G2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8" width="13.85546875" style="20" customWidth="1"/>
    <col min="9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24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84.2</v>
      </c>
      <c r="E5" s="60">
        <f>D5/F5*100</f>
        <v>91.521739130434781</v>
      </c>
      <c r="F5" s="64">
        <v>92</v>
      </c>
      <c r="G5" s="154">
        <v>84.2</v>
      </c>
      <c r="H5" s="60">
        <f>SUM(G5/$O5)*100</f>
        <v>95.573212258796829</v>
      </c>
      <c r="I5" s="60"/>
      <c r="J5" s="60">
        <f>SUM(I5/$O5)*100</f>
        <v>0</v>
      </c>
      <c r="K5" s="18"/>
      <c r="L5" s="60">
        <f>SUM(K5/$O5)*100</f>
        <v>0</v>
      </c>
      <c r="M5" s="18"/>
      <c r="N5" s="28">
        <f>SUM(M5/$O5)*100</f>
        <v>0</v>
      </c>
      <c r="O5" s="33">
        <v>88.1</v>
      </c>
      <c r="Q5" s="1"/>
    </row>
    <row r="6" spans="3:17" ht="20.100000000000001" customHeight="1" x14ac:dyDescent="0.25">
      <c r="C6" s="21" t="s">
        <v>3</v>
      </c>
      <c r="D6" s="29">
        <v>8024</v>
      </c>
      <c r="E6" s="113">
        <f t="shared" ref="E6:E9" si="0">D6/F6*100</f>
        <v>99.061728395061735</v>
      </c>
      <c r="F6" s="153">
        <v>8100</v>
      </c>
      <c r="G6" s="156">
        <v>8458</v>
      </c>
      <c r="H6" s="60">
        <f>SUM(G6/$O6)*100</f>
        <v>108.22776711452336</v>
      </c>
      <c r="I6" s="63"/>
      <c r="J6" s="60">
        <f>SUM(I6/$O6)*100</f>
        <v>0</v>
      </c>
      <c r="K6" s="29"/>
      <c r="L6" s="60">
        <f>SUM(K6/$O6)*100</f>
        <v>0</v>
      </c>
      <c r="M6" s="29"/>
      <c r="N6" s="28">
        <f>SUM(M6/$O6)*100</f>
        <v>0</v>
      </c>
      <c r="O6" s="35">
        <v>7815</v>
      </c>
      <c r="Q6" s="1"/>
    </row>
    <row r="7" spans="3:17" ht="20.100000000000001" customHeight="1" x14ac:dyDescent="0.25">
      <c r="C7" s="21" t="s">
        <v>10</v>
      </c>
      <c r="D7" s="18">
        <v>81.5</v>
      </c>
      <c r="E7" s="113">
        <f t="shared" si="0"/>
        <v>87.634408602150543</v>
      </c>
      <c r="F7" s="64">
        <v>93</v>
      </c>
      <c r="G7" s="154">
        <v>85</v>
      </c>
      <c r="H7" s="60">
        <f>SUM(G7/$O7)*100</f>
        <v>96.153846153846146</v>
      </c>
      <c r="I7" s="60"/>
      <c r="J7" s="60">
        <f>SUM(I7/$O7)*100</f>
        <v>0</v>
      </c>
      <c r="K7" s="18"/>
      <c r="L7" s="60">
        <f>SUM(K7/$O7)*100</f>
        <v>0</v>
      </c>
      <c r="M7" s="18"/>
      <c r="N7" s="28">
        <f>SUM(M7/$O7)*100</f>
        <v>0</v>
      </c>
      <c r="O7" s="34">
        <v>88.4</v>
      </c>
      <c r="Q7" s="1"/>
    </row>
    <row r="8" spans="3:17" ht="20.100000000000001" customHeight="1" x14ac:dyDescent="0.25">
      <c r="C8" s="21" t="s">
        <v>13</v>
      </c>
      <c r="D8" s="18">
        <v>76.2</v>
      </c>
      <c r="E8" s="113">
        <f t="shared" si="0"/>
        <v>97.692307692307708</v>
      </c>
      <c r="F8" s="64">
        <v>78</v>
      </c>
      <c r="G8" s="154">
        <v>77.7</v>
      </c>
      <c r="H8" s="113">
        <f>SUM(G8/$O8)*100</f>
        <v>96.882793017456365</v>
      </c>
      <c r="I8" s="113"/>
      <c r="J8" s="113">
        <f>SUM(I8/$O8)*100</f>
        <v>0</v>
      </c>
      <c r="K8" s="108"/>
      <c r="L8" s="113">
        <f>SUM(K8/$O8)*100</f>
        <v>0</v>
      </c>
      <c r="M8" s="108"/>
      <c r="N8" s="28">
        <f>SUM(M8/$O8)*100</f>
        <v>0</v>
      </c>
      <c r="O8" s="34">
        <v>80.2</v>
      </c>
      <c r="Q8" s="1"/>
    </row>
    <row r="9" spans="3:17" ht="20.100000000000001" customHeight="1" x14ac:dyDescent="0.25">
      <c r="C9" s="21" t="s">
        <v>16</v>
      </c>
      <c r="D9" s="108">
        <v>74.5</v>
      </c>
      <c r="E9" s="113">
        <f t="shared" si="0"/>
        <v>137.96296296296296</v>
      </c>
      <c r="F9" s="64">
        <v>54</v>
      </c>
      <c r="G9" s="154">
        <v>57.1</v>
      </c>
      <c r="H9" s="113">
        <f>SUM(G9/$O9)*100</f>
        <v>79.195561719833577</v>
      </c>
      <c r="I9" s="113"/>
      <c r="J9" s="113">
        <f>SUM(I9/$O9)*100</f>
        <v>0</v>
      </c>
      <c r="K9" s="108"/>
      <c r="L9" s="113">
        <f>SUM(K9/$O9)*100</f>
        <v>0</v>
      </c>
      <c r="M9" s="108"/>
      <c r="N9" s="28">
        <f>SUM(M9/$O9)*100</f>
        <v>0</v>
      </c>
      <c r="O9" s="34">
        <v>72.099999999999994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80.900000000000006</v>
      </c>
      <c r="E11" s="113">
        <f t="shared" ref="E11:E15" si="1">D11/F11*100</f>
        <v>90.898876404494388</v>
      </c>
      <c r="F11" s="64">
        <v>89</v>
      </c>
      <c r="G11" s="154">
        <v>82.699999999999989</v>
      </c>
      <c r="H11" s="60">
        <f>SUM(G11/$O11)*100</f>
        <v>94.514285714285705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28">
        <f>SUM(M11/$O11)*100</f>
        <v>0</v>
      </c>
      <c r="O11" s="34">
        <v>87.5</v>
      </c>
      <c r="Q11" s="1"/>
    </row>
    <row r="12" spans="3:17" ht="20.100000000000001" customHeight="1" x14ac:dyDescent="0.25">
      <c r="C12" s="21" t="s">
        <v>3</v>
      </c>
      <c r="D12" s="29">
        <v>8474</v>
      </c>
      <c r="E12" s="113">
        <f t="shared" si="1"/>
        <v>89.2</v>
      </c>
      <c r="F12" s="153">
        <v>9500</v>
      </c>
      <c r="G12" s="155">
        <v>10023</v>
      </c>
      <c r="H12" s="60">
        <f>SUM(G12/$O12)*100</f>
        <v>112.56738544474393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28">
        <f>SUM(M12/$O12)*100</f>
        <v>0</v>
      </c>
      <c r="O12" s="35">
        <v>8904</v>
      </c>
      <c r="Q12" s="1"/>
    </row>
    <row r="13" spans="3:17" ht="20.100000000000001" customHeight="1" x14ac:dyDescent="0.25">
      <c r="C13" s="21" t="s">
        <v>10</v>
      </c>
      <c r="D13" s="18">
        <v>88.1</v>
      </c>
      <c r="E13" s="113">
        <f t="shared" si="1"/>
        <v>104.88095238095237</v>
      </c>
      <c r="F13" s="64">
        <v>84</v>
      </c>
      <c r="G13" s="154">
        <v>89.5</v>
      </c>
      <c r="H13" s="60">
        <f>SUM(G13/$O13)*100</f>
        <v>101.58910329171398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28">
        <f>SUM(M13/$O13)*100</f>
        <v>0</v>
      </c>
      <c r="O13" s="34">
        <v>88.1</v>
      </c>
      <c r="Q13" s="1"/>
    </row>
    <row r="14" spans="3:17" ht="20.100000000000001" customHeight="1" x14ac:dyDescent="0.25">
      <c r="C14" s="21" t="s">
        <v>13</v>
      </c>
      <c r="D14" s="18">
        <v>83.8</v>
      </c>
      <c r="E14" s="113">
        <f t="shared" si="1"/>
        <v>119.71428571428571</v>
      </c>
      <c r="F14" s="64">
        <v>70</v>
      </c>
      <c r="G14" s="154">
        <v>82.399999999999991</v>
      </c>
      <c r="H14" s="60">
        <f>SUM(G14/$O14)*100</f>
        <v>104.83460559796436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28">
        <f>SUM(M14/$O14)*100</f>
        <v>0</v>
      </c>
      <c r="O14" s="34">
        <v>78.600000000000009</v>
      </c>
      <c r="Q14" s="1"/>
    </row>
    <row r="15" spans="3:17" ht="20.100000000000001" customHeight="1" x14ac:dyDescent="0.25">
      <c r="C15" s="21" t="s">
        <v>16</v>
      </c>
      <c r="D15" s="108">
        <v>80.5</v>
      </c>
      <c r="E15" s="113">
        <f t="shared" si="1"/>
        <v>135.75042158516021</v>
      </c>
      <c r="F15" s="64">
        <v>59.3</v>
      </c>
      <c r="G15" s="154">
        <v>70.199999999999989</v>
      </c>
      <c r="H15" s="60">
        <f>SUM(G15/$O15)*100</f>
        <v>90.115532734274694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28">
        <f>SUM(M15/$O15)*100</f>
        <v>0</v>
      </c>
      <c r="O15" s="34">
        <v>77.900000000000006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84.8</v>
      </c>
      <c r="E17" s="113">
        <f t="shared" ref="E17:E21" si="2">D17/F17*100</f>
        <v>102.16867469879519</v>
      </c>
      <c r="F17" s="64">
        <v>83</v>
      </c>
      <c r="G17" s="154">
        <v>84.899999999999991</v>
      </c>
      <c r="H17" s="60">
        <f>SUM(G17/$O17)*100</f>
        <v>104.04411764705883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28">
        <f>SUM(M17/$O17)*100</f>
        <v>0</v>
      </c>
      <c r="O17" s="34">
        <v>81.599999999999994</v>
      </c>
      <c r="Q17" s="1"/>
    </row>
    <row r="18" spans="3:17" ht="20.100000000000001" customHeight="1" x14ac:dyDescent="0.25">
      <c r="C18" s="21" t="s">
        <v>3</v>
      </c>
      <c r="D18" s="109">
        <v>5277</v>
      </c>
      <c r="E18" s="113">
        <f t="shared" si="2"/>
        <v>117.26666666666668</v>
      </c>
      <c r="F18" s="153">
        <v>4500</v>
      </c>
      <c r="G18" s="157">
        <v>5238</v>
      </c>
      <c r="H18" s="60">
        <f>SUM(G18/$O18)*100</f>
        <v>130.7865168539326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28">
        <f>SUM(M18/$O18)*100</f>
        <v>0</v>
      </c>
      <c r="O18" s="110">
        <v>4005</v>
      </c>
      <c r="Q18" s="1"/>
    </row>
    <row r="19" spans="3:17" ht="20.100000000000001" customHeight="1" x14ac:dyDescent="0.25">
      <c r="C19" s="21" t="s">
        <v>10</v>
      </c>
      <c r="D19" s="18">
        <v>87.6</v>
      </c>
      <c r="E19" s="113">
        <f t="shared" si="2"/>
        <v>110.88607594936708</v>
      </c>
      <c r="F19" s="64">
        <v>79</v>
      </c>
      <c r="G19" s="154">
        <v>86.9</v>
      </c>
      <c r="H19" s="60">
        <f t="shared" ref="H19:H20" si="3">SUM(G19/$O19)*100</f>
        <v>111.12531969309462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28">
        <f>SUM(M19/$O19)*100</f>
        <v>0</v>
      </c>
      <c r="O19" s="34">
        <v>78.2</v>
      </c>
      <c r="Q19" s="1"/>
    </row>
    <row r="20" spans="3:17" ht="20.100000000000001" customHeight="1" x14ac:dyDescent="0.25">
      <c r="C20" s="21" t="s">
        <v>13</v>
      </c>
      <c r="D20" s="18">
        <v>73.599999999999994</v>
      </c>
      <c r="E20" s="113">
        <f t="shared" si="2"/>
        <v>92</v>
      </c>
      <c r="F20" s="64">
        <v>80</v>
      </c>
      <c r="G20" s="154">
        <v>70.3</v>
      </c>
      <c r="H20" s="60">
        <f t="shared" si="3"/>
        <v>101.44300144300145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28">
        <f>SUM(M20/$O20)*100</f>
        <v>0</v>
      </c>
      <c r="O20" s="34">
        <v>69.3</v>
      </c>
      <c r="Q20" s="1"/>
    </row>
    <row r="21" spans="3:17" ht="20.100000000000001" customHeight="1" x14ac:dyDescent="0.25">
      <c r="C21" s="21" t="s">
        <v>16</v>
      </c>
      <c r="D21" s="108">
        <v>70</v>
      </c>
      <c r="E21" s="113">
        <f t="shared" si="2"/>
        <v>106.06060606060606</v>
      </c>
      <c r="F21" s="64">
        <v>66</v>
      </c>
      <c r="G21" s="154">
        <v>62.1</v>
      </c>
      <c r="H21" s="60">
        <f>SUM(G21/$O21)*100</f>
        <v>77.625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28">
        <f>SUM(M21/$O21)*100</f>
        <v>0</v>
      </c>
      <c r="O21" s="34">
        <v>80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72.3</v>
      </c>
      <c r="E23" s="113">
        <f t="shared" ref="E23:E25" si="6">D23/F23*100</f>
        <v>92.692307692307679</v>
      </c>
      <c r="F23" s="64">
        <v>78</v>
      </c>
      <c r="G23" s="158">
        <v>71.899999999999991</v>
      </c>
      <c r="H23" s="60">
        <f>SUM(G23/$O23)*100</f>
        <v>100.13927576601671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28">
        <f>SUM(M23/$O23)*100</f>
        <v>0</v>
      </c>
      <c r="O23" s="34">
        <v>71.8</v>
      </c>
      <c r="Q23" s="1"/>
    </row>
    <row r="24" spans="3:17" ht="20.100000000000001" customHeight="1" x14ac:dyDescent="0.25">
      <c r="C24" s="21" t="s">
        <v>3</v>
      </c>
      <c r="D24" s="29">
        <v>6828</v>
      </c>
      <c r="E24" s="60">
        <f t="shared" si="6"/>
        <v>124.14545454545454</v>
      </c>
      <c r="F24" s="153">
        <v>5500</v>
      </c>
      <c r="G24" s="159">
        <v>7206</v>
      </c>
      <c r="H24" s="60">
        <f>SUM(G24/$O24)*100</f>
        <v>127.00035248501939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28">
        <f>SUM(M24/$O24)*100</f>
        <v>0</v>
      </c>
      <c r="O24" s="35">
        <v>5674</v>
      </c>
      <c r="Q24" s="1"/>
    </row>
    <row r="25" spans="3:17" ht="20.100000000000001" customHeight="1" x14ac:dyDescent="0.25">
      <c r="C25" s="25" t="s">
        <v>10</v>
      </c>
      <c r="D25" s="18">
        <v>66.100000000000009</v>
      </c>
      <c r="E25" s="60">
        <f t="shared" si="6"/>
        <v>94.428571428571445</v>
      </c>
      <c r="F25" s="64">
        <v>70</v>
      </c>
      <c r="G25" s="158">
        <v>67.2</v>
      </c>
      <c r="H25" s="60">
        <f>SUM(G25/$O25)*100</f>
        <v>98.969072164948443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28">
        <f>SUM(M25/$O25)*100</f>
        <v>0</v>
      </c>
      <c r="O25" s="34">
        <v>67.900000000000006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6" t="s">
        <v>7</v>
      </c>
      <c r="D27" s="167"/>
      <c r="E27" s="20"/>
      <c r="F27" s="32"/>
      <c r="G27" s="51"/>
      <c r="L27" s="20"/>
    </row>
    <row r="28" spans="3:17" ht="20.100000000000001" customHeight="1" x14ac:dyDescent="0.25">
      <c r="C28" s="168" t="s">
        <v>8</v>
      </c>
      <c r="D28" s="169"/>
      <c r="E28" s="20"/>
      <c r="F28" s="32"/>
      <c r="G28" s="51"/>
      <c r="L28" s="20"/>
    </row>
    <row r="29" spans="3:17" ht="20.100000000000001" customHeight="1" x14ac:dyDescent="0.25">
      <c r="C29" s="170" t="s">
        <v>9</v>
      </c>
      <c r="D29" s="171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728" priority="86" operator="between">
      <formula>$F5*0.9</formula>
      <formula>$F5</formula>
    </cfRule>
    <cfRule type="cellIs" dxfId="727" priority="87" operator="lessThan">
      <formula>$F5*0.9</formula>
    </cfRule>
    <cfRule type="cellIs" dxfId="726" priority="88" operator="greaterThan">
      <formula>$F5</formula>
    </cfRule>
  </conditionalFormatting>
  <conditionalFormatting sqref="D7">
    <cfRule type="cellIs" dxfId="725" priority="79" operator="between">
      <formula>$F7*0.9</formula>
      <formula>$F7</formula>
    </cfRule>
    <cfRule type="cellIs" dxfId="724" priority="80" operator="lessThan">
      <formula>$F7*0.9</formula>
    </cfRule>
    <cfRule type="cellIs" dxfId="723" priority="81" operator="greaterThan">
      <formula>$F7</formula>
    </cfRule>
  </conditionalFormatting>
  <conditionalFormatting sqref="D6">
    <cfRule type="cellIs" dxfId="722" priority="76" operator="between">
      <formula>$F6*0.9</formula>
      <formula>$F6</formula>
    </cfRule>
    <cfRule type="cellIs" dxfId="721" priority="77" operator="lessThan">
      <formula>$F6*0.9</formula>
    </cfRule>
    <cfRule type="cellIs" dxfId="720" priority="78" operator="greaterThan">
      <formula>$F6</formula>
    </cfRule>
  </conditionalFormatting>
  <conditionalFormatting sqref="D11">
    <cfRule type="cellIs" dxfId="719" priority="73" operator="between">
      <formula>$F11*0.9</formula>
      <formula>$F11</formula>
    </cfRule>
    <cfRule type="cellIs" dxfId="718" priority="74" operator="lessThan">
      <formula>$F11*0.9</formula>
    </cfRule>
    <cfRule type="cellIs" dxfId="717" priority="75" operator="greaterThan">
      <formula>$F11</formula>
    </cfRule>
  </conditionalFormatting>
  <conditionalFormatting sqref="D17">
    <cfRule type="cellIs" dxfId="716" priority="70" operator="between">
      <formula>$F17*0.9</formula>
      <formula>$F17</formula>
    </cfRule>
    <cfRule type="cellIs" dxfId="715" priority="71" operator="lessThan">
      <formula>$F17*0.9</formula>
    </cfRule>
    <cfRule type="cellIs" dxfId="714" priority="72" operator="greaterThan">
      <formula>$F17</formula>
    </cfRule>
  </conditionalFormatting>
  <conditionalFormatting sqref="D23">
    <cfRule type="cellIs" dxfId="713" priority="67" operator="between">
      <formula>$F23*0.9</formula>
      <formula>$F23</formula>
    </cfRule>
    <cfRule type="cellIs" dxfId="712" priority="68" operator="lessThan">
      <formula>$F23*0.9</formula>
    </cfRule>
    <cfRule type="cellIs" dxfId="711" priority="69" operator="greaterThan">
      <formula>$F23</formula>
    </cfRule>
  </conditionalFormatting>
  <conditionalFormatting sqref="D12">
    <cfRule type="cellIs" dxfId="710" priority="64" operator="between">
      <formula>$F12*0.9</formula>
      <formula>$F12</formula>
    </cfRule>
    <cfRule type="cellIs" dxfId="709" priority="65" operator="lessThan">
      <formula>$F12*0.9</formula>
    </cfRule>
    <cfRule type="cellIs" dxfId="708" priority="66" operator="greaterThan">
      <formula>$F12</formula>
    </cfRule>
  </conditionalFormatting>
  <conditionalFormatting sqref="D24">
    <cfRule type="cellIs" dxfId="707" priority="61" operator="between">
      <formula>$F24*0.9</formula>
      <formula>$F24</formula>
    </cfRule>
    <cfRule type="cellIs" dxfId="706" priority="62" operator="lessThan">
      <formula>$F24*0.9</formula>
    </cfRule>
    <cfRule type="cellIs" dxfId="705" priority="63" operator="greaterThan">
      <formula>$F24</formula>
    </cfRule>
  </conditionalFormatting>
  <conditionalFormatting sqref="D13">
    <cfRule type="cellIs" dxfId="704" priority="58" operator="between">
      <formula>$F13*0.9</formula>
      <formula>$F13</formula>
    </cfRule>
    <cfRule type="cellIs" dxfId="703" priority="59" operator="lessThan">
      <formula>$F13*0.9</formula>
    </cfRule>
    <cfRule type="cellIs" dxfId="702" priority="60" operator="greaterThan">
      <formula>$F13</formula>
    </cfRule>
  </conditionalFormatting>
  <conditionalFormatting sqref="D19">
    <cfRule type="cellIs" dxfId="701" priority="55" operator="between">
      <formula>$F19*0.9</formula>
      <formula>$F19</formula>
    </cfRule>
    <cfRule type="cellIs" dxfId="700" priority="56" operator="lessThan">
      <formula>$F19*0.9</formula>
    </cfRule>
    <cfRule type="cellIs" dxfId="699" priority="57" operator="greaterThan">
      <formula>$F19</formula>
    </cfRule>
  </conditionalFormatting>
  <conditionalFormatting sqref="D25">
    <cfRule type="cellIs" dxfId="698" priority="52" operator="between">
      <formula>$F25*0.9</formula>
      <formula>$F25</formula>
    </cfRule>
    <cfRule type="cellIs" dxfId="697" priority="53" operator="lessThan">
      <formula>$F25*0.9</formula>
    </cfRule>
    <cfRule type="cellIs" dxfId="696" priority="54" operator="greaterThan">
      <formula>$F25</formula>
    </cfRule>
  </conditionalFormatting>
  <conditionalFormatting sqref="G5 I5 K5 M5">
    <cfRule type="cellIs" dxfId="695" priority="107" operator="between">
      <formula>$O5*0.9</formula>
      <formula>$O5</formula>
    </cfRule>
    <cfRule type="cellIs" dxfId="694" priority="108" operator="lessThan">
      <formula>$O5*0.9</formula>
    </cfRule>
    <cfRule type="cellIs" dxfId="693" priority="109" operator="greaterThan">
      <formula>$O5</formula>
    </cfRule>
  </conditionalFormatting>
  <conditionalFormatting sqref="G6 I6 K6 M6">
    <cfRule type="cellIs" dxfId="692" priority="89" operator="between">
      <formula>$O6*0.9</formula>
      <formula>$O6</formula>
    </cfRule>
    <cfRule type="cellIs" dxfId="691" priority="90" operator="lessThan">
      <formula>$O6*0.9</formula>
    </cfRule>
    <cfRule type="cellIs" dxfId="690" priority="91" operator="greaterThan">
      <formula>$O6</formula>
    </cfRule>
  </conditionalFormatting>
  <conditionalFormatting sqref="G7 I7 K7 M7">
    <cfRule type="cellIs" dxfId="689" priority="49" operator="between">
      <formula>$O7*0.9</formula>
      <formula>$O7</formula>
    </cfRule>
    <cfRule type="cellIs" dxfId="688" priority="50" operator="lessThan">
      <formula>$O7*0.9</formula>
    </cfRule>
    <cfRule type="cellIs" dxfId="687" priority="51" operator="greaterThan">
      <formula>$O7</formula>
    </cfRule>
  </conditionalFormatting>
  <conditionalFormatting sqref="G11 I11 K11 M11">
    <cfRule type="cellIs" dxfId="686" priority="104" operator="between">
      <formula>$O11*0.9</formula>
      <formula>$O11</formula>
    </cfRule>
    <cfRule type="cellIs" dxfId="685" priority="105" operator="lessThan">
      <formula>$O11*0.9</formula>
    </cfRule>
    <cfRule type="cellIs" dxfId="684" priority="106" operator="greaterThan">
      <formula>$O11</formula>
    </cfRule>
  </conditionalFormatting>
  <conditionalFormatting sqref="G12 I12 K12 M12">
    <cfRule type="cellIs" dxfId="683" priority="101" operator="between">
      <formula>$O12*0.9</formula>
      <formula>$O12</formula>
    </cfRule>
    <cfRule type="cellIs" dxfId="682" priority="102" operator="lessThan">
      <formula>$O12*0.9</formula>
    </cfRule>
    <cfRule type="cellIs" dxfId="681" priority="103" operator="greaterThan">
      <formula>$O12</formula>
    </cfRule>
  </conditionalFormatting>
  <conditionalFormatting sqref="G13 I13 K13 M13">
    <cfRule type="cellIs" dxfId="680" priority="83" operator="between">
      <formula>$O13*0.9</formula>
      <formula>$O13</formula>
    </cfRule>
    <cfRule type="cellIs" dxfId="679" priority="84" operator="lessThan">
      <formula>$O13*0.9</formula>
    </cfRule>
    <cfRule type="cellIs" dxfId="678" priority="85" operator="greaterThan">
      <formula>$O13</formula>
    </cfRule>
  </conditionalFormatting>
  <conditionalFormatting sqref="G14 I14 K14 M14">
    <cfRule type="cellIs" dxfId="677" priority="43" operator="between">
      <formula>$O14*0.9</formula>
      <formula>$O14</formula>
    </cfRule>
    <cfRule type="cellIs" dxfId="676" priority="44" operator="lessThan">
      <formula>$O14*0.9</formula>
    </cfRule>
    <cfRule type="cellIs" dxfId="675" priority="45" operator="greaterThan">
      <formula>$O14</formula>
    </cfRule>
  </conditionalFormatting>
  <conditionalFormatting sqref="G17:G18 I17:I18 K17:K18 M17:M18">
    <cfRule type="cellIs" dxfId="674" priority="98" operator="between">
      <formula>$O17*0.9</formula>
      <formula>$O17</formula>
    </cfRule>
    <cfRule type="cellIs" dxfId="673" priority="99" operator="lessThan">
      <formula>$O17*0.9</formula>
    </cfRule>
    <cfRule type="cellIs" dxfId="672" priority="100" operator="greaterThan">
      <formula>$O17</formula>
    </cfRule>
  </conditionalFormatting>
  <conditionalFormatting sqref="G19 I19 K19 M19">
    <cfRule type="cellIs" dxfId="671" priority="40" operator="between">
      <formula>$O19*0.9</formula>
      <formula>$O19</formula>
    </cfRule>
    <cfRule type="cellIs" dxfId="670" priority="41" operator="lessThan">
      <formula>$O19*0.9</formula>
    </cfRule>
    <cfRule type="cellIs" dxfId="669" priority="42" operator="greaterThan">
      <formula>$O19</formula>
    </cfRule>
  </conditionalFormatting>
  <conditionalFormatting sqref="G20 I20 K20 M20">
    <cfRule type="cellIs" dxfId="668" priority="37" operator="between">
      <formula>$O20*0.9</formula>
      <formula>$O20</formula>
    </cfRule>
    <cfRule type="cellIs" dxfId="667" priority="38" operator="lessThan">
      <formula>$O20*0.9</formula>
    </cfRule>
    <cfRule type="cellIs" dxfId="666" priority="39" operator="greaterThan">
      <formula>$O20</formula>
    </cfRule>
  </conditionalFormatting>
  <conditionalFormatting sqref="G23 I23 K23 M23">
    <cfRule type="cellIs" dxfId="665" priority="95" operator="between">
      <formula>$O23*0.9</formula>
      <formula>$O23</formula>
    </cfRule>
    <cfRule type="cellIs" dxfId="664" priority="96" operator="lessThan">
      <formula>$O23*0.9</formula>
    </cfRule>
    <cfRule type="cellIs" dxfId="663" priority="97" operator="greaterThan">
      <formula>$O23</formula>
    </cfRule>
  </conditionalFormatting>
  <conditionalFormatting sqref="G24 I24 K24 M24">
    <cfRule type="cellIs" dxfId="662" priority="92" operator="between">
      <formula>$O24*0.9</formula>
      <formula>$O24</formula>
    </cfRule>
    <cfRule type="cellIs" dxfId="661" priority="93" operator="lessThan">
      <formula>$O24*0.9</formula>
    </cfRule>
    <cfRule type="cellIs" dxfId="660" priority="94" operator="greaterThan">
      <formula>$O24</formula>
    </cfRule>
  </conditionalFormatting>
  <conditionalFormatting sqref="G25 I25 K25 M25">
    <cfRule type="cellIs" dxfId="659" priority="34" operator="between">
      <formula>$O25*0.9</formula>
      <formula>$O25</formula>
    </cfRule>
    <cfRule type="cellIs" dxfId="658" priority="35" operator="lessThan">
      <formula>$O25*0.9</formula>
    </cfRule>
    <cfRule type="cellIs" dxfId="657" priority="36" operator="greaterThan">
      <formula>$O25</formula>
    </cfRule>
  </conditionalFormatting>
  <conditionalFormatting sqref="D8">
    <cfRule type="cellIs" dxfId="656" priority="31" operator="between">
      <formula>$F8*0.9</formula>
      <formula>$F8</formula>
    </cfRule>
    <cfRule type="cellIs" dxfId="655" priority="32" operator="lessThan">
      <formula>$F8*0.9</formula>
    </cfRule>
    <cfRule type="cellIs" dxfId="654" priority="33" operator="greaterThan">
      <formula>$F8</formula>
    </cfRule>
  </conditionalFormatting>
  <conditionalFormatting sqref="D14">
    <cfRule type="cellIs" dxfId="653" priority="28" operator="between">
      <formula>$F14*0.9</formula>
      <formula>$F14</formula>
    </cfRule>
    <cfRule type="cellIs" dxfId="652" priority="29" operator="lessThan">
      <formula>$F14*0.9</formula>
    </cfRule>
    <cfRule type="cellIs" dxfId="651" priority="30" operator="greaterThan">
      <formula>$F14</formula>
    </cfRule>
  </conditionalFormatting>
  <conditionalFormatting sqref="D20">
    <cfRule type="cellIs" dxfId="650" priority="25" operator="between">
      <formula>$F20*0.9</formula>
      <formula>$F20</formula>
    </cfRule>
    <cfRule type="cellIs" dxfId="649" priority="26" operator="lessThan">
      <formula>$F20*0.9</formula>
    </cfRule>
    <cfRule type="cellIs" dxfId="648" priority="27" operator="greaterThan">
      <formula>$F20</formula>
    </cfRule>
  </conditionalFormatting>
  <conditionalFormatting sqref="G15 I15 K15 M15">
    <cfRule type="cellIs" dxfId="647" priority="22" operator="between">
      <formula>$O15*0.9</formula>
      <formula>$O15</formula>
    </cfRule>
    <cfRule type="cellIs" dxfId="646" priority="23" operator="lessThan">
      <formula>$O15*0.9</formula>
    </cfRule>
    <cfRule type="cellIs" dxfId="645" priority="24" operator="greaterThan">
      <formula>$O15</formula>
    </cfRule>
  </conditionalFormatting>
  <conditionalFormatting sqref="G21 I21 K21 M21">
    <cfRule type="cellIs" dxfId="644" priority="16" operator="between">
      <formula>$O21*0.9</formula>
      <formula>$O21</formula>
    </cfRule>
    <cfRule type="cellIs" dxfId="643" priority="17" operator="lessThan">
      <formula>$O21*0.9</formula>
    </cfRule>
    <cfRule type="cellIs" dxfId="642" priority="18" operator="greaterThan">
      <formula>$O21</formula>
    </cfRule>
  </conditionalFormatting>
  <conditionalFormatting sqref="G8 I8 K8 M8">
    <cfRule type="cellIs" dxfId="641" priority="10" operator="between">
      <formula>$O8*0.9</formula>
      <formula>$O8</formula>
    </cfRule>
    <cfRule type="cellIs" dxfId="640" priority="11" operator="lessThan">
      <formula>$O8*0.9</formula>
    </cfRule>
    <cfRule type="cellIs" dxfId="639" priority="12" operator="greaterThan">
      <formula>$O8</formula>
    </cfRule>
  </conditionalFormatting>
  <conditionalFormatting sqref="G9 I9 K9 M9">
    <cfRule type="cellIs" dxfId="638" priority="7" operator="between">
      <formula>$O9*0.9</formula>
      <formula>$O9</formula>
    </cfRule>
    <cfRule type="cellIs" dxfId="637" priority="8" operator="lessThan">
      <formula>$O9*0.9</formula>
    </cfRule>
    <cfRule type="cellIs" dxfId="636" priority="9" operator="greaterThan">
      <formula>$O9</formula>
    </cfRule>
  </conditionalFormatting>
  <conditionalFormatting sqref="D21 D15 D9">
    <cfRule type="cellIs" dxfId="635" priority="4" operator="between">
      <formula>$F9*0.9</formula>
      <formula>$F9</formula>
    </cfRule>
    <cfRule type="cellIs" dxfId="634" priority="5" operator="lessThan">
      <formula>$F9*0.9</formula>
    </cfRule>
    <cfRule type="cellIs" dxfId="633" priority="6" operator="greaterThan">
      <formula>$F9</formula>
    </cfRule>
  </conditionalFormatting>
  <conditionalFormatting sqref="D18">
    <cfRule type="cellIs" dxfId="632" priority="1" operator="between">
      <formula>$F18*0.9</formula>
      <formula>$F18</formula>
    </cfRule>
    <cfRule type="cellIs" dxfId="631" priority="2" operator="lessThan">
      <formula>$F18*0.9</formula>
    </cfRule>
    <cfRule type="cellIs" dxfId="630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D94D2-0D94-4129-92BB-BDC72AA2AD64}">
  <dimension ref="A1:AB28"/>
  <sheetViews>
    <sheetView workbookViewId="0">
      <selection activeCell="Z3" sqref="Z3"/>
    </sheetView>
  </sheetViews>
  <sheetFormatPr defaultColWidth="9.140625" defaultRowHeight="15" x14ac:dyDescent="0.25"/>
  <cols>
    <col min="1" max="1" width="34.140625" style="37" bestFit="1" customWidth="1"/>
    <col min="2" max="2" width="10.140625" style="37" bestFit="1" customWidth="1"/>
    <col min="3" max="16384" width="9.140625" style="37"/>
  </cols>
  <sheetData>
    <row r="1" spans="1:28" ht="21" customHeight="1" x14ac:dyDescent="0.25">
      <c r="A1" s="139"/>
      <c r="B1" s="140" t="s">
        <v>41</v>
      </c>
      <c r="C1" s="141" t="s">
        <v>17</v>
      </c>
      <c r="D1" s="141" t="s">
        <v>18</v>
      </c>
      <c r="E1" s="141" t="s">
        <v>19</v>
      </c>
      <c r="F1" s="141" t="s">
        <v>20</v>
      </c>
      <c r="G1" s="141" t="s">
        <v>21</v>
      </c>
      <c r="H1" s="141" t="s">
        <v>22</v>
      </c>
      <c r="I1" s="141" t="s">
        <v>23</v>
      </c>
      <c r="J1" s="141" t="s">
        <v>24</v>
      </c>
      <c r="K1" s="141" t="s">
        <v>25</v>
      </c>
      <c r="L1" s="141" t="s">
        <v>26</v>
      </c>
      <c r="M1" s="141" t="s">
        <v>27</v>
      </c>
      <c r="N1" s="141" t="s">
        <v>28</v>
      </c>
      <c r="O1" s="141" t="s">
        <v>29</v>
      </c>
      <c r="P1" s="141" t="s">
        <v>30</v>
      </c>
      <c r="Q1" s="141" t="s">
        <v>31</v>
      </c>
      <c r="R1" s="141" t="s">
        <v>32</v>
      </c>
      <c r="S1" s="141" t="s">
        <v>33</v>
      </c>
      <c r="T1" s="141" t="s">
        <v>34</v>
      </c>
      <c r="U1" s="141" t="s">
        <v>35</v>
      </c>
      <c r="V1" s="141" t="s">
        <v>36</v>
      </c>
      <c r="W1" s="141" t="s">
        <v>37</v>
      </c>
      <c r="X1" s="141" t="s">
        <v>38</v>
      </c>
      <c r="Y1" s="141" t="s">
        <v>39</v>
      </c>
      <c r="Z1" s="141" t="s">
        <v>40</v>
      </c>
    </row>
    <row r="2" spans="1:28" ht="21" customHeight="1" x14ac:dyDescent="0.25">
      <c r="A2" s="142" t="s">
        <v>1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5"/>
    </row>
    <row r="3" spans="1:28" ht="21" customHeight="1" x14ac:dyDescent="0.25">
      <c r="A3" s="146" t="s">
        <v>2</v>
      </c>
      <c r="B3" s="128">
        <f>Statewide!$G8-PY2022Q1!B3</f>
        <v>0</v>
      </c>
      <c r="C3" s="129">
        <f>'LWDB 01'!$G5-PY2022Q1!$C3</f>
        <v>0</v>
      </c>
      <c r="D3" s="130">
        <f>'LWDB 02'!$G5-PY2022Q1!$D3</f>
        <v>0</v>
      </c>
      <c r="E3" s="130">
        <f>'LWDB 03'!$G5-PY2022Q1!$E3</f>
        <v>0</v>
      </c>
      <c r="F3" s="130">
        <f>'LWDB 04'!$G5-PY2022Q1!$F3</f>
        <v>0</v>
      </c>
      <c r="G3" s="130">
        <f>'LWDB 05'!$G5-PY2022Q1!$G3</f>
        <v>0</v>
      </c>
      <c r="H3" s="130">
        <f>'LWDB 06'!$G5-PY2022Q1!$H3</f>
        <v>0</v>
      </c>
      <c r="I3" s="130">
        <f>'LWDB 07'!$G5-PY2022Q1!$I3</f>
        <v>0</v>
      </c>
      <c r="J3" s="130">
        <f>'LWDB 08'!$G5-PY2022Q1!$J3</f>
        <v>0</v>
      </c>
      <c r="K3" s="130">
        <f>'LWDB 09'!$G5-PY2022Q1!$K3</f>
        <v>0</v>
      </c>
      <c r="L3" s="130">
        <f>'LWDB 10'!$G5-PY2022Q1!$L3</f>
        <v>0</v>
      </c>
      <c r="M3" s="130">
        <f>'LWDB 11'!$G5-PY2022Q1!$M3</f>
        <v>0</v>
      </c>
      <c r="N3" s="130">
        <f>'LWDB 12'!$G5-PY2022Q1!$N3</f>
        <v>0</v>
      </c>
      <c r="O3" s="130">
        <f>'LWDB 13'!$G5-PY2022Q1!$O3</f>
        <v>0</v>
      </c>
      <c r="P3" s="130">
        <f>'LWDB 14'!$G5-PY2022Q1!$P3</f>
        <v>0</v>
      </c>
      <c r="Q3" s="130">
        <f>'LWDB 15'!$G5-PY2022Q1!$Q3</f>
        <v>0</v>
      </c>
      <c r="R3" s="130">
        <f>'LWDB 16'!$G5-PY2022Q1!$R3</f>
        <v>0</v>
      </c>
      <c r="S3" s="130">
        <f>'LWDB 17'!$G5-PY2022Q1!$S3</f>
        <v>0</v>
      </c>
      <c r="T3" s="130">
        <f>'LWDB 18'!$G5-PY2022Q1!$T3</f>
        <v>0</v>
      </c>
      <c r="U3" s="130">
        <f>'LWDB 19'!$G5-PY2022Q1!$U3</f>
        <v>0</v>
      </c>
      <c r="V3" s="130">
        <f>'LWDB 20'!$G5-PY2022Q1!$V3</f>
        <v>0</v>
      </c>
      <c r="W3" s="130">
        <f>'LWDB 21'!$G5-PY2022Q1!$W3</f>
        <v>0</v>
      </c>
      <c r="X3" s="130">
        <f>'LWDB 22'!$G5-PY2022Q1!$X3</f>
        <v>0</v>
      </c>
      <c r="Y3" s="130">
        <f>'LWDB 23'!$G5-PY2022Q1!$Y3</f>
        <v>0</v>
      </c>
      <c r="Z3" s="130">
        <f>'LWDB 24'!$G5-PY2022Q1!$Z3</f>
        <v>0</v>
      </c>
      <c r="AA3" s="38"/>
      <c r="AB3" s="38"/>
    </row>
    <row r="4" spans="1:28" ht="21" customHeight="1" x14ac:dyDescent="0.25">
      <c r="A4" s="146" t="s">
        <v>3</v>
      </c>
      <c r="B4" s="131">
        <f>Statewide!$G9-PY2022Q1!B4</f>
        <v>0</v>
      </c>
      <c r="C4" s="132">
        <f>'LWDB 01'!$G6-PY2022Q1!$C4</f>
        <v>0</v>
      </c>
      <c r="D4" s="131">
        <f>'LWDB 02'!$G6-PY2022Q1!$D4</f>
        <v>0</v>
      </c>
      <c r="E4" s="131">
        <f>'LWDB 03'!$G6-PY2022Q1!$E4</f>
        <v>0</v>
      </c>
      <c r="F4" s="131">
        <f>'LWDB 04'!$G6-PY2022Q1!$F4</f>
        <v>0</v>
      </c>
      <c r="G4" s="131">
        <f>'LWDB 05'!$G6-PY2022Q1!$G4</f>
        <v>0</v>
      </c>
      <c r="H4" s="131">
        <f>'LWDB 06'!$G6-PY2022Q1!$H4</f>
        <v>0</v>
      </c>
      <c r="I4" s="131">
        <f>'LWDB 07'!$G6-PY2022Q1!$I4</f>
        <v>0</v>
      </c>
      <c r="J4" s="131">
        <f>'LWDB 08'!$G6-PY2022Q1!$J4</f>
        <v>0</v>
      </c>
      <c r="K4" s="131">
        <f>'LWDB 09'!$G6-PY2022Q1!$K4</f>
        <v>0</v>
      </c>
      <c r="L4" s="131">
        <f>'LWDB 10'!$G6-PY2022Q1!$L4</f>
        <v>0</v>
      </c>
      <c r="M4" s="131">
        <f>'LWDB 11'!$G6-PY2022Q1!$M4</f>
        <v>0</v>
      </c>
      <c r="N4" s="131">
        <f>'LWDB 12'!$G6-PY2022Q1!$N4</f>
        <v>0</v>
      </c>
      <c r="O4" s="131">
        <f>'LWDB 13'!$G6-PY2022Q1!$O4</f>
        <v>0</v>
      </c>
      <c r="P4" s="131">
        <f>'LWDB 14'!$G6-PY2022Q1!$P4</f>
        <v>0</v>
      </c>
      <c r="Q4" s="131">
        <f>'LWDB 15'!$G6-PY2022Q1!$Q4</f>
        <v>0</v>
      </c>
      <c r="R4" s="131">
        <f>'LWDB 16'!$G6-PY2022Q1!$R4</f>
        <v>0</v>
      </c>
      <c r="S4" s="131">
        <f>'LWDB 17'!$G6-PY2022Q1!$S4</f>
        <v>0</v>
      </c>
      <c r="T4" s="131">
        <f>'LWDB 18'!$G6-PY2022Q1!$T4</f>
        <v>0</v>
      </c>
      <c r="U4" s="131">
        <f>'LWDB 19'!$G6-PY2022Q1!$U4</f>
        <v>0</v>
      </c>
      <c r="V4" s="131">
        <f>'LWDB 20'!$G6-PY2022Q1!$V4</f>
        <v>0</v>
      </c>
      <c r="W4" s="131">
        <f>'LWDB 21'!$G6-PY2022Q1!$W4</f>
        <v>0</v>
      </c>
      <c r="X4" s="131">
        <f>'LWDB 22'!$G6-PY2022Q1!$X4</f>
        <v>0</v>
      </c>
      <c r="Y4" s="131">
        <f>'LWDB 23'!$G6-PY2022Q1!$Y4</f>
        <v>0</v>
      </c>
      <c r="Z4" s="131">
        <f>'LWDB 24'!$G6-PY2022Q1!$Z4</f>
        <v>0</v>
      </c>
      <c r="AB4" s="38"/>
    </row>
    <row r="5" spans="1:28" ht="21" customHeight="1" x14ac:dyDescent="0.25">
      <c r="A5" s="146" t="s">
        <v>10</v>
      </c>
      <c r="B5" s="133">
        <f>Statewide!$G10-PY2022Q1!B5</f>
        <v>0</v>
      </c>
      <c r="C5" s="134">
        <f>'LWDB 01'!$G7-PY2022Q1!$C5</f>
        <v>0</v>
      </c>
      <c r="D5" s="135">
        <f>'LWDB 02'!$G7-PY2022Q1!$D5</f>
        <v>0</v>
      </c>
      <c r="E5" s="135">
        <f>'LWDB 03'!$G7-PY2022Q1!$E5</f>
        <v>0</v>
      </c>
      <c r="F5" s="135">
        <f>'LWDB 04'!$G7-PY2022Q1!$F5</f>
        <v>0</v>
      </c>
      <c r="G5" s="135">
        <f>'LWDB 05'!$G7-PY2022Q1!$G5</f>
        <v>0</v>
      </c>
      <c r="H5" s="135">
        <f>'LWDB 06'!$G7-PY2022Q1!$H5</f>
        <v>0</v>
      </c>
      <c r="I5" s="135">
        <f>'LWDB 07'!$G7-PY2022Q1!$I5</f>
        <v>0</v>
      </c>
      <c r="J5" s="135">
        <f>'LWDB 08'!$G7-PY2022Q1!$J5</f>
        <v>0</v>
      </c>
      <c r="K5" s="135">
        <f>'LWDB 09'!$G7-PY2022Q1!$K5</f>
        <v>0</v>
      </c>
      <c r="L5" s="135">
        <f>'LWDB 10'!$G7-PY2022Q1!$L5</f>
        <v>0</v>
      </c>
      <c r="M5" s="135">
        <f>'LWDB 11'!$G7-PY2022Q1!$M5</f>
        <v>0</v>
      </c>
      <c r="N5" s="135">
        <f>'LWDB 12'!$G7-PY2022Q1!$N5</f>
        <v>0</v>
      </c>
      <c r="O5" s="135">
        <f>'LWDB 13'!$G7-PY2022Q1!$O5</f>
        <v>0</v>
      </c>
      <c r="P5" s="135">
        <f>'LWDB 14'!$G7-PY2022Q1!$P5</f>
        <v>0</v>
      </c>
      <c r="Q5" s="135">
        <f>'LWDB 15'!$G7-PY2022Q1!$Q5</f>
        <v>0</v>
      </c>
      <c r="R5" s="135">
        <f>'LWDB 16'!$G7-PY2022Q1!$R5</f>
        <v>0</v>
      </c>
      <c r="S5" s="135">
        <f>'LWDB 17'!$G7-PY2022Q1!$S5</f>
        <v>0</v>
      </c>
      <c r="T5" s="135">
        <f>'LWDB 18'!$G7-PY2022Q1!$T5</f>
        <v>0</v>
      </c>
      <c r="U5" s="135">
        <f>'LWDB 19'!$G7-PY2022Q1!$U5</f>
        <v>0</v>
      </c>
      <c r="V5" s="135">
        <f>'LWDB 20'!$G7-PY2022Q1!$V5</f>
        <v>0</v>
      </c>
      <c r="W5" s="135">
        <f>'LWDB 21'!$G7-PY2022Q1!$W5</f>
        <v>0</v>
      </c>
      <c r="X5" s="135">
        <f>'LWDB 22'!$G7-PY2022Q1!$X5</f>
        <v>0</v>
      </c>
      <c r="Y5" s="135">
        <f>'LWDB 23'!$G7-PY2022Q1!$Y5</f>
        <v>0</v>
      </c>
      <c r="Z5" s="135">
        <f>'LWDB 24'!$G7-PY2022Q1!$Z5</f>
        <v>0</v>
      </c>
      <c r="AB5" s="38"/>
    </row>
    <row r="6" spans="1:28" ht="21" customHeight="1" x14ac:dyDescent="0.25">
      <c r="A6" s="147" t="s">
        <v>13</v>
      </c>
      <c r="B6" s="133">
        <f>Statewide!$G11-PY2022Q1!B6</f>
        <v>0</v>
      </c>
      <c r="C6" s="134">
        <f>'LWDB 01'!$G8-PY2022Q1!$C6</f>
        <v>0</v>
      </c>
      <c r="D6" s="135">
        <f>'LWDB 02'!$G8-PY2022Q1!$D6</f>
        <v>0</v>
      </c>
      <c r="E6" s="135">
        <f>'LWDB 03'!$G8-PY2022Q1!$E6</f>
        <v>0</v>
      </c>
      <c r="F6" s="135">
        <f>'LWDB 04'!$G8-PY2022Q1!$F6</f>
        <v>0</v>
      </c>
      <c r="G6" s="135">
        <f>'LWDB 05'!$G8-PY2022Q1!$G6</f>
        <v>0</v>
      </c>
      <c r="H6" s="135">
        <f>'LWDB 06'!$G8-PY2022Q1!$H6</f>
        <v>0</v>
      </c>
      <c r="I6" s="135">
        <f>'LWDB 07'!$G8-PY2022Q1!$I6</f>
        <v>0</v>
      </c>
      <c r="J6" s="135">
        <f>'LWDB 08'!$G8-PY2022Q1!$J6</f>
        <v>0</v>
      </c>
      <c r="K6" s="135">
        <f>'LWDB 09'!$G8-PY2022Q1!$K6</f>
        <v>0</v>
      </c>
      <c r="L6" s="135">
        <f>'LWDB 10'!$G8-PY2022Q1!$L6</f>
        <v>0</v>
      </c>
      <c r="M6" s="135">
        <f>'LWDB 11'!$G8-PY2022Q1!$M6</f>
        <v>0</v>
      </c>
      <c r="N6" s="135">
        <f>'LWDB 12'!$G8-PY2022Q1!$N6</f>
        <v>0</v>
      </c>
      <c r="O6" s="135">
        <f>'LWDB 13'!$G8-PY2022Q1!$O6</f>
        <v>0</v>
      </c>
      <c r="P6" s="135">
        <f>'LWDB 14'!$G8-PY2022Q1!$P6</f>
        <v>0</v>
      </c>
      <c r="Q6" s="135">
        <f>'LWDB 15'!$G8-PY2022Q1!$Q6</f>
        <v>0</v>
      </c>
      <c r="R6" s="135">
        <f>'LWDB 16'!$G8-PY2022Q1!$R6</f>
        <v>0</v>
      </c>
      <c r="S6" s="135">
        <f>'LWDB 17'!$G8-PY2022Q1!$S6</f>
        <v>0</v>
      </c>
      <c r="T6" s="135">
        <f>'LWDB 18'!$G8-PY2022Q1!$T6</f>
        <v>0</v>
      </c>
      <c r="U6" s="135">
        <f>'LWDB 19'!$G8-PY2022Q1!$U6</f>
        <v>0</v>
      </c>
      <c r="V6" s="135">
        <f>'LWDB 20'!$G8-PY2022Q1!$V6</f>
        <v>0</v>
      </c>
      <c r="W6" s="135">
        <f>'LWDB 21'!$G8-PY2022Q1!$W6</f>
        <v>0</v>
      </c>
      <c r="X6" s="135">
        <f>'LWDB 22'!$G8-PY2022Q1!$X6</f>
        <v>0</v>
      </c>
      <c r="Y6" s="135">
        <f>'LWDB 23'!$G8-PY2022Q1!$Y6</f>
        <v>0</v>
      </c>
      <c r="Z6" s="135">
        <f>'LWDB 24'!$G8-PY2022Q1!$Z6</f>
        <v>0</v>
      </c>
      <c r="AB6" s="38"/>
    </row>
    <row r="7" spans="1:28" ht="21" customHeight="1" x14ac:dyDescent="0.25">
      <c r="A7" s="147" t="s">
        <v>16</v>
      </c>
      <c r="B7" s="133">
        <f>Statewide!$G12-PY2022Q1!B7</f>
        <v>0</v>
      </c>
      <c r="C7" s="134">
        <f>'LWDB 01'!$G9-PY2022Q1!$C7</f>
        <v>0</v>
      </c>
      <c r="D7" s="135">
        <f>'LWDB 02'!$G9-PY2022Q1!$D7</f>
        <v>0</v>
      </c>
      <c r="E7" s="135">
        <f>'LWDB 03'!$G9-PY2022Q1!$E7</f>
        <v>0</v>
      </c>
      <c r="F7" s="135">
        <f>'LWDB 04'!$G9-PY2022Q1!$F7</f>
        <v>0</v>
      </c>
      <c r="G7" s="135">
        <f>'LWDB 05'!$G9-PY2022Q1!$G7</f>
        <v>0</v>
      </c>
      <c r="H7" s="135">
        <f>'LWDB 06'!$G9-PY2022Q1!$H7</f>
        <v>0</v>
      </c>
      <c r="I7" s="135">
        <f>'LWDB 07'!$G9-PY2022Q1!$I7</f>
        <v>0</v>
      </c>
      <c r="J7" s="135">
        <f>'LWDB 08'!$G9-PY2022Q1!$J7</f>
        <v>0</v>
      </c>
      <c r="K7" s="135">
        <f>'LWDB 09'!$G9-PY2022Q1!$K7</f>
        <v>0</v>
      </c>
      <c r="L7" s="135">
        <f>'LWDB 10'!$G9-PY2022Q1!$L7</f>
        <v>0</v>
      </c>
      <c r="M7" s="135">
        <f>'LWDB 11'!$G9-PY2022Q1!$M7</f>
        <v>0</v>
      </c>
      <c r="N7" s="135">
        <f>'LWDB 12'!$G9-PY2022Q1!$N7</f>
        <v>0</v>
      </c>
      <c r="O7" s="135">
        <f>'LWDB 13'!$G9-PY2022Q1!$O7</f>
        <v>0</v>
      </c>
      <c r="P7" s="135">
        <f>'LWDB 14'!$G9-PY2022Q1!$P7</f>
        <v>0</v>
      </c>
      <c r="Q7" s="135">
        <f>'LWDB 15'!$G9-PY2022Q1!$Q7</f>
        <v>0</v>
      </c>
      <c r="R7" s="135">
        <f>'LWDB 16'!$G9-PY2022Q1!$R7</f>
        <v>0</v>
      </c>
      <c r="S7" s="135">
        <f>'LWDB 17'!$G9-PY2022Q1!$S7</f>
        <v>0</v>
      </c>
      <c r="T7" s="135">
        <f>'LWDB 18'!$G9-PY2022Q1!$T7</f>
        <v>0</v>
      </c>
      <c r="U7" s="135">
        <f>'LWDB 19'!$G9-PY2022Q1!$U7</f>
        <v>0</v>
      </c>
      <c r="V7" s="135">
        <f>'LWDB 20'!$G9-PY2022Q1!$V7</f>
        <v>0</v>
      </c>
      <c r="W7" s="135">
        <f>'LWDB 21'!$G9-PY2022Q1!$W7</f>
        <v>0</v>
      </c>
      <c r="X7" s="135">
        <f>'LWDB 22'!$G9-PY2022Q1!$X7</f>
        <v>0</v>
      </c>
      <c r="Y7" s="135">
        <f>'LWDB 23'!$G9-PY2022Q1!$Y7</f>
        <v>0</v>
      </c>
      <c r="Z7" s="135">
        <f>'LWDB 24'!$G9-PY2022Q1!$Z7</f>
        <v>0</v>
      </c>
      <c r="AB7" s="38"/>
    </row>
    <row r="8" spans="1:28" ht="21" customHeight="1" x14ac:dyDescent="0.25">
      <c r="A8" s="148" t="s">
        <v>14</v>
      </c>
      <c r="B8" s="149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5"/>
      <c r="AB8" s="38"/>
    </row>
    <row r="9" spans="1:28" ht="21" customHeight="1" x14ac:dyDescent="0.25">
      <c r="A9" s="146" t="s">
        <v>2</v>
      </c>
      <c r="B9" s="133">
        <f>Statewide!$G14-PY2022Q1!B9</f>
        <v>0</v>
      </c>
      <c r="C9" s="134">
        <f>'LWDB 01'!$G11-PY2022Q1!$C9</f>
        <v>0</v>
      </c>
      <c r="D9" s="135">
        <f>'LWDB 02'!$G11-PY2022Q1!$D9</f>
        <v>0</v>
      </c>
      <c r="E9" s="135">
        <f>'LWDB 03'!$G11-PY2022Q1!$E9</f>
        <v>0</v>
      </c>
      <c r="F9" s="135">
        <f>'LWDB 04'!$G11-PY2022Q1!$F9</f>
        <v>0</v>
      </c>
      <c r="G9" s="135">
        <f>'LWDB 05'!$G11-PY2022Q1!$G9</f>
        <v>0</v>
      </c>
      <c r="H9" s="135">
        <f>'LWDB 06'!$G11-PY2022Q1!$H9</f>
        <v>0</v>
      </c>
      <c r="I9" s="135">
        <f>'LWDB 07'!$G11-PY2022Q1!$I9</f>
        <v>0</v>
      </c>
      <c r="J9" s="135">
        <f>'LWDB 08'!$G11-PY2022Q1!$J9</f>
        <v>0</v>
      </c>
      <c r="K9" s="135">
        <f>'LWDB 09'!$G11-PY2022Q1!$K9</f>
        <v>0</v>
      </c>
      <c r="L9" s="135">
        <f>'LWDB 10'!$G11-PY2022Q1!$L9</f>
        <v>0</v>
      </c>
      <c r="M9" s="135">
        <f>'LWDB 11'!$G11-PY2022Q1!$M9</f>
        <v>0</v>
      </c>
      <c r="N9" s="135">
        <f>'LWDB 12'!$G11-PY2022Q1!$N9</f>
        <v>0</v>
      </c>
      <c r="O9" s="135">
        <f>'LWDB 13'!$G11-PY2022Q1!$O9</f>
        <v>0</v>
      </c>
      <c r="P9" s="135">
        <f>'LWDB 14'!$G11-PY2022Q1!$P9</f>
        <v>0</v>
      </c>
      <c r="Q9" s="135">
        <f>'LWDB 15'!$G11-PY2022Q1!$Q9</f>
        <v>0</v>
      </c>
      <c r="R9" s="135">
        <f>'LWDB 16'!$G11-PY2022Q1!$R9</f>
        <v>0</v>
      </c>
      <c r="S9" s="135">
        <f>'LWDB 17'!$G11-PY2022Q1!$S9</f>
        <v>0</v>
      </c>
      <c r="T9" s="135">
        <f>'LWDB 18'!$G11-PY2022Q1!$T9</f>
        <v>0</v>
      </c>
      <c r="U9" s="135">
        <f>'LWDB 19'!$G11-PY2022Q1!$U9</f>
        <v>0</v>
      </c>
      <c r="V9" s="135">
        <f>'LWDB 20'!$G11-PY2022Q1!$V9</f>
        <v>0</v>
      </c>
      <c r="W9" s="135">
        <f>'LWDB 21'!$G11-PY2022Q1!$W9</f>
        <v>0</v>
      </c>
      <c r="X9" s="135">
        <f>'LWDB 22'!$G11-PY2022Q1!$X9</f>
        <v>0</v>
      </c>
      <c r="Y9" s="135">
        <f>'LWDB 23'!$G11-PY2022Q1!$Y9</f>
        <v>0</v>
      </c>
      <c r="Z9" s="135">
        <f>'LWDB 24'!$G11-PY2022Q1!$Z9</f>
        <v>0</v>
      </c>
      <c r="AB9" s="38"/>
    </row>
    <row r="10" spans="1:28" ht="21" customHeight="1" x14ac:dyDescent="0.25">
      <c r="A10" s="146" t="s">
        <v>3</v>
      </c>
      <c r="B10" s="131">
        <f>Statewide!$G15-PY2022Q1!B10</f>
        <v>0</v>
      </c>
      <c r="C10" s="132">
        <f>'LWDB 01'!$G12-PY2022Q1!$C10</f>
        <v>0</v>
      </c>
      <c r="D10" s="131">
        <f>'LWDB 02'!$G12-PY2022Q1!$D10</f>
        <v>0</v>
      </c>
      <c r="E10" s="131">
        <f>'LWDB 03'!$G12-PY2022Q1!$E10</f>
        <v>0</v>
      </c>
      <c r="F10" s="131">
        <f>'LWDB 04'!$G12-PY2022Q1!$F10</f>
        <v>0</v>
      </c>
      <c r="G10" s="131">
        <f>'LWDB 05'!$G12-PY2022Q1!$G10</f>
        <v>0</v>
      </c>
      <c r="H10" s="131">
        <f>'LWDB 06'!$G12-PY2022Q1!$H10</f>
        <v>0</v>
      </c>
      <c r="I10" s="131" t="e">
        <f>'LWDB 07'!$G12-PY2022Q1!$I10</f>
        <v>#VALUE!</v>
      </c>
      <c r="J10" s="131">
        <f>'LWDB 08'!$G12-PY2022Q1!$J10</f>
        <v>0</v>
      </c>
      <c r="K10" s="131">
        <f>'LWDB 09'!$G12-PY2022Q1!$K10</f>
        <v>0</v>
      </c>
      <c r="L10" s="131">
        <f>'LWDB 10'!$G12-PY2022Q1!$L10</f>
        <v>0</v>
      </c>
      <c r="M10" s="131">
        <f>'LWDB 11'!$G12-PY2022Q1!$M10</f>
        <v>0</v>
      </c>
      <c r="N10" s="131">
        <f>'LWDB 12'!$G12-PY2022Q1!$N10</f>
        <v>0</v>
      </c>
      <c r="O10" s="131">
        <f>'LWDB 13'!$G12-PY2022Q1!$O10</f>
        <v>0</v>
      </c>
      <c r="P10" s="131">
        <f>'LWDB 14'!$G12-PY2022Q1!$P10</f>
        <v>0</v>
      </c>
      <c r="Q10" s="131">
        <f>'LWDB 15'!$G12-PY2022Q1!$Q10</f>
        <v>0</v>
      </c>
      <c r="R10" s="131">
        <f>'LWDB 16'!$G12-PY2022Q1!$R10</f>
        <v>0</v>
      </c>
      <c r="S10" s="131">
        <f>'LWDB 17'!$G12-PY2022Q1!$S10</f>
        <v>0</v>
      </c>
      <c r="T10" s="131">
        <f>'LWDB 18'!$G12-PY2022Q1!$T10</f>
        <v>0</v>
      </c>
      <c r="U10" s="131">
        <f>'LWDB 19'!$G12-PY2022Q1!$U10</f>
        <v>0</v>
      </c>
      <c r="V10" s="131">
        <f>'LWDB 20'!$G12-PY2022Q1!$V10</f>
        <v>0</v>
      </c>
      <c r="W10" s="131">
        <f>'LWDB 21'!$G12-PY2022Q1!$W10</f>
        <v>0</v>
      </c>
      <c r="X10" s="131">
        <f>'LWDB 22'!$G12-PY2022Q1!$X10</f>
        <v>0</v>
      </c>
      <c r="Y10" s="131">
        <f>'LWDB 23'!$G12-PY2022Q1!$Y10</f>
        <v>0</v>
      </c>
      <c r="Z10" s="131">
        <f>'LWDB 24'!$G12-PY2022Q1!$Z10</f>
        <v>0</v>
      </c>
      <c r="AB10" s="38"/>
    </row>
    <row r="11" spans="1:28" ht="21" customHeight="1" x14ac:dyDescent="0.25">
      <c r="A11" s="146" t="s">
        <v>10</v>
      </c>
      <c r="B11" s="133">
        <f>Statewide!$G16-PY2022Q1!B11</f>
        <v>0</v>
      </c>
      <c r="C11" s="134">
        <f>'LWDB 01'!$G13-PY2022Q1!$C11</f>
        <v>0</v>
      </c>
      <c r="D11" s="135">
        <f>'LWDB 02'!$G13-PY2022Q1!$D11</f>
        <v>0</v>
      </c>
      <c r="E11" s="135">
        <f>'LWDB 03'!$G13-PY2022Q1!$E11</f>
        <v>0</v>
      </c>
      <c r="F11" s="135">
        <f>'LWDB 04'!$G13-PY2022Q1!$F11</f>
        <v>0</v>
      </c>
      <c r="G11" s="135">
        <f>'LWDB 05'!$G13-PY2022Q1!$G11</f>
        <v>0</v>
      </c>
      <c r="H11" s="135">
        <f>'LWDB 06'!$G13-PY2022Q1!$H11</f>
        <v>0</v>
      </c>
      <c r="I11" s="135">
        <f>'LWDB 07'!$G13-PY2022Q1!$I11</f>
        <v>0</v>
      </c>
      <c r="J11" s="135">
        <f>'LWDB 08'!$G13-PY2022Q1!$J11</f>
        <v>0</v>
      </c>
      <c r="K11" s="135">
        <f>'LWDB 09'!$G13-PY2022Q1!$K11</f>
        <v>0</v>
      </c>
      <c r="L11" s="135">
        <f>'LWDB 10'!$G13-PY2022Q1!$L11</f>
        <v>0</v>
      </c>
      <c r="M11" s="135">
        <f>'LWDB 11'!$G13-PY2022Q1!$M11</f>
        <v>0</v>
      </c>
      <c r="N11" s="135">
        <f>'LWDB 12'!$G13-PY2022Q1!$N11</f>
        <v>0</v>
      </c>
      <c r="O11" s="135">
        <f>'LWDB 13'!$G13-PY2022Q1!$O11</f>
        <v>0</v>
      </c>
      <c r="P11" s="135">
        <f>'LWDB 14'!$G13-PY2022Q1!$P11</f>
        <v>0</v>
      </c>
      <c r="Q11" s="135">
        <f>'LWDB 15'!$G13-PY2022Q1!$Q11</f>
        <v>0</v>
      </c>
      <c r="R11" s="135">
        <f>'LWDB 16'!$G13-PY2022Q1!$R11</f>
        <v>0</v>
      </c>
      <c r="S11" s="135">
        <f>'LWDB 17'!$G13-PY2022Q1!$S11</f>
        <v>0</v>
      </c>
      <c r="T11" s="135">
        <f>'LWDB 18'!$G13-PY2022Q1!$T11</f>
        <v>0</v>
      </c>
      <c r="U11" s="135">
        <f>'LWDB 19'!$G13-PY2022Q1!$U11</f>
        <v>0</v>
      </c>
      <c r="V11" s="135">
        <f>'LWDB 20'!$G13-PY2022Q1!$V11</f>
        <v>0</v>
      </c>
      <c r="W11" s="135">
        <f>'LWDB 21'!$G13-PY2022Q1!$W11</f>
        <v>0</v>
      </c>
      <c r="X11" s="135">
        <f>'LWDB 22'!$G13-PY2022Q1!$X11</f>
        <v>0</v>
      </c>
      <c r="Y11" s="135">
        <f>'LWDB 23'!$G13-PY2022Q1!$Y11</f>
        <v>0</v>
      </c>
      <c r="Z11" s="135">
        <f>'LWDB 24'!$G13-PY2022Q1!$Z11</f>
        <v>0</v>
      </c>
      <c r="AB11" s="38"/>
    </row>
    <row r="12" spans="1:28" ht="21" customHeight="1" x14ac:dyDescent="0.25">
      <c r="A12" s="147" t="s">
        <v>13</v>
      </c>
      <c r="B12" s="133">
        <f>Statewide!$G17-PY2022Q1!B12</f>
        <v>0</v>
      </c>
      <c r="C12" s="134">
        <f>'LWDB 01'!$G14-PY2022Q1!$C12</f>
        <v>0</v>
      </c>
      <c r="D12" s="135">
        <f>'LWDB 02'!$G14-PY2022Q1!$D12</f>
        <v>0</v>
      </c>
      <c r="E12" s="135">
        <f>'LWDB 03'!$G14-PY2022Q1!$E12</f>
        <v>0</v>
      </c>
      <c r="F12" s="135">
        <f>'LWDB 04'!$G14-PY2022Q1!$F12</f>
        <v>0</v>
      </c>
      <c r="G12" s="135">
        <f>'LWDB 05'!$G14-PY2022Q1!$G12</f>
        <v>0</v>
      </c>
      <c r="H12" s="135">
        <f>'LWDB 06'!$G14-PY2022Q1!$H12</f>
        <v>0</v>
      </c>
      <c r="I12" s="135">
        <f>'LWDB 07'!$G14-PY2022Q1!$I12</f>
        <v>0</v>
      </c>
      <c r="J12" s="135">
        <f>'LWDB 08'!$G14-PY2022Q1!$J12</f>
        <v>0</v>
      </c>
      <c r="K12" s="135">
        <f>'LWDB 09'!$G14-PY2022Q1!$K12</f>
        <v>0</v>
      </c>
      <c r="L12" s="135">
        <f>'LWDB 10'!$G14-PY2022Q1!$L12</f>
        <v>0</v>
      </c>
      <c r="M12" s="135">
        <f>'LWDB 11'!$G14-PY2022Q1!$M12</f>
        <v>0</v>
      </c>
      <c r="N12" s="135">
        <f>'LWDB 12'!$G14-PY2022Q1!$N12</f>
        <v>0</v>
      </c>
      <c r="O12" s="135">
        <f>'LWDB 13'!$G14-PY2022Q1!$O12</f>
        <v>0</v>
      </c>
      <c r="P12" s="135">
        <f>'LWDB 14'!$G14-PY2022Q1!$P12</f>
        <v>0</v>
      </c>
      <c r="Q12" s="135">
        <f>'LWDB 15'!$G14-PY2022Q1!$Q12</f>
        <v>0</v>
      </c>
      <c r="R12" s="135">
        <f>'LWDB 16'!$G14-PY2022Q1!$R12</f>
        <v>0</v>
      </c>
      <c r="S12" s="135">
        <f>'LWDB 17'!$G14-PY2022Q1!$S12</f>
        <v>0</v>
      </c>
      <c r="T12" s="135">
        <f>'LWDB 18'!$G14-PY2022Q1!$T12</f>
        <v>0</v>
      </c>
      <c r="U12" s="135">
        <f>'LWDB 19'!$G14-PY2022Q1!$U12</f>
        <v>0</v>
      </c>
      <c r="V12" s="135">
        <f>'LWDB 20'!$G14-PY2022Q1!$V12</f>
        <v>0</v>
      </c>
      <c r="W12" s="135">
        <f>'LWDB 21'!$G14-PY2022Q1!$W12</f>
        <v>0</v>
      </c>
      <c r="X12" s="135">
        <f>'LWDB 22'!$G14-PY2022Q1!$X12</f>
        <v>0</v>
      </c>
      <c r="Y12" s="135">
        <f>'LWDB 23'!$G14-PY2022Q1!$Y12</f>
        <v>0</v>
      </c>
      <c r="Z12" s="135">
        <f>'LWDB 24'!$G14-PY2022Q1!$Z12</f>
        <v>0</v>
      </c>
      <c r="AB12" s="38"/>
    </row>
    <row r="13" spans="1:28" ht="21" customHeight="1" x14ac:dyDescent="0.25">
      <c r="A13" s="147" t="s">
        <v>16</v>
      </c>
      <c r="B13" s="133">
        <f>Statewide!$G18-PY2022Q1!B13</f>
        <v>0</v>
      </c>
      <c r="C13" s="134">
        <f>'LWDB 01'!$G15-PY2022Q1!$C13</f>
        <v>0</v>
      </c>
      <c r="D13" s="135">
        <f>'LWDB 02'!$G15-PY2022Q1!$D13</f>
        <v>0</v>
      </c>
      <c r="E13" s="135">
        <f>'LWDB 03'!$G15-PY2022Q1!$E13</f>
        <v>0</v>
      </c>
      <c r="F13" s="135">
        <f>'LWDB 04'!$G15-PY2022Q1!$F13</f>
        <v>0</v>
      </c>
      <c r="G13" s="135">
        <f>'LWDB 05'!$G15-PY2022Q1!$G13</f>
        <v>0</v>
      </c>
      <c r="H13" s="135">
        <f>'LWDB 06'!$G15-PY2022Q1!$H13</f>
        <v>0</v>
      </c>
      <c r="I13" s="135">
        <f>'LWDB 07'!$G15-PY2022Q1!$I13</f>
        <v>0</v>
      </c>
      <c r="J13" s="135">
        <f>'LWDB 08'!$G15-PY2022Q1!$J13</f>
        <v>0</v>
      </c>
      <c r="K13" s="135">
        <f>'LWDB 09'!$G15-PY2022Q1!$K13</f>
        <v>0</v>
      </c>
      <c r="L13" s="135">
        <f>'LWDB 10'!$G15-PY2022Q1!$L13</f>
        <v>0</v>
      </c>
      <c r="M13" s="135">
        <f>'LWDB 11'!$G15-PY2022Q1!$M13</f>
        <v>0</v>
      </c>
      <c r="N13" s="135">
        <f>'LWDB 12'!$G15-PY2022Q1!$N13</f>
        <v>0</v>
      </c>
      <c r="O13" s="135">
        <f>'LWDB 13'!$G15-PY2022Q1!$O13</f>
        <v>0</v>
      </c>
      <c r="P13" s="135">
        <f>'LWDB 14'!$G15-PY2022Q1!$P13</f>
        <v>0</v>
      </c>
      <c r="Q13" s="135">
        <f>'LWDB 15'!$G15-PY2022Q1!$Q13</f>
        <v>0</v>
      </c>
      <c r="R13" s="135">
        <f>'LWDB 16'!$G15-PY2022Q1!$R13</f>
        <v>0</v>
      </c>
      <c r="S13" s="135">
        <f>'LWDB 17'!$G15-PY2022Q1!$S13</f>
        <v>0</v>
      </c>
      <c r="T13" s="135">
        <f>'LWDB 18'!$G15-PY2022Q1!$T13</f>
        <v>0</v>
      </c>
      <c r="U13" s="135">
        <f>'LWDB 19'!$G15-PY2022Q1!$U13</f>
        <v>0</v>
      </c>
      <c r="V13" s="135">
        <f>'LWDB 20'!$G15-PY2022Q1!$V13</f>
        <v>0</v>
      </c>
      <c r="W13" s="135">
        <f>'LWDB 21'!$G15-PY2022Q1!$W13</f>
        <v>0</v>
      </c>
      <c r="X13" s="135">
        <f>'LWDB 22'!$G15-PY2022Q1!$X13</f>
        <v>0</v>
      </c>
      <c r="Y13" s="135">
        <f>'LWDB 23'!$G15-PY2022Q1!$Y13</f>
        <v>0</v>
      </c>
      <c r="Z13" s="135">
        <f>'LWDB 24'!$G15-PY2022Q1!$Z13</f>
        <v>0</v>
      </c>
      <c r="AB13" s="38"/>
    </row>
    <row r="14" spans="1:28" ht="21" customHeight="1" x14ac:dyDescent="0.25">
      <c r="A14" s="148" t="s">
        <v>15</v>
      </c>
      <c r="B14" s="149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5"/>
      <c r="AB14" s="38"/>
    </row>
    <row r="15" spans="1:28" ht="21" customHeight="1" x14ac:dyDescent="0.25">
      <c r="A15" s="146" t="s">
        <v>2</v>
      </c>
      <c r="B15" s="133">
        <f>Statewide!$G20-PY2022Q1!B15</f>
        <v>0</v>
      </c>
      <c r="C15" s="134">
        <f>'LWDB 01'!$G17-PY2022Q1!$C15</f>
        <v>0</v>
      </c>
      <c r="D15" s="135">
        <f>'LWDB 02'!$G17-PY2022Q1!$D15</f>
        <v>0</v>
      </c>
      <c r="E15" s="135">
        <f>'LWDB 03'!$G17-PY2022Q1!$E15</f>
        <v>0</v>
      </c>
      <c r="F15" s="135">
        <f>'LWDB 04'!$G17-PY2022Q1!$F15</f>
        <v>0</v>
      </c>
      <c r="G15" s="135">
        <f>'LWDB 05'!$G17-PY2022Q1!$G15</f>
        <v>0</v>
      </c>
      <c r="H15" s="135">
        <f>'LWDB 06'!$G17-PY2022Q1!$H15</f>
        <v>0</v>
      </c>
      <c r="I15" s="135">
        <f>'LWDB 07'!$G17-PY2022Q1!$I15</f>
        <v>0</v>
      </c>
      <c r="J15" s="135">
        <f>'LWDB 08'!$G17-PY2022Q1!$J15</f>
        <v>0</v>
      </c>
      <c r="K15" s="135">
        <f>'LWDB 09'!$G17-PY2022Q1!$K15</f>
        <v>0</v>
      </c>
      <c r="L15" s="135">
        <f>'LWDB 10'!$G17-PY2022Q1!$L15</f>
        <v>0</v>
      </c>
      <c r="M15" s="135">
        <f>'LWDB 11'!$G17-PY2022Q1!$M15</f>
        <v>0</v>
      </c>
      <c r="N15" s="135">
        <f>'LWDB 12'!$G17-PY2022Q1!$N15</f>
        <v>0</v>
      </c>
      <c r="O15" s="135">
        <f>'LWDB 13'!$G17-PY2022Q1!$O15</f>
        <v>0</v>
      </c>
      <c r="P15" s="135">
        <f>'LWDB 14'!$G17-PY2022Q1!$P15</f>
        <v>0</v>
      </c>
      <c r="Q15" s="135">
        <f>'LWDB 15'!$G17-PY2022Q1!$Q15</f>
        <v>0</v>
      </c>
      <c r="R15" s="135">
        <f>'LWDB 16'!$G17-PY2022Q1!$R15</f>
        <v>0</v>
      </c>
      <c r="S15" s="135">
        <f>'LWDB 17'!$G17-PY2022Q1!$S15</f>
        <v>0</v>
      </c>
      <c r="T15" s="135">
        <f>'LWDB 18'!$G17-PY2022Q1!$T15</f>
        <v>0</v>
      </c>
      <c r="U15" s="135">
        <f>'LWDB 19'!$G17-PY2022Q1!$U15</f>
        <v>0</v>
      </c>
      <c r="V15" s="135">
        <f>'LWDB 20'!$G17-PY2022Q1!$V15</f>
        <v>0</v>
      </c>
      <c r="W15" s="135">
        <f>'LWDB 21'!$G17-PY2022Q1!$W15</f>
        <v>0</v>
      </c>
      <c r="X15" s="135">
        <f>'LWDB 22'!$G17-PY2022Q1!$X15</f>
        <v>0</v>
      </c>
      <c r="Y15" s="135">
        <f>'LWDB 23'!$G17-PY2022Q1!$Y15</f>
        <v>0</v>
      </c>
      <c r="Z15" s="135">
        <f>'LWDB 24'!$G17-PY2022Q1!$Z15</f>
        <v>0</v>
      </c>
      <c r="AB15" s="38"/>
    </row>
    <row r="16" spans="1:28" ht="21" customHeight="1" x14ac:dyDescent="0.25">
      <c r="A16" s="146" t="s">
        <v>3</v>
      </c>
      <c r="B16" s="131">
        <f>Statewide!$G21-PY2022Q1!B16</f>
        <v>0</v>
      </c>
      <c r="C16" s="132">
        <f>'LWDB 01'!$G18-PY2022Q1!$C16</f>
        <v>0</v>
      </c>
      <c r="D16" s="131">
        <f>'LWDB 02'!$G18-PY2022Q1!$D16</f>
        <v>0</v>
      </c>
      <c r="E16" s="131">
        <f>'LWDB 03'!$G18-PY2022Q1!$E16</f>
        <v>0</v>
      </c>
      <c r="F16" s="131">
        <f>'LWDB 04'!$G18-PY2022Q1!$F16</f>
        <v>0</v>
      </c>
      <c r="G16" s="131">
        <f>'LWDB 05'!$G18-PY2022Q1!$G16</f>
        <v>0</v>
      </c>
      <c r="H16" s="131">
        <f>'LWDB 06'!$G18-PY2022Q1!$H16</f>
        <v>0</v>
      </c>
      <c r="I16" s="131">
        <f>'LWDB 07'!$G18-PY2022Q1!$I16</f>
        <v>0</v>
      </c>
      <c r="J16" s="131">
        <f>'LWDB 08'!$G18-PY2022Q1!$J16</f>
        <v>0</v>
      </c>
      <c r="K16" s="131">
        <f>'LWDB 09'!$G18-PY2022Q1!$K16</f>
        <v>0</v>
      </c>
      <c r="L16" s="131">
        <f>'LWDB 10'!$G18-PY2022Q1!$L16</f>
        <v>0</v>
      </c>
      <c r="M16" s="131">
        <f>'LWDB 11'!$G18-PY2022Q1!$M16</f>
        <v>0</v>
      </c>
      <c r="N16" s="131">
        <f>'LWDB 12'!$G18-PY2022Q1!$N16</f>
        <v>0</v>
      </c>
      <c r="O16" s="131">
        <f>'LWDB 13'!$G18-PY2022Q1!$O16</f>
        <v>0</v>
      </c>
      <c r="P16" s="131">
        <f>'LWDB 14'!$G18-PY2022Q1!$P16</f>
        <v>0</v>
      </c>
      <c r="Q16" s="131">
        <f>'LWDB 15'!$G18-PY2022Q1!$Q16</f>
        <v>0</v>
      </c>
      <c r="R16" s="131">
        <f>'LWDB 16'!$G18-PY2022Q1!$R16</f>
        <v>0</v>
      </c>
      <c r="S16" s="131">
        <f>'LWDB 17'!$G18-PY2022Q1!$S16</f>
        <v>0</v>
      </c>
      <c r="T16" s="131">
        <f>'LWDB 18'!$G18-PY2022Q1!$T16</f>
        <v>0</v>
      </c>
      <c r="U16" s="131">
        <f>'LWDB 19'!$G18-PY2022Q1!$U16</f>
        <v>0</v>
      </c>
      <c r="V16" s="131">
        <f>'LWDB 20'!$G18-PY2022Q1!$V16</f>
        <v>0</v>
      </c>
      <c r="W16" s="131">
        <f>'LWDB 21'!$G18-PY2022Q1!$W16</f>
        <v>0</v>
      </c>
      <c r="X16" s="131">
        <f>'LWDB 22'!$G18-PY2022Q1!$X16</f>
        <v>0</v>
      </c>
      <c r="Y16" s="131">
        <f>'LWDB 23'!$G18-PY2022Q1!$Y16</f>
        <v>0</v>
      </c>
      <c r="Z16" s="131">
        <f>'LWDB 24'!$G18-PY2022Q1!$Z16</f>
        <v>0</v>
      </c>
      <c r="AB16" s="38"/>
    </row>
    <row r="17" spans="1:28" ht="21" customHeight="1" x14ac:dyDescent="0.25">
      <c r="A17" s="146" t="s">
        <v>10</v>
      </c>
      <c r="B17" s="133">
        <f>Statewide!$G22-PY2022Q1!B17</f>
        <v>0</v>
      </c>
      <c r="C17" s="134">
        <f>'LWDB 01'!$G19-PY2022Q1!$C17</f>
        <v>0</v>
      </c>
      <c r="D17" s="135">
        <f>'LWDB 02'!$G19-PY2022Q1!$D17</f>
        <v>0</v>
      </c>
      <c r="E17" s="135">
        <f>'LWDB 03'!$G19-PY2022Q1!$E17</f>
        <v>0</v>
      </c>
      <c r="F17" s="135">
        <f>'LWDB 04'!$G19-PY2022Q1!$F17</f>
        <v>0</v>
      </c>
      <c r="G17" s="135">
        <f>'LWDB 05'!$G19-PY2022Q1!$G17</f>
        <v>0</v>
      </c>
      <c r="H17" s="135">
        <f>'LWDB 06'!$G19-PY2022Q1!$H17</f>
        <v>0</v>
      </c>
      <c r="I17" s="135">
        <f>'LWDB 07'!$G19-PY2022Q1!$I17</f>
        <v>0</v>
      </c>
      <c r="J17" s="135">
        <f>'LWDB 08'!$G19-PY2022Q1!$J17</f>
        <v>0</v>
      </c>
      <c r="K17" s="135">
        <f>'LWDB 09'!$G19-PY2022Q1!$K17</f>
        <v>0</v>
      </c>
      <c r="L17" s="135">
        <f>'LWDB 10'!$G19-PY2022Q1!$L17</f>
        <v>0</v>
      </c>
      <c r="M17" s="135">
        <f>'LWDB 11'!$G19-PY2022Q1!$M17</f>
        <v>0</v>
      </c>
      <c r="N17" s="135">
        <f>'LWDB 12'!$G19-PY2022Q1!$N17</f>
        <v>0</v>
      </c>
      <c r="O17" s="135">
        <f>'LWDB 13'!$G19-PY2022Q1!$O17</f>
        <v>0</v>
      </c>
      <c r="P17" s="135">
        <f>'LWDB 14'!$G19-PY2022Q1!$P17</f>
        <v>0</v>
      </c>
      <c r="Q17" s="135">
        <f>'LWDB 15'!$G19-PY2022Q1!$Q17</f>
        <v>0</v>
      </c>
      <c r="R17" s="135">
        <f>'LWDB 16'!$G19-PY2022Q1!$R17</f>
        <v>0</v>
      </c>
      <c r="S17" s="135">
        <f>'LWDB 17'!$G19-PY2022Q1!$S17</f>
        <v>0</v>
      </c>
      <c r="T17" s="135">
        <f>'LWDB 18'!$G19-PY2022Q1!$T17</f>
        <v>0</v>
      </c>
      <c r="U17" s="135">
        <f>'LWDB 19'!$G19-PY2022Q1!$U17</f>
        <v>0</v>
      </c>
      <c r="V17" s="135">
        <f>'LWDB 20'!$G19-PY2022Q1!$V17</f>
        <v>0</v>
      </c>
      <c r="W17" s="135">
        <f>'LWDB 21'!$G19-PY2022Q1!$W17</f>
        <v>0</v>
      </c>
      <c r="X17" s="135">
        <f>'LWDB 22'!$G19-PY2022Q1!$X17</f>
        <v>0</v>
      </c>
      <c r="Y17" s="135">
        <f>'LWDB 23'!$G19-PY2022Q1!$Y17</f>
        <v>0</v>
      </c>
      <c r="Z17" s="135">
        <f>'LWDB 24'!$G19-PY2022Q1!$Z17</f>
        <v>0</v>
      </c>
      <c r="AB17" s="38"/>
    </row>
    <row r="18" spans="1:28" ht="21" customHeight="1" x14ac:dyDescent="0.25">
      <c r="A18" s="147" t="s">
        <v>13</v>
      </c>
      <c r="B18" s="133">
        <f>Statewide!$G23-PY2022Q1!B18</f>
        <v>0</v>
      </c>
      <c r="C18" s="134">
        <f>'LWDB 01'!$G20-PY2022Q1!$C18</f>
        <v>0</v>
      </c>
      <c r="D18" s="135">
        <f>'LWDB 02'!$G20-PY2022Q1!$D18</f>
        <v>0</v>
      </c>
      <c r="E18" s="135">
        <f>'LWDB 03'!$G20-PY2022Q1!$E18</f>
        <v>0</v>
      </c>
      <c r="F18" s="135">
        <f>'LWDB 04'!$G20-PY2022Q1!$F18</f>
        <v>0</v>
      </c>
      <c r="G18" s="135">
        <f>'LWDB 05'!$G20-PY2022Q1!$G18</f>
        <v>0</v>
      </c>
      <c r="H18" s="135">
        <f>'LWDB 06'!$G20-PY2022Q1!$H18</f>
        <v>0</v>
      </c>
      <c r="I18" s="135">
        <f>'LWDB 07'!$G20-PY2022Q1!$I18</f>
        <v>0</v>
      </c>
      <c r="J18" s="135">
        <f>'LWDB 08'!$G20-PY2022Q1!$J18</f>
        <v>0</v>
      </c>
      <c r="K18" s="135">
        <f>'LWDB 09'!$G20-PY2022Q1!$K18</f>
        <v>0</v>
      </c>
      <c r="L18" s="135">
        <f>'LWDB 10'!$G20-PY2022Q1!$L18</f>
        <v>0</v>
      </c>
      <c r="M18" s="135">
        <f>'LWDB 11'!$G20-PY2022Q1!$M18</f>
        <v>0</v>
      </c>
      <c r="N18" s="135">
        <f>'LWDB 12'!$G20-PY2022Q1!$N18</f>
        <v>0</v>
      </c>
      <c r="O18" s="135">
        <f>'LWDB 13'!$G20-PY2022Q1!$O18</f>
        <v>0</v>
      </c>
      <c r="P18" s="135">
        <f>'LWDB 14'!$G20-PY2022Q1!$P18</f>
        <v>0</v>
      </c>
      <c r="Q18" s="135">
        <f>'LWDB 15'!$G20-PY2022Q1!$Q18</f>
        <v>0</v>
      </c>
      <c r="R18" s="135">
        <f>'LWDB 16'!$G20-PY2022Q1!$R18</f>
        <v>0</v>
      </c>
      <c r="S18" s="135">
        <f>'LWDB 17'!$G20-PY2022Q1!$S18</f>
        <v>0</v>
      </c>
      <c r="T18" s="135">
        <f>'LWDB 18'!$G20-PY2022Q1!$T18</f>
        <v>0</v>
      </c>
      <c r="U18" s="135">
        <f>'LWDB 19'!$G20-PY2022Q1!$U18</f>
        <v>0</v>
      </c>
      <c r="V18" s="135">
        <f>'LWDB 20'!$G20-PY2022Q1!$V18</f>
        <v>0</v>
      </c>
      <c r="W18" s="135">
        <f>'LWDB 21'!$G20-PY2022Q1!$W18</f>
        <v>0</v>
      </c>
      <c r="X18" s="135">
        <f>'LWDB 22'!$G20-PY2022Q1!$X18</f>
        <v>0</v>
      </c>
      <c r="Y18" s="135">
        <f>'LWDB 23'!$G20-PY2022Q1!$Y18</f>
        <v>0</v>
      </c>
      <c r="Z18" s="135">
        <f>'LWDB 24'!$G20-PY2022Q1!$Z18</f>
        <v>0</v>
      </c>
      <c r="AB18" s="38"/>
    </row>
    <row r="19" spans="1:28" ht="21" customHeight="1" x14ac:dyDescent="0.25">
      <c r="A19" s="147" t="s">
        <v>16</v>
      </c>
      <c r="B19" s="133">
        <f>Statewide!$G24-PY2022Q1!B19</f>
        <v>0</v>
      </c>
      <c r="C19" s="134">
        <f>'LWDB 01'!$G21-PY2022Q1!$C19</f>
        <v>0</v>
      </c>
      <c r="D19" s="135">
        <f>'LWDB 02'!$G21-PY2022Q1!$D19</f>
        <v>0</v>
      </c>
      <c r="E19" s="135">
        <f>'LWDB 03'!$G21-PY2022Q1!$E19</f>
        <v>0</v>
      </c>
      <c r="F19" s="135">
        <f>'LWDB 04'!$G21-PY2022Q1!$F19</f>
        <v>0</v>
      </c>
      <c r="G19" s="135">
        <f>'LWDB 05'!$G21-PY2022Q1!$G19</f>
        <v>0</v>
      </c>
      <c r="H19" s="135">
        <f>'LWDB 06'!$G21-PY2022Q1!$H19</f>
        <v>0</v>
      </c>
      <c r="I19" s="135">
        <f>'LWDB 07'!$G21-PY2022Q1!$I19</f>
        <v>0</v>
      </c>
      <c r="J19" s="135">
        <f>'LWDB 08'!$G21-PY2022Q1!$J19</f>
        <v>0</v>
      </c>
      <c r="K19" s="135">
        <f>'LWDB 09'!$G21-PY2022Q1!$K19</f>
        <v>0</v>
      </c>
      <c r="L19" s="135">
        <f>'LWDB 10'!$G21-PY2022Q1!$L19</f>
        <v>0</v>
      </c>
      <c r="M19" s="135">
        <f>'LWDB 11'!$G21-PY2022Q1!$M19</f>
        <v>0</v>
      </c>
      <c r="N19" s="135">
        <f>'LWDB 12'!$G21-PY2022Q1!$N19</f>
        <v>0</v>
      </c>
      <c r="O19" s="135">
        <f>'LWDB 13'!$G21-PY2022Q1!$O19</f>
        <v>0</v>
      </c>
      <c r="P19" s="135">
        <f>'LWDB 14'!$G21-PY2022Q1!$P19</f>
        <v>0</v>
      </c>
      <c r="Q19" s="135">
        <f>'LWDB 15'!$G21-PY2022Q1!$Q19</f>
        <v>0</v>
      </c>
      <c r="R19" s="135">
        <f>'LWDB 16'!$G21-PY2022Q1!$R19</f>
        <v>0</v>
      </c>
      <c r="S19" s="135">
        <f>'LWDB 17'!$G21-PY2022Q1!$S19</f>
        <v>0</v>
      </c>
      <c r="T19" s="135">
        <f>'LWDB 18'!$G21-PY2022Q1!$T19</f>
        <v>0</v>
      </c>
      <c r="U19" s="135">
        <f>'LWDB 19'!$G21-PY2022Q1!$U19</f>
        <v>0</v>
      </c>
      <c r="V19" s="135">
        <f>'LWDB 20'!$G21-PY2022Q1!$V19</f>
        <v>0</v>
      </c>
      <c r="W19" s="135">
        <f>'LWDB 21'!$G21-PY2022Q1!$W19</f>
        <v>0</v>
      </c>
      <c r="X19" s="135">
        <f>'LWDB 22'!$G21-PY2022Q1!$X19</f>
        <v>0</v>
      </c>
      <c r="Y19" s="135">
        <f>'LWDB 23'!$G21-PY2022Q1!$Y19</f>
        <v>0</v>
      </c>
      <c r="Z19" s="135">
        <f>'LWDB 24'!$G21-PY2022Q1!$Z19</f>
        <v>0</v>
      </c>
      <c r="AB19" s="38"/>
    </row>
    <row r="20" spans="1:28" ht="21" customHeight="1" x14ac:dyDescent="0.25">
      <c r="A20" s="148" t="s">
        <v>6</v>
      </c>
      <c r="B20" s="149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5"/>
      <c r="AB20" s="38"/>
    </row>
    <row r="21" spans="1:28" ht="21" customHeight="1" x14ac:dyDescent="0.25">
      <c r="A21" s="146" t="s">
        <v>2</v>
      </c>
      <c r="B21" s="133">
        <f>Statewide!$G26-PY2022Q1!B21</f>
        <v>0</v>
      </c>
      <c r="C21" s="134">
        <f>'LWDB 01'!$G23-PY2022Q1!$C21</f>
        <v>0</v>
      </c>
      <c r="D21" s="135">
        <f>'LWDB 02'!$G23-PY2022Q1!$D21</f>
        <v>0</v>
      </c>
      <c r="E21" s="135">
        <f>'LWDB 03'!$G23-PY2022Q1!$E21</f>
        <v>0</v>
      </c>
      <c r="F21" s="135">
        <f>'LWDB 04'!$G23-PY2022Q1!$F21</f>
        <v>0</v>
      </c>
      <c r="G21" s="135">
        <f>'LWDB 05'!$G23-PY2022Q1!$G21</f>
        <v>0</v>
      </c>
      <c r="H21" s="135">
        <f>'LWDB 06'!$G23-PY2022Q1!$H21</f>
        <v>0</v>
      </c>
      <c r="I21" s="135">
        <f>'LWDB 07'!$G23-PY2022Q1!$I21</f>
        <v>0</v>
      </c>
      <c r="J21" s="135">
        <f>'LWDB 08'!$G23-PY2022Q1!$J21</f>
        <v>0</v>
      </c>
      <c r="K21" s="135">
        <f>'LWDB 09'!$G23-PY2022Q1!$K21</f>
        <v>0</v>
      </c>
      <c r="L21" s="135">
        <f>'LWDB 10'!$G23-PY2022Q1!$L21</f>
        <v>0</v>
      </c>
      <c r="M21" s="135">
        <f>'LWDB 11'!$G23-PY2022Q1!$M21</f>
        <v>0</v>
      </c>
      <c r="N21" s="135">
        <f>'LWDB 12'!$G23-PY2022Q1!$N21</f>
        <v>0</v>
      </c>
      <c r="O21" s="135">
        <f>'LWDB 13'!$G23-PY2022Q1!$O21</f>
        <v>0</v>
      </c>
      <c r="P21" s="135">
        <f>'LWDB 14'!$G23-PY2022Q1!$P21</f>
        <v>0</v>
      </c>
      <c r="Q21" s="135">
        <f>'LWDB 15'!$G23-PY2022Q1!$Q21</f>
        <v>0</v>
      </c>
      <c r="R21" s="135">
        <f>'LWDB 16'!$G23-PY2022Q1!$R21</f>
        <v>0</v>
      </c>
      <c r="S21" s="135">
        <f>'LWDB 17'!$G23-PY2022Q1!$S21</f>
        <v>0</v>
      </c>
      <c r="T21" s="135">
        <f>'LWDB 18'!$G23-PY2022Q1!$T21</f>
        <v>0</v>
      </c>
      <c r="U21" s="135">
        <f>'LWDB 19'!$G23-PY2022Q1!$U21</f>
        <v>0</v>
      </c>
      <c r="V21" s="135">
        <f>'LWDB 20'!$G23-PY2022Q1!$V21</f>
        <v>0</v>
      </c>
      <c r="W21" s="135">
        <f>'LWDB 21'!$G23-PY2022Q1!$W21</f>
        <v>0</v>
      </c>
      <c r="X21" s="135">
        <f>'LWDB 22'!$G23-PY2022Q1!$X21</f>
        <v>0</v>
      </c>
      <c r="Y21" s="135">
        <f>'LWDB 23'!$G23-PY2022Q1!$Y21</f>
        <v>0</v>
      </c>
      <c r="Z21" s="135">
        <f>'LWDB 24'!$G23-PY2022Q1!$Z21</f>
        <v>0</v>
      </c>
      <c r="AB21" s="38"/>
    </row>
    <row r="22" spans="1:28" ht="21" customHeight="1" x14ac:dyDescent="0.25">
      <c r="A22" s="146" t="s">
        <v>3</v>
      </c>
      <c r="B22" s="131">
        <f>Statewide!$G27-PY2022Q1!B22</f>
        <v>0</v>
      </c>
      <c r="C22" s="132">
        <f>'LWDB 01'!$G24-PY2022Q1!$C22</f>
        <v>0</v>
      </c>
      <c r="D22" s="131">
        <f>'LWDB 02'!$G24-PY2022Q1!$D22</f>
        <v>0</v>
      </c>
      <c r="E22" s="131">
        <f>'LWDB 03'!$G24-PY2022Q1!$E22</f>
        <v>0</v>
      </c>
      <c r="F22" s="131">
        <f>'LWDB 04'!$G24-PY2022Q1!$F22</f>
        <v>0</v>
      </c>
      <c r="G22" s="131">
        <f>'LWDB 05'!$G24-PY2022Q1!$G22</f>
        <v>0</v>
      </c>
      <c r="H22" s="131">
        <f>'LWDB 06'!$G24-PY2022Q1!$H22</f>
        <v>0</v>
      </c>
      <c r="I22" s="131">
        <f>'LWDB 07'!$G24-PY2022Q1!$I22</f>
        <v>0</v>
      </c>
      <c r="J22" s="131">
        <f>'LWDB 08'!$G24-PY2022Q1!$J22</f>
        <v>0</v>
      </c>
      <c r="K22" s="131">
        <f>'LWDB 09'!$G24-PY2022Q1!$K22</f>
        <v>0</v>
      </c>
      <c r="L22" s="131">
        <f>'LWDB 10'!$G24-PY2022Q1!$L22</f>
        <v>0</v>
      </c>
      <c r="M22" s="131">
        <f>'LWDB 11'!$G24-PY2022Q1!$M22</f>
        <v>0</v>
      </c>
      <c r="N22" s="131">
        <f>'LWDB 12'!$G24-PY2022Q1!$N22</f>
        <v>0</v>
      </c>
      <c r="O22" s="131">
        <f>'LWDB 13'!$G24-PY2022Q1!$O22</f>
        <v>0</v>
      </c>
      <c r="P22" s="131">
        <f>'LWDB 14'!$G24-PY2022Q1!$P22</f>
        <v>0</v>
      </c>
      <c r="Q22" s="131">
        <f>'LWDB 15'!$G24-PY2022Q1!$Q22</f>
        <v>0</v>
      </c>
      <c r="R22" s="131">
        <f>'LWDB 16'!$G24-PY2022Q1!$R22</f>
        <v>0</v>
      </c>
      <c r="S22" s="131">
        <f>'LWDB 17'!$G24-PY2022Q1!$S22</f>
        <v>0</v>
      </c>
      <c r="T22" s="131">
        <f>'LWDB 18'!$G24-PY2022Q1!$T22</f>
        <v>0</v>
      </c>
      <c r="U22" s="131">
        <f>'LWDB 19'!$G24-PY2022Q1!$U22</f>
        <v>0</v>
      </c>
      <c r="V22" s="131">
        <f>'LWDB 20'!$G24-PY2022Q1!$V22</f>
        <v>0</v>
      </c>
      <c r="W22" s="131">
        <f>'LWDB 21'!$G24-PY2022Q1!$W22</f>
        <v>0</v>
      </c>
      <c r="X22" s="131">
        <f>'LWDB 22'!$G24-PY2022Q1!$X22</f>
        <v>0</v>
      </c>
      <c r="Y22" s="131">
        <f>'LWDB 23'!$G24-PY2022Q1!$Y22</f>
        <v>0</v>
      </c>
      <c r="Z22" s="131">
        <f>'LWDB 24'!$G24-PY2022Q1!$Z22</f>
        <v>0</v>
      </c>
      <c r="AB22" s="38"/>
    </row>
    <row r="23" spans="1:28" ht="21" customHeight="1" x14ac:dyDescent="0.25">
      <c r="A23" s="150" t="s">
        <v>10</v>
      </c>
      <c r="B23" s="133">
        <f>Statewide!$G28-PY2022Q1!B23</f>
        <v>0</v>
      </c>
      <c r="C23" s="134">
        <f>'LWDB 01'!$G25-PY2022Q1!$C23</f>
        <v>0</v>
      </c>
      <c r="D23" s="135">
        <f>'LWDB 02'!$G25-PY2022Q1!$D23</f>
        <v>0</v>
      </c>
      <c r="E23" s="135">
        <f>'LWDB 03'!$G25-PY2022Q1!$E23</f>
        <v>0</v>
      </c>
      <c r="F23" s="135">
        <f>'LWDB 04'!$G25-PY2022Q1!$F23</f>
        <v>0</v>
      </c>
      <c r="G23" s="135">
        <f>'LWDB 05'!$G25-PY2022Q1!$G23</f>
        <v>0</v>
      </c>
      <c r="H23" s="135">
        <f>'LWDB 06'!$G25-PY2022Q1!$H23</f>
        <v>0</v>
      </c>
      <c r="I23" s="135">
        <f>'LWDB 07'!$G25-PY2022Q1!$I23</f>
        <v>0</v>
      </c>
      <c r="J23" s="135">
        <f>'LWDB 08'!$G25-PY2022Q1!$J23</f>
        <v>0</v>
      </c>
      <c r="K23" s="135">
        <f>'LWDB 09'!$G25-PY2022Q1!$K23</f>
        <v>0</v>
      </c>
      <c r="L23" s="135">
        <f>'LWDB 10'!$G25-PY2022Q1!$L23</f>
        <v>0</v>
      </c>
      <c r="M23" s="135">
        <f>'LWDB 11'!$G25-PY2022Q1!$M23</f>
        <v>0</v>
      </c>
      <c r="N23" s="135">
        <f>'LWDB 12'!$G25-PY2022Q1!$N23</f>
        <v>0</v>
      </c>
      <c r="O23" s="135">
        <f>'LWDB 13'!$G25-PY2022Q1!$O23</f>
        <v>0</v>
      </c>
      <c r="P23" s="135">
        <f>'LWDB 14'!$G25-PY2022Q1!$P23</f>
        <v>0</v>
      </c>
      <c r="Q23" s="135">
        <f>'LWDB 15'!$G25-PY2022Q1!$Q23</f>
        <v>0</v>
      </c>
      <c r="R23" s="135">
        <f>'LWDB 16'!$G25-PY2022Q1!$R23</f>
        <v>0</v>
      </c>
      <c r="S23" s="135">
        <f>'LWDB 17'!$G25-PY2022Q1!$S23</f>
        <v>0</v>
      </c>
      <c r="T23" s="135">
        <f>'LWDB 18'!$G25-PY2022Q1!$T23</f>
        <v>0</v>
      </c>
      <c r="U23" s="135">
        <f>'LWDB 19'!$G25-PY2022Q1!$U23</f>
        <v>0</v>
      </c>
      <c r="V23" s="135">
        <f>'LWDB 20'!$G25-PY2022Q1!$V23</f>
        <v>0</v>
      </c>
      <c r="W23" s="135">
        <f>'LWDB 21'!$G25-PY2022Q1!$W23</f>
        <v>0</v>
      </c>
      <c r="X23" s="135">
        <f>'LWDB 22'!$G25-PY2022Q1!$X23</f>
        <v>0</v>
      </c>
      <c r="Y23" s="135">
        <f>'LWDB 23'!$G25-PY2022Q1!$Y23</f>
        <v>0</v>
      </c>
      <c r="Z23" s="135">
        <f>'LWDB 24'!$G25-PY2022Q1!$Z23</f>
        <v>0</v>
      </c>
      <c r="AB23" s="38"/>
    </row>
    <row r="26" spans="1:28" x14ac:dyDescent="0.25">
      <c r="A26" s="163" t="s">
        <v>7</v>
      </c>
      <c r="B26" s="163"/>
      <c r="C26" s="163"/>
    </row>
    <row r="27" spans="1:28" x14ac:dyDescent="0.25">
      <c r="A27" s="164" t="s">
        <v>8</v>
      </c>
      <c r="B27" s="164"/>
      <c r="C27" s="164"/>
    </row>
    <row r="28" spans="1:28" x14ac:dyDescent="0.25">
      <c r="A28" s="165" t="s">
        <v>9</v>
      </c>
      <c r="B28" s="165"/>
      <c r="C28" s="165"/>
    </row>
  </sheetData>
  <mergeCells count="3">
    <mergeCell ref="A26:C26"/>
    <mergeCell ref="A27:C27"/>
    <mergeCell ref="A28:C2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C012-9D3B-4CE4-8746-65B20CF865AD}">
  <dimension ref="A1:AB28"/>
  <sheetViews>
    <sheetView tabSelected="1" workbookViewId="0">
      <selection activeCell="M17" sqref="M17"/>
    </sheetView>
  </sheetViews>
  <sheetFormatPr defaultRowHeight="15" x14ac:dyDescent="0.25"/>
  <cols>
    <col min="1" max="1" width="34.140625" bestFit="1" customWidth="1"/>
    <col min="2" max="2" width="10.140625" style="20" bestFit="1" customWidth="1"/>
    <col min="3" max="3" width="10.85546875" bestFit="1" customWidth="1"/>
    <col min="4" max="4" width="11.7109375" bestFit="1" customWidth="1"/>
    <col min="5" max="7" width="10.7109375" bestFit="1" customWidth="1"/>
    <col min="8" max="8" width="11.7109375" bestFit="1" customWidth="1"/>
    <col min="9" max="9" width="10.5703125" bestFit="1" customWidth="1"/>
    <col min="10" max="10" width="11.7109375" bestFit="1" customWidth="1"/>
    <col min="11" max="11" width="10.7109375" bestFit="1" customWidth="1"/>
    <col min="12" max="13" width="11.7109375" bestFit="1" customWidth="1"/>
    <col min="14" max="14" width="10.7109375" bestFit="1" customWidth="1"/>
    <col min="15" max="18" width="11.7109375" bestFit="1" customWidth="1"/>
    <col min="19" max="21" width="10.7109375" bestFit="1" customWidth="1"/>
    <col min="22" max="22" width="11.7109375" bestFit="1" customWidth="1"/>
    <col min="23" max="23" width="10.7109375" bestFit="1" customWidth="1"/>
    <col min="24" max="24" width="11.7109375" bestFit="1" customWidth="1"/>
    <col min="25" max="25" width="10.7109375" bestFit="1" customWidth="1"/>
    <col min="26" max="26" width="11.7109375" bestFit="1" customWidth="1"/>
  </cols>
  <sheetData>
    <row r="1" spans="1:28" ht="21" customHeight="1" x14ac:dyDescent="0.25">
      <c r="A1" s="126" t="s">
        <v>54</v>
      </c>
      <c r="B1" s="127" t="s">
        <v>41</v>
      </c>
      <c r="C1" s="123" t="s">
        <v>17</v>
      </c>
      <c r="D1" s="123" t="s">
        <v>18</v>
      </c>
      <c r="E1" s="123" t="s">
        <v>19</v>
      </c>
      <c r="F1" s="123" t="s">
        <v>20</v>
      </c>
      <c r="G1" s="123" t="s">
        <v>21</v>
      </c>
      <c r="H1" s="123" t="s">
        <v>22</v>
      </c>
      <c r="I1" s="123" t="s">
        <v>23</v>
      </c>
      <c r="J1" s="123" t="s">
        <v>24</v>
      </c>
      <c r="K1" s="123" t="s">
        <v>25</v>
      </c>
      <c r="L1" s="123" t="s">
        <v>26</v>
      </c>
      <c r="M1" s="123" t="s">
        <v>27</v>
      </c>
      <c r="N1" s="123" t="s">
        <v>28</v>
      </c>
      <c r="O1" s="123" t="s">
        <v>29</v>
      </c>
      <c r="P1" s="123" t="s">
        <v>30</v>
      </c>
      <c r="Q1" s="123" t="s">
        <v>31</v>
      </c>
      <c r="R1" s="123" t="s">
        <v>32</v>
      </c>
      <c r="S1" s="123" t="s">
        <v>33</v>
      </c>
      <c r="T1" s="123" t="s">
        <v>34</v>
      </c>
      <c r="U1" s="123" t="s">
        <v>35</v>
      </c>
      <c r="V1" s="123" t="s">
        <v>36</v>
      </c>
      <c r="W1" s="123" t="s">
        <v>37</v>
      </c>
      <c r="X1" s="123" t="s">
        <v>38</v>
      </c>
      <c r="Y1" s="123" t="s">
        <v>39</v>
      </c>
      <c r="Z1" s="123" t="s">
        <v>40</v>
      </c>
    </row>
    <row r="2" spans="1:28" ht="21" customHeight="1" x14ac:dyDescent="0.25">
      <c r="A2" s="24" t="s">
        <v>1</v>
      </c>
      <c r="B2" s="136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2"/>
    </row>
    <row r="3" spans="1:28" ht="21" customHeight="1" x14ac:dyDescent="0.25">
      <c r="A3" s="117" t="s">
        <v>2</v>
      </c>
      <c r="B3" s="184">
        <v>66.2</v>
      </c>
      <c r="C3" s="180">
        <v>86.1</v>
      </c>
      <c r="D3" s="174">
        <v>88.6</v>
      </c>
      <c r="E3" s="174">
        <v>85</v>
      </c>
      <c r="F3" s="174">
        <v>91.9</v>
      </c>
      <c r="G3" s="178">
        <v>72.900000000000006</v>
      </c>
      <c r="H3" s="177">
        <v>95</v>
      </c>
      <c r="I3" s="178">
        <v>81.5</v>
      </c>
      <c r="J3" s="177">
        <v>97.5</v>
      </c>
      <c r="K3" s="178">
        <v>64.599999999999994</v>
      </c>
      <c r="L3" s="174">
        <v>84.6</v>
      </c>
      <c r="M3" s="174">
        <v>80.900000000000006</v>
      </c>
      <c r="N3" s="174">
        <v>77.099999999999994</v>
      </c>
      <c r="O3" s="174">
        <v>83.3</v>
      </c>
      <c r="P3" s="178">
        <v>81.8</v>
      </c>
      <c r="Q3" s="174">
        <v>78</v>
      </c>
      <c r="R3" s="178">
        <v>76</v>
      </c>
      <c r="S3" s="174">
        <v>86.7</v>
      </c>
      <c r="T3" s="174">
        <v>88</v>
      </c>
      <c r="U3" s="177">
        <v>88.1</v>
      </c>
      <c r="V3" s="174">
        <v>90.9</v>
      </c>
      <c r="W3" s="177">
        <v>76.3</v>
      </c>
      <c r="X3" s="174">
        <v>79.8</v>
      </c>
      <c r="Y3" s="174">
        <v>60.2</v>
      </c>
      <c r="Z3" s="174">
        <v>84.2</v>
      </c>
      <c r="AA3" s="1"/>
      <c r="AB3" s="1"/>
    </row>
    <row r="4" spans="1:28" ht="21" customHeight="1" x14ac:dyDescent="0.25">
      <c r="A4" s="117" t="s">
        <v>3</v>
      </c>
      <c r="B4" s="173">
        <v>7772</v>
      </c>
      <c r="C4" s="181">
        <v>9624</v>
      </c>
      <c r="D4" s="176">
        <v>7792</v>
      </c>
      <c r="E4" s="179">
        <v>7876</v>
      </c>
      <c r="F4" s="175">
        <v>12397</v>
      </c>
      <c r="G4" s="176">
        <v>6533</v>
      </c>
      <c r="H4" s="175">
        <v>8497</v>
      </c>
      <c r="I4" s="175">
        <v>10258</v>
      </c>
      <c r="J4" s="175">
        <v>12965</v>
      </c>
      <c r="K4" s="176">
        <v>8070</v>
      </c>
      <c r="L4" s="175">
        <v>9195</v>
      </c>
      <c r="M4" s="175">
        <v>9703</v>
      </c>
      <c r="N4" s="175">
        <v>8835</v>
      </c>
      <c r="O4" s="175">
        <v>8884</v>
      </c>
      <c r="P4" s="179">
        <v>10506</v>
      </c>
      <c r="Q4" s="175">
        <v>9815</v>
      </c>
      <c r="R4" s="179">
        <v>9204</v>
      </c>
      <c r="S4" s="175">
        <v>9417</v>
      </c>
      <c r="T4" s="175">
        <v>11996</v>
      </c>
      <c r="U4" s="175">
        <v>9751</v>
      </c>
      <c r="V4" s="175">
        <v>11826</v>
      </c>
      <c r="W4" s="175">
        <v>7985</v>
      </c>
      <c r="X4" s="175">
        <v>9995</v>
      </c>
      <c r="Y4" s="175">
        <v>7008</v>
      </c>
      <c r="Z4" s="175">
        <v>8458</v>
      </c>
      <c r="AB4" s="1"/>
    </row>
    <row r="5" spans="1:28" ht="21" customHeight="1" x14ac:dyDescent="0.25">
      <c r="A5" s="117" t="s">
        <v>10</v>
      </c>
      <c r="B5" s="185">
        <v>83.8</v>
      </c>
      <c r="C5" s="180">
        <v>91.5</v>
      </c>
      <c r="D5" s="174">
        <v>92.7</v>
      </c>
      <c r="E5" s="177">
        <v>89.5</v>
      </c>
      <c r="F5" s="177">
        <v>94</v>
      </c>
      <c r="G5" s="178">
        <v>67.400000000000006</v>
      </c>
      <c r="H5" s="174">
        <v>83.6</v>
      </c>
      <c r="I5" s="177">
        <v>100</v>
      </c>
      <c r="J5" s="177">
        <v>97.1</v>
      </c>
      <c r="K5" s="178">
        <v>71.599999999999994</v>
      </c>
      <c r="L5" s="177">
        <v>92.3</v>
      </c>
      <c r="M5" s="177">
        <v>86.3</v>
      </c>
      <c r="N5" s="177">
        <v>82.8</v>
      </c>
      <c r="O5" s="177">
        <v>92</v>
      </c>
      <c r="P5" s="177">
        <v>90.6</v>
      </c>
      <c r="Q5" s="177">
        <v>79.8</v>
      </c>
      <c r="R5" s="174">
        <v>86.6</v>
      </c>
      <c r="S5" s="174">
        <v>85.8</v>
      </c>
      <c r="T5" s="177">
        <v>91.7</v>
      </c>
      <c r="U5" s="177">
        <v>86.7</v>
      </c>
      <c r="V5" s="177">
        <v>94.9</v>
      </c>
      <c r="W5" s="177">
        <v>75.400000000000006</v>
      </c>
      <c r="X5" s="177">
        <v>92.4</v>
      </c>
      <c r="Y5" s="178">
        <v>50.2</v>
      </c>
      <c r="Z5" s="174">
        <v>85</v>
      </c>
      <c r="AB5" s="1"/>
    </row>
    <row r="6" spans="1:28" ht="21" customHeight="1" x14ac:dyDescent="0.25">
      <c r="A6" s="118" t="s">
        <v>13</v>
      </c>
      <c r="B6" s="185">
        <v>79.7</v>
      </c>
      <c r="C6" s="180">
        <v>81.900000000000006</v>
      </c>
      <c r="D6" s="177">
        <v>90.7</v>
      </c>
      <c r="E6" s="177">
        <v>100</v>
      </c>
      <c r="F6" s="177">
        <v>97.2</v>
      </c>
      <c r="G6" s="174">
        <v>85</v>
      </c>
      <c r="H6" s="174">
        <v>85.5</v>
      </c>
      <c r="I6" s="177">
        <v>92.9</v>
      </c>
      <c r="J6" s="177">
        <v>95.3</v>
      </c>
      <c r="K6" s="178">
        <v>69.2</v>
      </c>
      <c r="L6" s="177">
        <v>82.3</v>
      </c>
      <c r="M6" s="174">
        <v>68.400000000000006</v>
      </c>
      <c r="N6" s="174">
        <v>69.599999999999994</v>
      </c>
      <c r="O6" s="177">
        <v>85.2</v>
      </c>
      <c r="P6" s="174">
        <v>80.400000000000006</v>
      </c>
      <c r="Q6" s="174">
        <v>63.5</v>
      </c>
      <c r="R6" s="177">
        <v>90.4</v>
      </c>
      <c r="S6" s="174">
        <v>76.3</v>
      </c>
      <c r="T6" s="177">
        <v>84.5</v>
      </c>
      <c r="U6" s="177">
        <v>93.3</v>
      </c>
      <c r="V6" s="177">
        <v>92.9</v>
      </c>
      <c r="W6" s="178">
        <v>76.3</v>
      </c>
      <c r="X6" s="177">
        <v>89.4</v>
      </c>
      <c r="Y6" s="178">
        <v>44.8</v>
      </c>
      <c r="Z6" s="174">
        <v>77.7</v>
      </c>
      <c r="AB6" s="1"/>
    </row>
    <row r="7" spans="1:28" ht="21" customHeight="1" x14ac:dyDescent="0.25">
      <c r="A7" s="118" t="s">
        <v>16</v>
      </c>
      <c r="B7" s="185">
        <v>70.5</v>
      </c>
      <c r="C7" s="180">
        <v>56</v>
      </c>
      <c r="D7" s="178">
        <v>63.1</v>
      </c>
      <c r="E7" s="177">
        <v>76.7</v>
      </c>
      <c r="F7" s="174">
        <v>78.900000000000006</v>
      </c>
      <c r="G7" s="178">
        <v>50</v>
      </c>
      <c r="H7" s="177">
        <v>90.8</v>
      </c>
      <c r="I7" s="177">
        <v>70.599999999999994</v>
      </c>
      <c r="J7" s="177">
        <v>77.599999999999994</v>
      </c>
      <c r="K7" s="178">
        <v>32.799999999999997</v>
      </c>
      <c r="L7" s="174">
        <v>75</v>
      </c>
      <c r="M7" s="177">
        <v>83.7</v>
      </c>
      <c r="N7" s="174">
        <v>67.400000000000006</v>
      </c>
      <c r="O7" s="178">
        <v>67.2</v>
      </c>
      <c r="P7" s="178">
        <v>58.3</v>
      </c>
      <c r="Q7" s="178">
        <v>63.5</v>
      </c>
      <c r="R7" s="177">
        <v>78.400000000000006</v>
      </c>
      <c r="S7" s="177">
        <v>77</v>
      </c>
      <c r="T7" s="177">
        <v>76</v>
      </c>
      <c r="U7" s="177">
        <v>83.9</v>
      </c>
      <c r="V7" s="177">
        <v>85.6</v>
      </c>
      <c r="W7" s="178">
        <v>69</v>
      </c>
      <c r="X7" s="177">
        <v>74.5</v>
      </c>
      <c r="Y7" s="177">
        <v>93</v>
      </c>
      <c r="Z7" s="178">
        <v>57.1</v>
      </c>
      <c r="AB7" s="1"/>
    </row>
    <row r="8" spans="1:28" ht="21" customHeight="1" x14ac:dyDescent="0.25">
      <c r="A8" s="119" t="s">
        <v>14</v>
      </c>
      <c r="B8" s="125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8"/>
      <c r="AB8" s="1"/>
    </row>
    <row r="9" spans="1:28" ht="21" customHeight="1" x14ac:dyDescent="0.25">
      <c r="A9" s="117" t="s">
        <v>2</v>
      </c>
      <c r="B9" s="186">
        <v>73.5</v>
      </c>
      <c r="C9" s="182">
        <v>100</v>
      </c>
      <c r="D9" s="177">
        <v>100</v>
      </c>
      <c r="E9" s="177">
        <v>90</v>
      </c>
      <c r="F9" s="177">
        <v>100</v>
      </c>
      <c r="G9" s="178">
        <v>80</v>
      </c>
      <c r="H9" s="177">
        <v>100</v>
      </c>
      <c r="I9" s="178">
        <v>0</v>
      </c>
      <c r="J9" s="177">
        <v>90.3</v>
      </c>
      <c r="K9" s="178">
        <v>33.299999999999997</v>
      </c>
      <c r="L9" s="178">
        <v>60</v>
      </c>
      <c r="M9" s="174">
        <v>73.3</v>
      </c>
      <c r="N9" s="174">
        <v>79.900000000000006</v>
      </c>
      <c r="O9" s="177">
        <v>94.1</v>
      </c>
      <c r="P9" s="178">
        <v>78.599999999999994</v>
      </c>
      <c r="Q9" s="174">
        <v>78.5</v>
      </c>
      <c r="R9" s="178">
        <v>73.7</v>
      </c>
      <c r="S9" s="174">
        <v>83.2</v>
      </c>
      <c r="T9" s="174">
        <v>71.7</v>
      </c>
      <c r="U9" s="177">
        <v>100</v>
      </c>
      <c r="V9" s="178">
        <v>76</v>
      </c>
      <c r="W9" s="177">
        <v>77.7</v>
      </c>
      <c r="X9" s="174">
        <v>73.400000000000006</v>
      </c>
      <c r="Y9" s="178">
        <v>68.599999999999994</v>
      </c>
      <c r="Z9" s="174">
        <v>82.7</v>
      </c>
      <c r="AB9" s="1"/>
    </row>
    <row r="10" spans="1:28" ht="21" customHeight="1" x14ac:dyDescent="0.25">
      <c r="A10" s="117" t="s">
        <v>3</v>
      </c>
      <c r="B10" s="173">
        <v>9771</v>
      </c>
      <c r="C10" s="181">
        <v>8250</v>
      </c>
      <c r="D10" s="175">
        <v>10405</v>
      </c>
      <c r="E10" s="175">
        <v>7934</v>
      </c>
      <c r="F10" s="176">
        <v>6761</v>
      </c>
      <c r="G10" s="175">
        <v>9307</v>
      </c>
      <c r="H10" s="175">
        <v>11685</v>
      </c>
      <c r="I10" s="178" t="s">
        <v>58</v>
      </c>
      <c r="J10" s="175">
        <v>12090</v>
      </c>
      <c r="K10" s="176">
        <v>6414</v>
      </c>
      <c r="L10" s="175">
        <v>16250</v>
      </c>
      <c r="M10" s="175">
        <v>10146</v>
      </c>
      <c r="N10" s="175">
        <v>9274</v>
      </c>
      <c r="O10" s="176">
        <v>10456</v>
      </c>
      <c r="P10" s="175">
        <v>11409</v>
      </c>
      <c r="Q10" s="179">
        <v>10092</v>
      </c>
      <c r="R10" s="175">
        <v>10509</v>
      </c>
      <c r="S10" s="175">
        <v>8691</v>
      </c>
      <c r="T10" s="179">
        <v>9692</v>
      </c>
      <c r="U10" s="179">
        <v>7242</v>
      </c>
      <c r="V10" s="175">
        <v>10858</v>
      </c>
      <c r="W10" s="179">
        <v>9455</v>
      </c>
      <c r="X10" s="175">
        <v>11417</v>
      </c>
      <c r="Y10" s="175">
        <v>9419</v>
      </c>
      <c r="Z10" s="175">
        <v>10023</v>
      </c>
      <c r="AB10" s="1"/>
    </row>
    <row r="11" spans="1:28" ht="21" customHeight="1" x14ac:dyDescent="0.25">
      <c r="A11" s="117" t="s">
        <v>10</v>
      </c>
      <c r="B11" s="185">
        <v>87.8</v>
      </c>
      <c r="C11" s="180">
        <v>75</v>
      </c>
      <c r="D11" s="177">
        <v>100</v>
      </c>
      <c r="E11" s="177">
        <v>100</v>
      </c>
      <c r="F11" s="177">
        <v>100</v>
      </c>
      <c r="G11" s="177">
        <v>100</v>
      </c>
      <c r="H11" s="177">
        <v>100</v>
      </c>
      <c r="I11" s="177">
        <v>100</v>
      </c>
      <c r="J11" s="174">
        <v>78.900000000000006</v>
      </c>
      <c r="K11" s="177">
        <v>100</v>
      </c>
      <c r="L11" s="177">
        <v>100</v>
      </c>
      <c r="M11" s="177">
        <v>88</v>
      </c>
      <c r="N11" s="177">
        <v>86.6</v>
      </c>
      <c r="O11" s="174">
        <v>88</v>
      </c>
      <c r="P11" s="177">
        <v>90.4</v>
      </c>
      <c r="Q11" s="177">
        <v>82.6</v>
      </c>
      <c r="R11" s="174">
        <v>82.5</v>
      </c>
      <c r="S11" s="177">
        <v>91.8</v>
      </c>
      <c r="T11" s="177">
        <v>100</v>
      </c>
      <c r="U11" s="177">
        <v>100</v>
      </c>
      <c r="V11" s="177">
        <v>100</v>
      </c>
      <c r="W11" s="177">
        <v>88.7</v>
      </c>
      <c r="X11" s="177">
        <v>91.5</v>
      </c>
      <c r="Y11" s="174">
        <v>80</v>
      </c>
      <c r="Z11" s="177">
        <v>89.5</v>
      </c>
      <c r="AB11" s="1"/>
    </row>
    <row r="12" spans="1:28" ht="21" customHeight="1" x14ac:dyDescent="0.25">
      <c r="A12" s="118" t="s">
        <v>13</v>
      </c>
      <c r="B12" s="185">
        <v>85.6</v>
      </c>
      <c r="C12" s="183">
        <v>75</v>
      </c>
      <c r="D12" s="177">
        <v>100</v>
      </c>
      <c r="E12" s="177">
        <v>100</v>
      </c>
      <c r="F12" s="177">
        <v>100</v>
      </c>
      <c r="G12" s="178">
        <v>0</v>
      </c>
      <c r="H12" s="174">
        <v>75</v>
      </c>
      <c r="I12" s="177">
        <v>100</v>
      </c>
      <c r="J12" s="177">
        <v>89.5</v>
      </c>
      <c r="K12" s="177">
        <v>100</v>
      </c>
      <c r="L12" s="177">
        <v>100</v>
      </c>
      <c r="M12" s="177">
        <v>100</v>
      </c>
      <c r="N12" s="177">
        <v>86.1</v>
      </c>
      <c r="O12" s="177">
        <v>89.3</v>
      </c>
      <c r="P12" s="177">
        <v>93.5</v>
      </c>
      <c r="Q12" s="177">
        <v>73.8</v>
      </c>
      <c r="R12" s="174">
        <v>90.3</v>
      </c>
      <c r="S12" s="177">
        <v>77.400000000000006</v>
      </c>
      <c r="T12" s="178">
        <v>25</v>
      </c>
      <c r="U12" s="177">
        <v>100</v>
      </c>
      <c r="V12" s="177">
        <v>100</v>
      </c>
      <c r="W12" s="174">
        <v>87</v>
      </c>
      <c r="X12" s="177">
        <v>89.5</v>
      </c>
      <c r="Y12" s="177">
        <v>100</v>
      </c>
      <c r="Z12" s="177">
        <v>82.4</v>
      </c>
      <c r="AB12" s="1"/>
    </row>
    <row r="13" spans="1:28" ht="21" customHeight="1" x14ac:dyDescent="0.25">
      <c r="A13" s="118" t="s">
        <v>16</v>
      </c>
      <c r="B13" s="185">
        <v>72.599999999999994</v>
      </c>
      <c r="C13" s="183">
        <v>52.9</v>
      </c>
      <c r="D13" s="177">
        <v>85.7</v>
      </c>
      <c r="E13" s="177">
        <v>100</v>
      </c>
      <c r="F13" s="177">
        <v>87.5</v>
      </c>
      <c r="G13" s="178">
        <v>0</v>
      </c>
      <c r="H13" s="177">
        <v>100</v>
      </c>
      <c r="I13" s="178">
        <v>66.7</v>
      </c>
      <c r="J13" s="177">
        <v>89.1</v>
      </c>
      <c r="K13" s="177">
        <v>57.1</v>
      </c>
      <c r="L13" s="178">
        <v>66.7</v>
      </c>
      <c r="M13" s="177">
        <v>76.7</v>
      </c>
      <c r="N13" s="174">
        <v>73</v>
      </c>
      <c r="O13" s="174">
        <v>72</v>
      </c>
      <c r="P13" s="178">
        <v>45</v>
      </c>
      <c r="Q13" s="174">
        <v>69.7</v>
      </c>
      <c r="R13" s="177">
        <v>66.099999999999994</v>
      </c>
      <c r="S13" s="177">
        <v>78.3</v>
      </c>
      <c r="T13" s="177">
        <v>76.900000000000006</v>
      </c>
      <c r="U13" s="177">
        <v>100</v>
      </c>
      <c r="V13" s="177">
        <v>100</v>
      </c>
      <c r="W13" s="177">
        <v>75</v>
      </c>
      <c r="X13" s="177">
        <v>84.2</v>
      </c>
      <c r="Y13" s="177">
        <v>88.8</v>
      </c>
      <c r="Z13" s="174">
        <v>70.2</v>
      </c>
      <c r="AB13" s="1"/>
    </row>
    <row r="14" spans="1:28" ht="21" customHeight="1" x14ac:dyDescent="0.25">
      <c r="A14" s="119" t="s">
        <v>15</v>
      </c>
      <c r="B14" s="125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8"/>
      <c r="AB14" s="1"/>
    </row>
    <row r="15" spans="1:28" ht="21" customHeight="1" x14ac:dyDescent="0.25">
      <c r="A15" s="117" t="s">
        <v>2</v>
      </c>
      <c r="B15" s="187">
        <v>73.900000000000006</v>
      </c>
      <c r="C15" s="182">
        <v>81.3</v>
      </c>
      <c r="D15" s="178">
        <v>48.5</v>
      </c>
      <c r="E15" s="174">
        <v>73.400000000000006</v>
      </c>
      <c r="F15" s="178">
        <v>70.8</v>
      </c>
      <c r="G15" s="174">
        <v>69</v>
      </c>
      <c r="H15" s="174">
        <v>75.900000000000006</v>
      </c>
      <c r="I15" s="178">
        <v>67</v>
      </c>
      <c r="J15" s="177">
        <v>85.2</v>
      </c>
      <c r="K15" s="174">
        <v>70.5</v>
      </c>
      <c r="L15" s="177">
        <v>85</v>
      </c>
      <c r="M15" s="177">
        <v>90.7</v>
      </c>
      <c r="N15" s="178">
        <v>69.5</v>
      </c>
      <c r="O15" s="174">
        <v>81.5</v>
      </c>
      <c r="P15" s="174">
        <v>82.3</v>
      </c>
      <c r="Q15" s="178">
        <v>67.8</v>
      </c>
      <c r="R15" s="178">
        <v>66.7</v>
      </c>
      <c r="S15" s="177">
        <v>72.2</v>
      </c>
      <c r="T15" s="178">
        <v>57.5</v>
      </c>
      <c r="U15" s="174">
        <v>75</v>
      </c>
      <c r="V15" s="174">
        <v>74.8</v>
      </c>
      <c r="W15" s="177">
        <v>75</v>
      </c>
      <c r="X15" s="174">
        <v>73</v>
      </c>
      <c r="Y15" s="174">
        <v>73.3</v>
      </c>
      <c r="Z15" s="177">
        <v>84.9</v>
      </c>
      <c r="AB15" s="1"/>
    </row>
    <row r="16" spans="1:28" ht="21" customHeight="1" x14ac:dyDescent="0.25">
      <c r="A16" s="117" t="s">
        <v>3</v>
      </c>
      <c r="B16" s="172">
        <v>5070</v>
      </c>
      <c r="C16" s="181">
        <v>4628</v>
      </c>
      <c r="D16" s="176">
        <v>3266</v>
      </c>
      <c r="E16" s="175">
        <v>4996</v>
      </c>
      <c r="F16" s="176">
        <v>3236</v>
      </c>
      <c r="G16" s="175">
        <v>3748</v>
      </c>
      <c r="H16" s="179">
        <v>2952</v>
      </c>
      <c r="I16" s="175">
        <v>3367</v>
      </c>
      <c r="J16" s="175">
        <v>4503</v>
      </c>
      <c r="K16" s="175">
        <v>4064</v>
      </c>
      <c r="L16" s="175">
        <v>4405</v>
      </c>
      <c r="M16" s="175">
        <v>3810</v>
      </c>
      <c r="N16" s="175">
        <v>5231</v>
      </c>
      <c r="O16" s="175">
        <v>4413</v>
      </c>
      <c r="P16" s="175">
        <v>4866</v>
      </c>
      <c r="Q16" s="175">
        <v>5474</v>
      </c>
      <c r="R16" s="175">
        <v>3632</v>
      </c>
      <c r="S16" s="179">
        <v>3193</v>
      </c>
      <c r="T16" s="175">
        <v>7065</v>
      </c>
      <c r="U16" s="175">
        <v>4392</v>
      </c>
      <c r="V16" s="179">
        <v>3050</v>
      </c>
      <c r="W16" s="175">
        <v>4030</v>
      </c>
      <c r="X16" s="175">
        <v>4703</v>
      </c>
      <c r="Y16" s="175">
        <v>5551</v>
      </c>
      <c r="Z16" s="175">
        <v>5238</v>
      </c>
      <c r="AB16" s="1"/>
    </row>
    <row r="17" spans="1:28" ht="21" customHeight="1" x14ac:dyDescent="0.25">
      <c r="A17" s="117" t="s">
        <v>10</v>
      </c>
      <c r="B17" s="185">
        <v>81.599999999999994</v>
      </c>
      <c r="C17" s="182">
        <v>76.099999999999994</v>
      </c>
      <c r="D17" s="174">
        <v>72.7</v>
      </c>
      <c r="E17" s="177">
        <v>79.099999999999994</v>
      </c>
      <c r="F17" s="177">
        <v>100</v>
      </c>
      <c r="G17" s="174">
        <v>70.8</v>
      </c>
      <c r="H17" s="178">
        <v>63.1</v>
      </c>
      <c r="I17" s="177">
        <v>92.6</v>
      </c>
      <c r="J17" s="177">
        <v>84.2</v>
      </c>
      <c r="K17" s="177">
        <v>76.099999999999994</v>
      </c>
      <c r="L17" s="177">
        <v>79.400000000000006</v>
      </c>
      <c r="M17" s="177">
        <v>91.5</v>
      </c>
      <c r="N17" s="177">
        <v>80.599999999999994</v>
      </c>
      <c r="O17" s="177">
        <v>85.2</v>
      </c>
      <c r="P17" s="177">
        <v>86.4</v>
      </c>
      <c r="Q17" s="174">
        <v>70.599999999999994</v>
      </c>
      <c r="R17" s="177">
        <v>75.400000000000006</v>
      </c>
      <c r="S17" s="174">
        <v>67.599999999999994</v>
      </c>
      <c r="T17" s="177">
        <v>75</v>
      </c>
      <c r="U17" s="177">
        <v>88</v>
      </c>
      <c r="V17" s="177">
        <v>82.4</v>
      </c>
      <c r="W17" s="177">
        <v>75.5</v>
      </c>
      <c r="X17" s="177">
        <v>88.5</v>
      </c>
      <c r="Y17" s="177">
        <v>100</v>
      </c>
      <c r="Z17" s="177">
        <v>86.9</v>
      </c>
      <c r="AB17" s="1"/>
    </row>
    <row r="18" spans="1:28" ht="21" customHeight="1" x14ac:dyDescent="0.25">
      <c r="A18" s="118" t="s">
        <v>13</v>
      </c>
      <c r="B18" s="185">
        <v>80.5</v>
      </c>
      <c r="C18" s="183">
        <v>58.6</v>
      </c>
      <c r="D18" s="178">
        <v>60</v>
      </c>
      <c r="E18" s="178">
        <v>45.2</v>
      </c>
      <c r="F18" s="178">
        <v>66.7</v>
      </c>
      <c r="G18" s="177">
        <v>64</v>
      </c>
      <c r="H18" s="177">
        <v>63.2</v>
      </c>
      <c r="I18" s="177">
        <v>96.3</v>
      </c>
      <c r="J18" s="177">
        <v>89.8</v>
      </c>
      <c r="K18" s="178">
        <v>75</v>
      </c>
      <c r="L18" s="177">
        <v>98.5</v>
      </c>
      <c r="M18" s="177">
        <v>98.8</v>
      </c>
      <c r="N18" s="177">
        <v>90.5</v>
      </c>
      <c r="O18" s="177">
        <v>77.599999999999994</v>
      </c>
      <c r="P18" s="174">
        <v>79.8</v>
      </c>
      <c r="Q18" s="178">
        <v>35.700000000000003</v>
      </c>
      <c r="R18" s="177">
        <v>94</v>
      </c>
      <c r="S18" s="178">
        <v>64.3</v>
      </c>
      <c r="T18" s="177">
        <v>87.5</v>
      </c>
      <c r="U18" s="177">
        <v>100</v>
      </c>
      <c r="V18" s="177">
        <v>100</v>
      </c>
      <c r="W18" s="174">
        <v>84</v>
      </c>
      <c r="X18" s="177">
        <v>68.8</v>
      </c>
      <c r="Y18" s="177">
        <v>100</v>
      </c>
      <c r="Z18" s="177">
        <v>70.3</v>
      </c>
      <c r="AB18" s="1"/>
    </row>
    <row r="19" spans="1:28" ht="21" customHeight="1" x14ac:dyDescent="0.25">
      <c r="A19" s="118" t="s">
        <v>16</v>
      </c>
      <c r="B19" s="185">
        <v>64.5</v>
      </c>
      <c r="C19" s="183">
        <v>58.4</v>
      </c>
      <c r="D19" s="178">
        <v>28.6</v>
      </c>
      <c r="E19" s="177">
        <v>60.3</v>
      </c>
      <c r="F19" s="178">
        <v>28.6</v>
      </c>
      <c r="G19" s="177">
        <v>33.299999999999997</v>
      </c>
      <c r="H19" s="174">
        <v>73.900000000000006</v>
      </c>
      <c r="I19" s="177">
        <v>93.8</v>
      </c>
      <c r="J19" s="177">
        <v>84.9</v>
      </c>
      <c r="K19" s="178">
        <v>0</v>
      </c>
      <c r="L19" s="174">
        <v>86</v>
      </c>
      <c r="M19" s="174">
        <v>84.6</v>
      </c>
      <c r="N19" s="178">
        <v>51.9</v>
      </c>
      <c r="O19" s="177">
        <v>66.7</v>
      </c>
      <c r="P19" s="178">
        <v>55.7</v>
      </c>
      <c r="Q19" s="177">
        <v>46.8</v>
      </c>
      <c r="R19" s="174">
        <v>73.2</v>
      </c>
      <c r="S19" s="177">
        <v>66.7</v>
      </c>
      <c r="T19" s="174">
        <v>61.9</v>
      </c>
      <c r="U19" s="174">
        <v>73.7</v>
      </c>
      <c r="V19" s="177">
        <v>92.9</v>
      </c>
      <c r="W19" s="177">
        <v>83.6</v>
      </c>
      <c r="X19" s="177">
        <v>74.2</v>
      </c>
      <c r="Y19" s="177">
        <v>70.599999999999994</v>
      </c>
      <c r="Z19" s="178">
        <v>62.1</v>
      </c>
      <c r="AB19" s="1"/>
    </row>
    <row r="20" spans="1:28" ht="21" customHeight="1" x14ac:dyDescent="0.25">
      <c r="A20" s="119" t="s">
        <v>6</v>
      </c>
      <c r="B20" s="125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8"/>
      <c r="AB20" s="1"/>
    </row>
    <row r="21" spans="1:28" ht="21" customHeight="1" x14ac:dyDescent="0.25">
      <c r="A21" s="117" t="s">
        <v>2</v>
      </c>
      <c r="B21" s="187">
        <v>63.3</v>
      </c>
      <c r="C21" s="180">
        <v>66.8</v>
      </c>
      <c r="D21" s="174">
        <v>65.3</v>
      </c>
      <c r="E21" s="177">
        <v>69.400000000000006</v>
      </c>
      <c r="F21" s="174">
        <v>60.5</v>
      </c>
      <c r="G21" s="177">
        <v>68.3</v>
      </c>
      <c r="H21" s="177">
        <v>70.400000000000006</v>
      </c>
      <c r="I21" s="178">
        <v>58.3</v>
      </c>
      <c r="J21" s="174">
        <v>64.900000000000006</v>
      </c>
      <c r="K21" s="177">
        <v>67.5</v>
      </c>
      <c r="L21" s="177">
        <v>71</v>
      </c>
      <c r="M21" s="174">
        <v>62.4</v>
      </c>
      <c r="N21" s="177">
        <v>69.7</v>
      </c>
      <c r="O21" s="174">
        <v>62.7</v>
      </c>
      <c r="P21" s="174">
        <v>60.9</v>
      </c>
      <c r="Q21" s="174">
        <v>63.8</v>
      </c>
      <c r="R21" s="177">
        <v>58.6</v>
      </c>
      <c r="S21" s="177">
        <v>61.3</v>
      </c>
      <c r="T21" s="174">
        <v>64.5</v>
      </c>
      <c r="U21" s="174">
        <v>69.7</v>
      </c>
      <c r="V21" s="174">
        <v>63</v>
      </c>
      <c r="W21" s="177">
        <v>65.8</v>
      </c>
      <c r="X21" s="177">
        <v>71.099999999999994</v>
      </c>
      <c r="Y21" s="174">
        <v>59.8</v>
      </c>
      <c r="Z21" s="177">
        <v>71.900000000000006</v>
      </c>
      <c r="AB21" s="1"/>
    </row>
    <row r="22" spans="1:28" ht="21" customHeight="1" x14ac:dyDescent="0.25">
      <c r="A22" s="117" t="s">
        <v>3</v>
      </c>
      <c r="B22" s="172">
        <v>6794</v>
      </c>
      <c r="C22" s="181">
        <v>6336</v>
      </c>
      <c r="D22" s="175">
        <v>7497</v>
      </c>
      <c r="E22" s="175">
        <v>5826</v>
      </c>
      <c r="F22" s="175">
        <v>6497</v>
      </c>
      <c r="G22" s="175">
        <v>5151</v>
      </c>
      <c r="H22" s="175">
        <v>6063</v>
      </c>
      <c r="I22" s="175">
        <v>5146</v>
      </c>
      <c r="J22" s="175">
        <v>7282</v>
      </c>
      <c r="K22" s="175">
        <v>7033</v>
      </c>
      <c r="L22" s="175">
        <v>5990</v>
      </c>
      <c r="M22" s="175">
        <v>6887</v>
      </c>
      <c r="N22" s="175">
        <v>6990</v>
      </c>
      <c r="O22" s="175">
        <v>6262</v>
      </c>
      <c r="P22" s="175">
        <v>6839</v>
      </c>
      <c r="Q22" s="175">
        <v>7281</v>
      </c>
      <c r="R22" s="175">
        <v>6562</v>
      </c>
      <c r="S22" s="175">
        <v>5795</v>
      </c>
      <c r="T22" s="175">
        <v>7079</v>
      </c>
      <c r="U22" s="175">
        <v>6141</v>
      </c>
      <c r="V22" s="175">
        <v>6686</v>
      </c>
      <c r="W22" s="175">
        <v>6661</v>
      </c>
      <c r="X22" s="175">
        <v>8605</v>
      </c>
      <c r="Y22" s="175">
        <v>6966</v>
      </c>
      <c r="Z22" s="175">
        <v>7206</v>
      </c>
      <c r="AB22" s="1"/>
    </row>
    <row r="23" spans="1:28" ht="21" customHeight="1" x14ac:dyDescent="0.25">
      <c r="A23" s="120" t="s">
        <v>10</v>
      </c>
      <c r="B23" s="185">
        <v>63.5</v>
      </c>
      <c r="C23" s="182">
        <v>71</v>
      </c>
      <c r="D23" s="177">
        <v>67.099999999999994</v>
      </c>
      <c r="E23" s="174">
        <v>65.099999999999994</v>
      </c>
      <c r="F23" s="174">
        <v>61.3</v>
      </c>
      <c r="G23" s="177">
        <v>68.400000000000006</v>
      </c>
      <c r="H23" s="177">
        <v>70.3</v>
      </c>
      <c r="I23" s="178">
        <v>58.4</v>
      </c>
      <c r="J23" s="177">
        <v>68.7</v>
      </c>
      <c r="K23" s="177">
        <v>70.2</v>
      </c>
      <c r="L23" s="177">
        <v>70.900000000000006</v>
      </c>
      <c r="M23" s="174">
        <v>64.900000000000006</v>
      </c>
      <c r="N23" s="174">
        <v>68.099999999999994</v>
      </c>
      <c r="O23" s="177">
        <v>65.099999999999994</v>
      </c>
      <c r="P23" s="177">
        <v>63.6</v>
      </c>
      <c r="Q23" s="177">
        <v>68.8</v>
      </c>
      <c r="R23" s="174">
        <v>53.1</v>
      </c>
      <c r="S23" s="177">
        <v>66.5</v>
      </c>
      <c r="T23" s="177">
        <v>64.5</v>
      </c>
      <c r="U23" s="177">
        <v>67.900000000000006</v>
      </c>
      <c r="V23" s="177">
        <v>68.599999999999994</v>
      </c>
      <c r="W23" s="177">
        <v>64.5</v>
      </c>
      <c r="X23" s="177">
        <v>67.400000000000006</v>
      </c>
      <c r="Y23" s="174">
        <v>58.5</v>
      </c>
      <c r="Z23" s="174">
        <v>67.2</v>
      </c>
      <c r="AB23" s="1"/>
    </row>
    <row r="26" spans="1:28" x14ac:dyDescent="0.25">
      <c r="A26" s="160" t="s">
        <v>7</v>
      </c>
      <c r="B26" s="160"/>
      <c r="C26" s="160"/>
    </row>
    <row r="27" spans="1:28" x14ac:dyDescent="0.25">
      <c r="A27" s="161" t="s">
        <v>8</v>
      </c>
      <c r="B27" s="161"/>
      <c r="C27" s="161"/>
    </row>
    <row r="28" spans="1:28" x14ac:dyDescent="0.25">
      <c r="A28" s="162" t="s">
        <v>9</v>
      </c>
      <c r="B28" s="162"/>
      <c r="C28" s="162"/>
    </row>
  </sheetData>
  <mergeCells count="3">
    <mergeCell ref="A26:C26"/>
    <mergeCell ref="A27:C27"/>
    <mergeCell ref="A28:C28"/>
  </mergeCells>
  <phoneticPr fontId="9" type="noConversion"/>
  <conditionalFormatting sqref="D25">
    <cfRule type="colorScale" priority="52">
      <colorScale>
        <cfvo type="min"/>
        <cfvo type="percentile" val="50"/>
        <cfvo type="max"/>
        <color rgb="FFFFFF00"/>
        <color theme="9" tint="0.39997558519241921"/>
        <color theme="4"/>
      </colorScale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7E7FE-A935-41EB-8DF8-FA4235A4E01B}">
  <dimension ref="A1:AB28"/>
  <sheetViews>
    <sheetView workbookViewId="0">
      <selection activeCell="B3" sqref="B3"/>
    </sheetView>
  </sheetViews>
  <sheetFormatPr defaultColWidth="9.140625" defaultRowHeight="15" x14ac:dyDescent="0.25"/>
  <cols>
    <col min="1" max="1" width="34.140625" style="20" bestFit="1" customWidth="1"/>
    <col min="2" max="2" width="10.140625" style="20" bestFit="1" customWidth="1"/>
    <col min="3" max="16384" width="9.140625" style="20"/>
  </cols>
  <sheetData>
    <row r="1" spans="1:28" ht="21" customHeight="1" x14ac:dyDescent="0.25">
      <c r="A1" s="126" t="s">
        <v>55</v>
      </c>
      <c r="B1" s="127" t="s">
        <v>41</v>
      </c>
      <c r="C1" s="123" t="s">
        <v>17</v>
      </c>
      <c r="D1" s="123" t="s">
        <v>18</v>
      </c>
      <c r="E1" s="123" t="s">
        <v>19</v>
      </c>
      <c r="F1" s="123" t="s">
        <v>20</v>
      </c>
      <c r="G1" s="123" t="s">
        <v>21</v>
      </c>
      <c r="H1" s="123" t="s">
        <v>22</v>
      </c>
      <c r="I1" s="123" t="s">
        <v>23</v>
      </c>
      <c r="J1" s="123" t="s">
        <v>24</v>
      </c>
      <c r="K1" s="123" t="s">
        <v>25</v>
      </c>
      <c r="L1" s="123" t="s">
        <v>26</v>
      </c>
      <c r="M1" s="123" t="s">
        <v>27</v>
      </c>
      <c r="N1" s="123" t="s">
        <v>28</v>
      </c>
      <c r="O1" s="123" t="s">
        <v>29</v>
      </c>
      <c r="P1" s="123" t="s">
        <v>30</v>
      </c>
      <c r="Q1" s="123" t="s">
        <v>31</v>
      </c>
      <c r="R1" s="123" t="s">
        <v>32</v>
      </c>
      <c r="S1" s="123" t="s">
        <v>33</v>
      </c>
      <c r="T1" s="123" t="s">
        <v>34</v>
      </c>
      <c r="U1" s="123" t="s">
        <v>35</v>
      </c>
      <c r="V1" s="123" t="s">
        <v>36</v>
      </c>
      <c r="W1" s="123" t="s">
        <v>37</v>
      </c>
      <c r="X1" s="123" t="s">
        <v>38</v>
      </c>
      <c r="Y1" s="123" t="s">
        <v>39</v>
      </c>
      <c r="Z1" s="123" t="s">
        <v>40</v>
      </c>
    </row>
    <row r="2" spans="1:28" ht="21" customHeight="1" x14ac:dyDescent="0.25">
      <c r="A2" s="124" t="s">
        <v>1</v>
      </c>
      <c r="B2" s="124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2"/>
    </row>
    <row r="3" spans="1:28" ht="21" customHeight="1" x14ac:dyDescent="0.25">
      <c r="A3" s="117" t="s">
        <v>2</v>
      </c>
      <c r="B3" s="128"/>
      <c r="C3" s="129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"/>
      <c r="AB3" s="1"/>
    </row>
    <row r="4" spans="1:28" ht="21" customHeight="1" x14ac:dyDescent="0.25">
      <c r="A4" s="117" t="s">
        <v>3</v>
      </c>
      <c r="B4" s="131"/>
      <c r="C4" s="132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B4" s="1"/>
    </row>
    <row r="5" spans="1:28" ht="21" customHeight="1" x14ac:dyDescent="0.25">
      <c r="A5" s="117" t="s">
        <v>10</v>
      </c>
      <c r="B5" s="133"/>
      <c r="C5" s="134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"/>
      <c r="AB5" s="1"/>
    </row>
    <row r="6" spans="1:28" ht="21" customHeight="1" x14ac:dyDescent="0.25">
      <c r="A6" s="118" t="s">
        <v>13</v>
      </c>
      <c r="B6" s="133"/>
      <c r="C6" s="134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"/>
      <c r="AB6" s="1"/>
    </row>
    <row r="7" spans="1:28" ht="21" customHeight="1" x14ac:dyDescent="0.25">
      <c r="A7" s="118" t="s">
        <v>16</v>
      </c>
      <c r="B7" s="133"/>
      <c r="C7" s="134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"/>
      <c r="AB7" s="1"/>
    </row>
    <row r="8" spans="1:28" ht="21" customHeight="1" x14ac:dyDescent="0.25">
      <c r="A8" s="119" t="s">
        <v>14</v>
      </c>
      <c r="B8" s="125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B8" s="1"/>
    </row>
    <row r="9" spans="1:28" ht="21" customHeight="1" x14ac:dyDescent="0.25">
      <c r="A9" s="117" t="s">
        <v>2</v>
      </c>
      <c r="B9" s="133"/>
      <c r="C9" s="134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"/>
      <c r="AB9" s="1"/>
    </row>
    <row r="10" spans="1:28" ht="21" customHeight="1" x14ac:dyDescent="0.25">
      <c r="A10" s="117" t="s">
        <v>3</v>
      </c>
      <c r="B10" s="131"/>
      <c r="C10" s="132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B10" s="1"/>
    </row>
    <row r="11" spans="1:28" ht="21" customHeight="1" x14ac:dyDescent="0.25">
      <c r="A11" s="117" t="s">
        <v>10</v>
      </c>
      <c r="B11" s="133"/>
      <c r="C11" s="134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"/>
      <c r="AB11" s="1"/>
    </row>
    <row r="12" spans="1:28" ht="21" customHeight="1" x14ac:dyDescent="0.25">
      <c r="A12" s="118" t="s">
        <v>13</v>
      </c>
      <c r="B12" s="133"/>
      <c r="C12" s="134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"/>
      <c r="AB12" s="1"/>
    </row>
    <row r="13" spans="1:28" ht="21" customHeight="1" x14ac:dyDescent="0.25">
      <c r="A13" s="118" t="s">
        <v>16</v>
      </c>
      <c r="B13" s="133"/>
      <c r="C13" s="134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"/>
      <c r="AB13" s="1"/>
    </row>
    <row r="14" spans="1:28" ht="21" customHeight="1" x14ac:dyDescent="0.25">
      <c r="A14" s="119" t="s">
        <v>15</v>
      </c>
      <c r="B14" s="125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2"/>
      <c r="AB14" s="1"/>
    </row>
    <row r="15" spans="1:28" ht="21" customHeight="1" x14ac:dyDescent="0.25">
      <c r="A15" s="117" t="s">
        <v>2</v>
      </c>
      <c r="B15" s="133"/>
      <c r="C15" s="134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"/>
      <c r="AB15" s="1"/>
    </row>
    <row r="16" spans="1:28" ht="21" customHeight="1" x14ac:dyDescent="0.25">
      <c r="A16" s="117" t="s">
        <v>3</v>
      </c>
      <c r="B16" s="131"/>
      <c r="C16" s="132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B16" s="1"/>
    </row>
    <row r="17" spans="1:28" ht="21" customHeight="1" x14ac:dyDescent="0.25">
      <c r="A17" s="117" t="s">
        <v>10</v>
      </c>
      <c r="B17" s="133"/>
      <c r="C17" s="134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"/>
      <c r="AB17" s="1"/>
    </row>
    <row r="18" spans="1:28" ht="21" customHeight="1" x14ac:dyDescent="0.25">
      <c r="A18" s="118" t="s">
        <v>13</v>
      </c>
      <c r="B18" s="133"/>
      <c r="C18" s="134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"/>
      <c r="AB18" s="1"/>
    </row>
    <row r="19" spans="1:28" ht="21" customHeight="1" x14ac:dyDescent="0.25">
      <c r="A19" s="118" t="s">
        <v>16</v>
      </c>
      <c r="B19" s="133"/>
      <c r="C19" s="134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"/>
      <c r="AB19" s="1"/>
    </row>
    <row r="20" spans="1:28" ht="21" customHeight="1" x14ac:dyDescent="0.25">
      <c r="A20" s="119" t="s">
        <v>6</v>
      </c>
      <c r="B20" s="125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2"/>
      <c r="AB20" s="1"/>
    </row>
    <row r="21" spans="1:28" ht="21" customHeight="1" x14ac:dyDescent="0.25">
      <c r="A21" s="117" t="s">
        <v>2</v>
      </c>
      <c r="B21" s="133"/>
      <c r="C21" s="134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"/>
      <c r="AB21" s="1"/>
    </row>
    <row r="22" spans="1:28" ht="21" customHeight="1" x14ac:dyDescent="0.25">
      <c r="A22" s="117" t="s">
        <v>3</v>
      </c>
      <c r="B22" s="131"/>
      <c r="C22" s="132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B22" s="1"/>
    </row>
    <row r="23" spans="1:28" ht="21" customHeight="1" x14ac:dyDescent="0.25">
      <c r="A23" s="120" t="s">
        <v>10</v>
      </c>
      <c r="B23" s="133"/>
      <c r="C23" s="134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"/>
      <c r="AB23" s="1"/>
    </row>
    <row r="26" spans="1:28" x14ac:dyDescent="0.25">
      <c r="A26" s="160" t="s">
        <v>7</v>
      </c>
      <c r="B26" s="160"/>
      <c r="C26" s="160"/>
    </row>
    <row r="27" spans="1:28" x14ac:dyDescent="0.25">
      <c r="A27" s="161" t="s">
        <v>8</v>
      </c>
      <c r="B27" s="161"/>
      <c r="C27" s="161"/>
    </row>
    <row r="28" spans="1:28" x14ac:dyDescent="0.25">
      <c r="A28" s="162" t="s">
        <v>9</v>
      </c>
      <c r="B28" s="162"/>
      <c r="C28" s="162"/>
    </row>
  </sheetData>
  <mergeCells count="3">
    <mergeCell ref="A26:C26"/>
    <mergeCell ref="A27:C27"/>
    <mergeCell ref="A28:C2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Q39"/>
  <sheetViews>
    <sheetView zoomScaleNormal="100" zoomScaleSheetLayoutView="100" workbookViewId="0">
      <pane xSplit="3" ySplit="3" topLeftCell="D4" activePane="bottomRight" state="frozen"/>
      <selection activeCell="G9" sqref="G9:G25"/>
      <selection pane="topRight" activeCell="G9" sqref="G9:G25"/>
      <selection pane="bottomLeft" activeCell="G9" sqref="G9:G25"/>
      <selection pane="bottomRight" activeCell="S15" sqref="S15"/>
    </sheetView>
  </sheetViews>
  <sheetFormatPr defaultRowHeight="15" x14ac:dyDescent="0.25"/>
  <cols>
    <col min="1" max="2" width="8.85546875" customWidth="1"/>
    <col min="3" max="3" width="40.42578125" style="40" customWidth="1"/>
    <col min="4" max="5" width="13.85546875" style="9" customWidth="1"/>
    <col min="6" max="8" width="13.85546875" customWidth="1"/>
    <col min="9" max="9" width="13.85546875" hidden="1" customWidth="1"/>
    <col min="10" max="11" width="13.85546875" style="20" hidden="1" customWidth="1"/>
    <col min="12" max="12" width="13.85546875" style="6" hidden="1" customWidth="1"/>
    <col min="13" max="14" width="13.85546875" hidden="1" customWidth="1"/>
    <col min="15" max="15" width="13.85546875" customWidth="1"/>
  </cols>
  <sheetData>
    <row r="1" spans="3:17" ht="17.25" customHeight="1" x14ac:dyDescent="0.25">
      <c r="D1" s="20"/>
      <c r="E1" s="20"/>
      <c r="F1" s="6"/>
      <c r="G1" s="9"/>
      <c r="H1" s="9"/>
      <c r="J1"/>
      <c r="K1"/>
      <c r="L1"/>
      <c r="M1" s="20"/>
      <c r="N1" s="20"/>
      <c r="O1" s="6"/>
    </row>
    <row r="2" spans="3:17" ht="20.100000000000001" customHeight="1" x14ac:dyDescent="0.25">
      <c r="C2" s="66" t="str">
        <f ca="1">MID(CELL("Filename",I4),SEARCH("]",CELL("Filename",I4),1)+1,32)</f>
        <v>LWDB 01</v>
      </c>
      <c r="D2" s="20"/>
      <c r="E2" s="20"/>
      <c r="F2" s="6"/>
      <c r="G2" s="9"/>
      <c r="H2" s="9"/>
      <c r="J2"/>
      <c r="K2"/>
      <c r="L2"/>
      <c r="M2" s="20"/>
      <c r="N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s="36" customFormat="1" ht="20.100000000000001" customHeight="1" x14ac:dyDescent="0.25">
      <c r="C5" s="41" t="s">
        <v>2</v>
      </c>
      <c r="D5" s="18">
        <v>86.5</v>
      </c>
      <c r="E5" s="60">
        <f>D5/F5*100</f>
        <v>96.111111111111114</v>
      </c>
      <c r="F5" s="64">
        <v>90</v>
      </c>
      <c r="G5" s="154">
        <v>86.1</v>
      </c>
      <c r="H5" s="60">
        <f>SUM(G5/$O5)*100</f>
        <v>93.38394793926247</v>
      </c>
      <c r="I5" s="60"/>
      <c r="J5" s="60">
        <f>SUM(I5/$O5)*100</f>
        <v>0</v>
      </c>
      <c r="K5" s="18"/>
      <c r="L5" s="60">
        <f>SUM(K5/$O5)*100</f>
        <v>0</v>
      </c>
      <c r="M5" s="18"/>
      <c r="N5" s="43">
        <f>M5/$O5*100</f>
        <v>0</v>
      </c>
      <c r="O5" s="33">
        <v>92.2</v>
      </c>
      <c r="Q5" s="44"/>
    </row>
    <row r="6" spans="3:17" s="36" customFormat="1" ht="20.100000000000001" customHeight="1" x14ac:dyDescent="0.25">
      <c r="C6" s="41" t="s">
        <v>3</v>
      </c>
      <c r="D6" s="29">
        <v>9194</v>
      </c>
      <c r="E6" s="113">
        <f t="shared" ref="E6:E9" si="0">D6/F6*100</f>
        <v>118.63225806451614</v>
      </c>
      <c r="F6" s="153">
        <v>7750</v>
      </c>
      <c r="G6" s="155">
        <v>9624</v>
      </c>
      <c r="H6" s="60">
        <f>SUM(G6/$O6)*100</f>
        <v>108.52503382949932</v>
      </c>
      <c r="I6" s="63"/>
      <c r="J6" s="60">
        <f>SUM(I6/$O6)*100</f>
        <v>0</v>
      </c>
      <c r="K6" s="29"/>
      <c r="L6" s="60">
        <f>SUM(K6/$O6)*100</f>
        <v>0</v>
      </c>
      <c r="M6" s="29"/>
      <c r="N6" s="43">
        <f>M6/$O6*100</f>
        <v>0</v>
      </c>
      <c r="O6" s="35">
        <v>8868</v>
      </c>
      <c r="Q6" s="44"/>
    </row>
    <row r="7" spans="3:17" s="36" customFormat="1" ht="20.100000000000001" customHeight="1" x14ac:dyDescent="0.25">
      <c r="C7" s="41" t="s">
        <v>10</v>
      </c>
      <c r="D7" s="18">
        <v>91.100000000000009</v>
      </c>
      <c r="E7" s="113">
        <f t="shared" si="0"/>
        <v>106.5497076023392</v>
      </c>
      <c r="F7" s="64">
        <v>85.5</v>
      </c>
      <c r="G7" s="154">
        <v>91.5</v>
      </c>
      <c r="H7" s="60">
        <f>SUM(G7/$O7)*100</f>
        <v>100</v>
      </c>
      <c r="I7" s="60"/>
      <c r="J7" s="60">
        <f>SUM(I7/$O7)*100</f>
        <v>0</v>
      </c>
      <c r="K7" s="18"/>
      <c r="L7" s="60">
        <f>SUM(K7/$O7)*100</f>
        <v>0</v>
      </c>
      <c r="M7" s="18"/>
      <c r="N7" s="43">
        <f>M7/$O7*100</f>
        <v>0</v>
      </c>
      <c r="O7" s="34">
        <v>91.5</v>
      </c>
      <c r="Q7" s="44"/>
    </row>
    <row r="8" spans="3:17" s="36" customFormat="1" ht="20.100000000000001" customHeight="1" x14ac:dyDescent="0.25">
      <c r="C8" s="21" t="s">
        <v>13</v>
      </c>
      <c r="D8" s="18">
        <v>83.899999999999991</v>
      </c>
      <c r="E8" s="113">
        <f t="shared" si="0"/>
        <v>104.87499999999999</v>
      </c>
      <c r="F8" s="64">
        <v>80</v>
      </c>
      <c r="G8" s="154">
        <v>81.899999999999991</v>
      </c>
      <c r="H8" s="60">
        <f>SUM(G8/$O8)*100</f>
        <v>91.406249999999972</v>
      </c>
      <c r="I8" s="60"/>
      <c r="J8" s="60">
        <f>SUM(I8/$O8)*100</f>
        <v>0</v>
      </c>
      <c r="K8" s="18"/>
      <c r="L8" s="60">
        <f>SUM(K8/$O8)*100</f>
        <v>0</v>
      </c>
      <c r="M8" s="18"/>
      <c r="N8" s="55">
        <f>M8/$O8*100</f>
        <v>0</v>
      </c>
      <c r="O8" s="53">
        <v>89.600000000000009</v>
      </c>
      <c r="Q8" s="44"/>
    </row>
    <row r="9" spans="3:17" s="36" customFormat="1" ht="20.100000000000001" customHeight="1" x14ac:dyDescent="0.25">
      <c r="C9" s="21" t="s">
        <v>16</v>
      </c>
      <c r="D9" s="108">
        <v>45.6</v>
      </c>
      <c r="E9" s="113">
        <f t="shared" si="0"/>
        <v>93.061224489795919</v>
      </c>
      <c r="F9" s="64">
        <v>49</v>
      </c>
      <c r="G9" s="154">
        <v>56.000000000000007</v>
      </c>
      <c r="H9" s="60">
        <f>SUM(G9/$O9)*100</f>
        <v>96.55172413793106</v>
      </c>
      <c r="I9" s="60"/>
      <c r="J9" s="60">
        <f>SUM(I9/$O9)*100</f>
        <v>0</v>
      </c>
      <c r="K9" s="18"/>
      <c r="L9" s="60">
        <f>SUM(K9/$O9)*100</f>
        <v>0</v>
      </c>
      <c r="M9" s="18"/>
      <c r="N9" s="55">
        <f>M9/$O9*100</f>
        <v>0</v>
      </c>
      <c r="O9" s="53">
        <v>57.999999999999993</v>
      </c>
      <c r="Q9" s="44"/>
    </row>
    <row r="10" spans="3:17" s="36" customFormat="1" ht="20.100000000000001" customHeight="1" x14ac:dyDescent="0.25">
      <c r="C10" s="26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44"/>
    </row>
    <row r="11" spans="3:17" s="36" customFormat="1" ht="20.100000000000001" customHeight="1" x14ac:dyDescent="0.25">
      <c r="C11" s="41" t="s">
        <v>2</v>
      </c>
      <c r="D11" s="18">
        <v>80</v>
      </c>
      <c r="E11" s="113">
        <f t="shared" ref="E11:E15" si="1">D11/F11*100</f>
        <v>91.954022988505741</v>
      </c>
      <c r="F11" s="64">
        <v>87</v>
      </c>
      <c r="G11" s="154">
        <v>100</v>
      </c>
      <c r="H11" s="60">
        <f>SUM(G11/$O11)*100</f>
        <v>125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43">
        <f>M11/$O11*100</f>
        <v>0</v>
      </c>
      <c r="O11" s="34">
        <v>80</v>
      </c>
      <c r="Q11" s="44"/>
    </row>
    <row r="12" spans="3:17" s="36" customFormat="1" ht="20.100000000000001" customHeight="1" x14ac:dyDescent="0.25">
      <c r="C12" s="41" t="s">
        <v>3</v>
      </c>
      <c r="D12" s="29">
        <v>7418</v>
      </c>
      <c r="E12" s="113">
        <f t="shared" si="1"/>
        <v>95.716129032258067</v>
      </c>
      <c r="F12" s="153">
        <v>7750</v>
      </c>
      <c r="G12" s="155">
        <v>8250</v>
      </c>
      <c r="H12" s="60">
        <f>SUM(G12/$O12)*100</f>
        <v>117.85714285714286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43">
        <f>M12/$O12*100</f>
        <v>0</v>
      </c>
      <c r="O12" s="35">
        <v>7000</v>
      </c>
      <c r="Q12" s="44"/>
    </row>
    <row r="13" spans="3:17" s="36" customFormat="1" ht="20.100000000000001" customHeight="1" x14ac:dyDescent="0.25">
      <c r="C13" s="41" t="s">
        <v>10</v>
      </c>
      <c r="D13" s="18">
        <v>71.399999999999991</v>
      </c>
      <c r="E13" s="113">
        <f t="shared" si="1"/>
        <v>86.545454545454533</v>
      </c>
      <c r="F13" s="64">
        <v>82.5</v>
      </c>
      <c r="G13" s="154">
        <v>75</v>
      </c>
      <c r="H13" s="60">
        <f>SUM(G13/$O13)*100</f>
        <v>93.75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43">
        <f>M13/$O13*100</f>
        <v>0</v>
      </c>
      <c r="O13" s="34">
        <v>80</v>
      </c>
      <c r="Q13" s="44"/>
    </row>
    <row r="14" spans="3:17" s="36" customFormat="1" ht="20.100000000000001" customHeight="1" x14ac:dyDescent="0.25">
      <c r="C14" s="21" t="s">
        <v>13</v>
      </c>
      <c r="D14" s="18">
        <v>71.399999999999991</v>
      </c>
      <c r="E14" s="113">
        <f t="shared" si="1"/>
        <v>83.999999999999986</v>
      </c>
      <c r="F14" s="64">
        <v>85</v>
      </c>
      <c r="G14" s="154">
        <v>75</v>
      </c>
      <c r="H14" s="60">
        <f>SUM(G14/$O14)*100</f>
        <v>78.28810020876827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55">
        <f>M14/$O14*100</f>
        <v>0</v>
      </c>
      <c r="O14" s="53">
        <v>95.8</v>
      </c>
      <c r="Q14" s="44"/>
    </row>
    <row r="15" spans="3:17" s="36" customFormat="1" ht="20.100000000000001" customHeight="1" x14ac:dyDescent="0.25">
      <c r="C15" s="21" t="s">
        <v>16</v>
      </c>
      <c r="D15" s="108">
        <v>52.900000000000006</v>
      </c>
      <c r="E15" s="113">
        <f t="shared" si="1"/>
        <v>97.064220183486242</v>
      </c>
      <c r="F15" s="64">
        <v>54.500000000000007</v>
      </c>
      <c r="G15" s="154">
        <v>52.900000000000006</v>
      </c>
      <c r="H15" s="60">
        <f>SUM(G15/$O15)*100</f>
        <v>88.166666666666671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55">
        <f>M15/$O15*100</f>
        <v>0</v>
      </c>
      <c r="O15" s="53">
        <v>60</v>
      </c>
      <c r="Q15" s="44"/>
    </row>
    <row r="16" spans="3:17" s="36" customFormat="1" ht="20.100000000000001" customHeight="1" x14ac:dyDescent="0.25">
      <c r="C16" s="26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44"/>
    </row>
    <row r="17" spans="3:17" s="36" customFormat="1" ht="20.100000000000001" customHeight="1" x14ac:dyDescent="0.25">
      <c r="C17" s="41" t="s">
        <v>2</v>
      </c>
      <c r="D17" s="18">
        <v>73.3</v>
      </c>
      <c r="E17" s="113">
        <f t="shared" ref="E17:E21" si="2">D17/F17*100</f>
        <v>89.390243902439025</v>
      </c>
      <c r="F17" s="64">
        <v>82</v>
      </c>
      <c r="G17" s="154">
        <v>81.3</v>
      </c>
      <c r="H17" s="60">
        <f>SUM(G17/$O17)*100</f>
        <v>109.86486486486487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43">
        <f>M17/$O17*100</f>
        <v>0</v>
      </c>
      <c r="O17" s="34">
        <v>74</v>
      </c>
      <c r="Q17" s="44"/>
    </row>
    <row r="18" spans="3:17" s="36" customFormat="1" ht="20.100000000000001" customHeight="1" x14ac:dyDescent="0.25">
      <c r="C18" s="41" t="s">
        <v>3</v>
      </c>
      <c r="D18" s="109">
        <v>4628</v>
      </c>
      <c r="E18" s="113">
        <f t="shared" si="2"/>
        <v>136.11764705882351</v>
      </c>
      <c r="F18" s="153">
        <v>3400</v>
      </c>
      <c r="G18" s="157">
        <v>4628</v>
      </c>
      <c r="H18" s="60">
        <f>SUM(G18/$O18)*100</f>
        <v>126.65571975916802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43">
        <f>M18/$O18*100</f>
        <v>0</v>
      </c>
      <c r="O18" s="110">
        <v>3654</v>
      </c>
      <c r="Q18" s="44"/>
    </row>
    <row r="19" spans="3:17" s="36" customFormat="1" ht="20.100000000000001" customHeight="1" x14ac:dyDescent="0.25">
      <c r="C19" s="41" t="s">
        <v>10</v>
      </c>
      <c r="D19" s="18">
        <v>74.5</v>
      </c>
      <c r="E19" s="113">
        <f t="shared" si="2"/>
        <v>87.647058823529406</v>
      </c>
      <c r="F19" s="64">
        <v>85</v>
      </c>
      <c r="G19" s="154">
        <v>76.099999999999994</v>
      </c>
      <c r="H19" s="60">
        <f t="shared" ref="H19:H20" si="3">SUM(G19/$O19)*100</f>
        <v>101.6021361815754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43">
        <f>M19/$O19*100</f>
        <v>0</v>
      </c>
      <c r="O19" s="34">
        <v>74.900000000000006</v>
      </c>
      <c r="Q19" s="44"/>
    </row>
    <row r="20" spans="3:17" ht="20.100000000000001" customHeight="1" x14ac:dyDescent="0.25">
      <c r="C20" s="21" t="s">
        <v>13</v>
      </c>
      <c r="D20" s="18">
        <v>62.5</v>
      </c>
      <c r="E20" s="113">
        <f t="shared" si="2"/>
        <v>79.617834394904463</v>
      </c>
      <c r="F20" s="64">
        <v>78.5</v>
      </c>
      <c r="G20" s="154">
        <v>58.599999999999994</v>
      </c>
      <c r="H20" s="60">
        <f t="shared" si="3"/>
        <v>73.25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55">
        <f>M20/$O20*100</f>
        <v>0</v>
      </c>
      <c r="O20" s="34">
        <v>80</v>
      </c>
    </row>
    <row r="21" spans="3:17" s="36" customFormat="1" ht="20.100000000000001" customHeight="1" x14ac:dyDescent="0.25">
      <c r="C21" s="21" t="s">
        <v>16</v>
      </c>
      <c r="D21" s="108">
        <v>62.9</v>
      </c>
      <c r="E21" s="113">
        <f t="shared" si="2"/>
        <v>123.33333333333334</v>
      </c>
      <c r="F21" s="64">
        <v>51</v>
      </c>
      <c r="G21" s="154">
        <v>58.4</v>
      </c>
      <c r="H21" s="60">
        <f>SUM(G21/$O21)*100</f>
        <v>83.908045977011497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55">
        <f>M21/$O21*100</f>
        <v>0</v>
      </c>
      <c r="O21" s="53">
        <v>69.599999999999994</v>
      </c>
      <c r="Q21" s="44"/>
    </row>
    <row r="22" spans="3:17" ht="20.100000000000001" customHeight="1" x14ac:dyDescent="0.25">
      <c r="C22" s="26" t="s">
        <v>6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</row>
    <row r="23" spans="3:17" ht="20.100000000000001" customHeight="1" x14ac:dyDescent="0.25">
      <c r="C23" s="41" t="s">
        <v>2</v>
      </c>
      <c r="D23" s="18">
        <v>65.400000000000006</v>
      </c>
      <c r="E23" s="113">
        <f t="shared" ref="E23:E25" si="6">D23/F23*100</f>
        <v>97.611940298507477</v>
      </c>
      <c r="F23" s="64">
        <v>67</v>
      </c>
      <c r="G23" s="158">
        <v>66.8</v>
      </c>
      <c r="H23" s="60">
        <f>SUM(G23/$O23)*100</f>
        <v>99.850523168908808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43">
        <f>M23/$O23*100</f>
        <v>0</v>
      </c>
      <c r="O23" s="34">
        <v>66.900000000000006</v>
      </c>
    </row>
    <row r="24" spans="3:17" ht="20.100000000000001" customHeight="1" x14ac:dyDescent="0.25">
      <c r="C24" s="41" t="s">
        <v>3</v>
      </c>
      <c r="D24" s="29">
        <v>6368</v>
      </c>
      <c r="E24" s="60">
        <f t="shared" si="6"/>
        <v>124.86274509803921</v>
      </c>
      <c r="F24" s="153">
        <v>5100</v>
      </c>
      <c r="G24" s="159">
        <v>6336</v>
      </c>
      <c r="H24" s="60">
        <f>SUM(G24/$O24)*100</f>
        <v>113.20350187600501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43">
        <f>M24/$O24*100</f>
        <v>0</v>
      </c>
      <c r="O24" s="35">
        <v>5597</v>
      </c>
    </row>
    <row r="25" spans="3:17" ht="20.100000000000001" customHeight="1" x14ac:dyDescent="0.25">
      <c r="C25" s="42" t="s">
        <v>10</v>
      </c>
      <c r="D25" s="18">
        <v>67.900000000000006</v>
      </c>
      <c r="E25" s="60">
        <f t="shared" si="6"/>
        <v>102.87878787878788</v>
      </c>
      <c r="F25" s="64">
        <v>66</v>
      </c>
      <c r="G25" s="158">
        <v>71</v>
      </c>
      <c r="H25" s="60">
        <f>SUM(G25/$O25)*100</f>
        <v>107.73899848254931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43">
        <f>M25/$O25*100</f>
        <v>0</v>
      </c>
      <c r="O25" s="34">
        <v>65.900000000000006</v>
      </c>
    </row>
    <row r="26" spans="3:17" ht="20.100000000000001" customHeight="1" x14ac:dyDescent="0.25">
      <c r="D26" s="20"/>
      <c r="E26" s="20"/>
      <c r="F26" s="6"/>
      <c r="G26" s="9"/>
      <c r="H26" s="9"/>
      <c r="J26"/>
      <c r="K26"/>
      <c r="L26"/>
      <c r="M26" s="20"/>
      <c r="N26" s="20"/>
      <c r="O26" s="6"/>
    </row>
    <row r="27" spans="3:17" ht="20.100000000000001" customHeight="1" x14ac:dyDescent="0.25">
      <c r="C27" s="160" t="s">
        <v>7</v>
      </c>
      <c r="D27" s="160"/>
      <c r="E27" s="20"/>
      <c r="F27" s="32"/>
      <c r="J27"/>
      <c r="K27"/>
      <c r="L27"/>
      <c r="M27" s="20"/>
    </row>
    <row r="28" spans="3:17" ht="20.100000000000001" customHeight="1" x14ac:dyDescent="0.25">
      <c r="C28" s="161" t="s">
        <v>8</v>
      </c>
      <c r="D28" s="161"/>
      <c r="E28" s="20"/>
      <c r="F28" s="32"/>
      <c r="J28"/>
      <c r="K28"/>
      <c r="L28"/>
      <c r="M28" s="20"/>
    </row>
    <row r="29" spans="3:17" ht="20.100000000000001" customHeight="1" x14ac:dyDescent="0.25">
      <c r="C29" s="162" t="s">
        <v>9</v>
      </c>
      <c r="D29" s="162"/>
      <c r="E29" s="20"/>
      <c r="F29" s="6"/>
      <c r="J29"/>
      <c r="K29"/>
      <c r="L29"/>
      <c r="M29" s="20"/>
    </row>
    <row r="30" spans="3:17" ht="17.25" customHeight="1" x14ac:dyDescent="0.25">
      <c r="D30" s="20"/>
      <c r="E30" s="20"/>
      <c r="F30" s="6"/>
      <c r="G30" s="9"/>
      <c r="H30" s="9"/>
      <c r="J30" s="19"/>
      <c r="K30"/>
      <c r="L30"/>
      <c r="M30" s="20"/>
      <c r="N30" s="20"/>
      <c r="O30" s="6"/>
    </row>
    <row r="31" spans="3:17" ht="17.25" customHeight="1" x14ac:dyDescent="0.25">
      <c r="D31" s="20"/>
      <c r="E31" s="20"/>
      <c r="F31" s="6"/>
      <c r="G31" s="9"/>
      <c r="H31" s="9"/>
      <c r="J31"/>
      <c r="K31"/>
      <c r="L31"/>
      <c r="M31" s="20"/>
      <c r="N31" s="20"/>
      <c r="O31" s="6"/>
    </row>
    <row r="32" spans="3:17" x14ac:dyDescent="0.25">
      <c r="D32" s="20"/>
      <c r="E32" s="20"/>
      <c r="F32" s="6"/>
      <c r="G32" s="9"/>
      <c r="H32" s="9"/>
      <c r="J32"/>
      <c r="K32"/>
      <c r="L32"/>
      <c r="M32" s="20"/>
      <c r="N32" s="20"/>
      <c r="O32" s="6"/>
    </row>
    <row r="33" spans="4:15" x14ac:dyDescent="0.25">
      <c r="D33" s="20"/>
      <c r="E33" s="20"/>
      <c r="F33" s="6"/>
      <c r="G33" s="9"/>
      <c r="H33" s="9"/>
      <c r="J33"/>
      <c r="K33"/>
      <c r="L33"/>
      <c r="M33" s="20"/>
      <c r="N33" s="20"/>
      <c r="O33" s="6"/>
    </row>
    <row r="34" spans="4:15" x14ac:dyDescent="0.25">
      <c r="D34" s="20"/>
      <c r="E34" s="20"/>
      <c r="F34" s="6"/>
      <c r="G34" s="9"/>
      <c r="H34" s="9"/>
      <c r="J34"/>
      <c r="K34"/>
      <c r="L34"/>
      <c r="M34" s="20"/>
      <c r="N34" s="20"/>
      <c r="O34" s="6"/>
    </row>
    <row r="35" spans="4:15" x14ac:dyDescent="0.25">
      <c r="D35" s="20"/>
      <c r="E35" s="20"/>
      <c r="F35" s="6"/>
      <c r="G35" s="9"/>
      <c r="H35" s="9"/>
      <c r="J35"/>
      <c r="K35"/>
      <c r="L35"/>
      <c r="M35" s="20"/>
      <c r="N35" s="20"/>
      <c r="O35" s="6"/>
    </row>
    <row r="36" spans="4:15" x14ac:dyDescent="0.25">
      <c r="D36" s="20"/>
      <c r="E36" s="20"/>
      <c r="F36" s="6"/>
      <c r="G36" s="9"/>
      <c r="H36" s="9"/>
      <c r="J36"/>
      <c r="K36"/>
      <c r="L36"/>
      <c r="M36" s="20"/>
      <c r="N36" s="20"/>
      <c r="O36" s="6"/>
    </row>
    <row r="37" spans="4:15" x14ac:dyDescent="0.25">
      <c r="D37" s="20"/>
      <c r="E37" s="20"/>
      <c r="F37" s="6"/>
      <c r="G37" s="9"/>
      <c r="H37" s="9"/>
      <c r="J37"/>
      <c r="K37"/>
      <c r="L37"/>
      <c r="M37" s="20"/>
      <c r="N37" s="20"/>
      <c r="O37" s="6"/>
    </row>
    <row r="38" spans="4:15" x14ac:dyDescent="0.25">
      <c r="D38" s="20"/>
      <c r="E38" s="20"/>
      <c r="F38" s="6"/>
      <c r="G38" s="9"/>
      <c r="H38" s="9"/>
      <c r="J38"/>
      <c r="K38"/>
      <c r="L38"/>
      <c r="M38" s="20"/>
      <c r="N38" s="20"/>
      <c r="O38" s="6"/>
    </row>
    <row r="39" spans="4:15" x14ac:dyDescent="0.25">
      <c r="D39" s="20"/>
      <c r="E39" s="20"/>
      <c r="F39" s="6"/>
      <c r="G39" s="9"/>
      <c r="H39" s="9"/>
      <c r="J39"/>
      <c r="K39"/>
      <c r="L39"/>
      <c r="M39" s="20"/>
      <c r="N39" s="20"/>
      <c r="O39" s="6"/>
    </row>
  </sheetData>
  <mergeCells count="3">
    <mergeCell ref="C27:D27"/>
    <mergeCell ref="C28:D28"/>
    <mergeCell ref="C29:D29"/>
  </mergeCells>
  <conditionalFormatting sqref="D5">
    <cfRule type="cellIs" dxfId="3020" priority="83" operator="between">
      <formula>$F5*0.9</formula>
      <formula>$F5</formula>
    </cfRule>
    <cfRule type="cellIs" dxfId="3019" priority="84" operator="lessThan">
      <formula>$F5*0.9</formula>
    </cfRule>
    <cfRule type="cellIs" dxfId="3018" priority="85" operator="greaterThan">
      <formula>$F5</formula>
    </cfRule>
  </conditionalFormatting>
  <conditionalFormatting sqref="D7">
    <cfRule type="cellIs" dxfId="3017" priority="76" operator="between">
      <formula>$F7*0.9</formula>
      <formula>$F7</formula>
    </cfRule>
    <cfRule type="cellIs" dxfId="3016" priority="77" operator="lessThan">
      <formula>$F7*0.9</formula>
    </cfRule>
    <cfRule type="cellIs" dxfId="3015" priority="78" operator="greaterThan">
      <formula>$F7</formula>
    </cfRule>
  </conditionalFormatting>
  <conditionalFormatting sqref="D6">
    <cfRule type="cellIs" dxfId="3014" priority="73" operator="between">
      <formula>$F6*0.9</formula>
      <formula>$F6</formula>
    </cfRule>
    <cfRule type="cellIs" dxfId="3013" priority="74" operator="lessThan">
      <formula>$F6*0.9</formula>
    </cfRule>
    <cfRule type="cellIs" dxfId="3012" priority="75" operator="greaterThan">
      <formula>$F6</formula>
    </cfRule>
  </conditionalFormatting>
  <conditionalFormatting sqref="D11">
    <cfRule type="cellIs" dxfId="3011" priority="70" operator="between">
      <formula>$F11*0.9</formula>
      <formula>$F11</formula>
    </cfRule>
    <cfRule type="cellIs" dxfId="3010" priority="71" operator="lessThan">
      <formula>$F11*0.9</formula>
    </cfRule>
    <cfRule type="cellIs" dxfId="3009" priority="72" operator="greaterThan">
      <formula>$F11</formula>
    </cfRule>
  </conditionalFormatting>
  <conditionalFormatting sqref="D17">
    <cfRule type="cellIs" dxfId="3008" priority="67" operator="between">
      <formula>$F17*0.9</formula>
      <formula>$F17</formula>
    </cfRule>
    <cfRule type="cellIs" dxfId="3007" priority="68" operator="lessThan">
      <formula>$F17*0.9</formula>
    </cfRule>
    <cfRule type="cellIs" dxfId="3006" priority="69" operator="greaterThan">
      <formula>$F17</formula>
    </cfRule>
  </conditionalFormatting>
  <conditionalFormatting sqref="D23">
    <cfRule type="cellIs" dxfId="3005" priority="64" operator="between">
      <formula>$F23*0.9</formula>
      <formula>$F23</formula>
    </cfRule>
    <cfRule type="cellIs" dxfId="3004" priority="65" operator="lessThan">
      <formula>$F23*0.9</formula>
    </cfRule>
    <cfRule type="cellIs" dxfId="3003" priority="66" operator="greaterThan">
      <formula>$F23</formula>
    </cfRule>
  </conditionalFormatting>
  <conditionalFormatting sqref="D12">
    <cfRule type="cellIs" dxfId="3002" priority="61" operator="between">
      <formula>$F12*0.9</formula>
      <formula>$F12</formula>
    </cfRule>
    <cfRule type="cellIs" dxfId="3001" priority="62" operator="lessThan">
      <formula>$F12*0.9</formula>
    </cfRule>
    <cfRule type="cellIs" dxfId="3000" priority="63" operator="greaterThan">
      <formula>$F12</formula>
    </cfRule>
  </conditionalFormatting>
  <conditionalFormatting sqref="D24">
    <cfRule type="cellIs" dxfId="2999" priority="58" operator="between">
      <formula>$F24*0.9</formula>
      <formula>$F24</formula>
    </cfRule>
    <cfRule type="cellIs" dxfId="2998" priority="59" operator="lessThan">
      <formula>$F24*0.9</formula>
    </cfRule>
    <cfRule type="cellIs" dxfId="2997" priority="60" operator="greaterThan">
      <formula>$F24</formula>
    </cfRule>
  </conditionalFormatting>
  <conditionalFormatting sqref="D13">
    <cfRule type="cellIs" dxfId="2996" priority="55" operator="between">
      <formula>$F13*0.9</formula>
      <formula>$F13</formula>
    </cfRule>
    <cfRule type="cellIs" dxfId="2995" priority="56" operator="lessThan">
      <formula>$F13*0.9</formula>
    </cfRule>
    <cfRule type="cellIs" dxfId="2994" priority="57" operator="greaterThan">
      <formula>$F13</formula>
    </cfRule>
  </conditionalFormatting>
  <conditionalFormatting sqref="D19">
    <cfRule type="cellIs" dxfId="2993" priority="52" operator="between">
      <formula>$F19*0.9</formula>
      <formula>$F19</formula>
    </cfRule>
    <cfRule type="cellIs" dxfId="2992" priority="53" operator="lessThan">
      <formula>$F19*0.9</formula>
    </cfRule>
    <cfRule type="cellIs" dxfId="2991" priority="54" operator="greaterThan">
      <formula>$F19</formula>
    </cfRule>
  </conditionalFormatting>
  <conditionalFormatting sqref="D25">
    <cfRule type="cellIs" dxfId="2990" priority="49" operator="between">
      <formula>$F25*0.9</formula>
      <formula>$F25</formula>
    </cfRule>
    <cfRule type="cellIs" dxfId="2989" priority="50" operator="lessThan">
      <formula>$F25*0.9</formula>
    </cfRule>
    <cfRule type="cellIs" dxfId="2988" priority="51" operator="greaterThan">
      <formula>$F25</formula>
    </cfRule>
  </conditionalFormatting>
  <conditionalFormatting sqref="G5 I5 K5 M5">
    <cfRule type="cellIs" dxfId="2987" priority="104" operator="between">
      <formula>$O5*0.9</formula>
      <formula>$O5</formula>
    </cfRule>
    <cfRule type="cellIs" dxfId="2986" priority="105" operator="lessThan">
      <formula>$O5*0.9</formula>
    </cfRule>
    <cfRule type="cellIs" dxfId="2985" priority="106" operator="greaterThan">
      <formula>$O5</formula>
    </cfRule>
  </conditionalFormatting>
  <conditionalFormatting sqref="G6 I6 K6 M6">
    <cfRule type="cellIs" dxfId="2984" priority="86" operator="between">
      <formula>$O6*0.9</formula>
      <formula>$O6</formula>
    </cfRule>
    <cfRule type="cellIs" dxfId="2983" priority="87" operator="lessThan">
      <formula>$O6*0.9</formula>
    </cfRule>
    <cfRule type="cellIs" dxfId="2982" priority="88" operator="greaterThan">
      <formula>$O6</formula>
    </cfRule>
  </conditionalFormatting>
  <conditionalFormatting sqref="G7 I7 K7 M7">
    <cfRule type="cellIs" dxfId="2981" priority="46" operator="between">
      <formula>$O7*0.9</formula>
      <formula>$O7</formula>
    </cfRule>
    <cfRule type="cellIs" dxfId="2980" priority="47" operator="lessThan">
      <formula>$O7*0.9</formula>
    </cfRule>
    <cfRule type="cellIs" dxfId="2979" priority="48" operator="greaterThan">
      <formula>$O7</formula>
    </cfRule>
  </conditionalFormatting>
  <conditionalFormatting sqref="G11 I11 K11 M11">
    <cfRule type="cellIs" dxfId="2978" priority="101" operator="between">
      <formula>$O11*0.9</formula>
      <formula>$O11</formula>
    </cfRule>
    <cfRule type="cellIs" dxfId="2977" priority="102" operator="lessThan">
      <formula>$O11*0.9</formula>
    </cfRule>
    <cfRule type="cellIs" dxfId="2976" priority="103" operator="greaterThan">
      <formula>$O11</formula>
    </cfRule>
  </conditionalFormatting>
  <conditionalFormatting sqref="G12 I12 K12 M12">
    <cfRule type="cellIs" dxfId="2975" priority="98" operator="between">
      <formula>$O12*0.9</formula>
      <formula>$O12</formula>
    </cfRule>
    <cfRule type="cellIs" dxfId="2974" priority="99" operator="lessThan">
      <formula>$O12*0.9</formula>
    </cfRule>
    <cfRule type="cellIs" dxfId="2973" priority="100" operator="greaterThan">
      <formula>$O12</formula>
    </cfRule>
  </conditionalFormatting>
  <conditionalFormatting sqref="G13 I13 K13 M13">
    <cfRule type="cellIs" dxfId="2972" priority="80" operator="between">
      <formula>$O13*0.9</formula>
      <formula>$O13</formula>
    </cfRule>
    <cfRule type="cellIs" dxfId="2971" priority="81" operator="lessThan">
      <formula>$O13*0.9</formula>
    </cfRule>
    <cfRule type="cellIs" dxfId="2970" priority="82" operator="greaterThan">
      <formula>$O13</formula>
    </cfRule>
  </conditionalFormatting>
  <conditionalFormatting sqref="G14 I14 K14 M14">
    <cfRule type="cellIs" dxfId="2969" priority="40" operator="between">
      <formula>$O14*0.9</formula>
      <formula>$O14</formula>
    </cfRule>
    <cfRule type="cellIs" dxfId="2968" priority="41" operator="lessThan">
      <formula>$O14*0.9</formula>
    </cfRule>
    <cfRule type="cellIs" dxfId="2967" priority="42" operator="greaterThan">
      <formula>$O14</formula>
    </cfRule>
  </conditionalFormatting>
  <conditionalFormatting sqref="G17:G18 I17:I18 K17:K18 M17:M18">
    <cfRule type="cellIs" dxfId="2966" priority="95" operator="between">
      <formula>$O17*0.9</formula>
      <formula>$O17</formula>
    </cfRule>
    <cfRule type="cellIs" dxfId="2965" priority="96" operator="lessThan">
      <formula>$O17*0.9</formula>
    </cfRule>
    <cfRule type="cellIs" dxfId="2964" priority="97" operator="greaterThan">
      <formula>$O17</formula>
    </cfRule>
  </conditionalFormatting>
  <conditionalFormatting sqref="G19 I19 K19 M19">
    <cfRule type="cellIs" dxfId="2963" priority="37" operator="between">
      <formula>$O19*0.9</formula>
      <formula>$O19</formula>
    </cfRule>
    <cfRule type="cellIs" dxfId="2962" priority="38" operator="lessThan">
      <formula>$O19*0.9</formula>
    </cfRule>
    <cfRule type="cellIs" dxfId="2961" priority="39" operator="greaterThan">
      <formula>$O19</formula>
    </cfRule>
  </conditionalFormatting>
  <conditionalFormatting sqref="G20 I20 K20 M20">
    <cfRule type="cellIs" dxfId="2960" priority="34" operator="between">
      <formula>$O20*0.9</formula>
      <formula>$O20</formula>
    </cfRule>
    <cfRule type="cellIs" dxfId="2959" priority="35" operator="lessThan">
      <formula>$O20*0.9</formula>
    </cfRule>
    <cfRule type="cellIs" dxfId="2958" priority="36" operator="greaterThan">
      <formula>$O20</formula>
    </cfRule>
  </conditionalFormatting>
  <conditionalFormatting sqref="G23 I23 K23 M23">
    <cfRule type="cellIs" dxfId="2957" priority="92" operator="between">
      <formula>$O23*0.9</formula>
      <formula>$O23</formula>
    </cfRule>
    <cfRule type="cellIs" dxfId="2956" priority="93" operator="lessThan">
      <formula>$O23*0.9</formula>
    </cfRule>
    <cfRule type="cellIs" dxfId="2955" priority="94" operator="greaterThan">
      <formula>$O23</formula>
    </cfRule>
  </conditionalFormatting>
  <conditionalFormatting sqref="G24 I24 K24 M24">
    <cfRule type="cellIs" dxfId="2954" priority="89" operator="between">
      <formula>$O24*0.9</formula>
      <formula>$O24</formula>
    </cfRule>
    <cfRule type="cellIs" dxfId="2953" priority="90" operator="lessThan">
      <formula>$O24*0.9</formula>
    </cfRule>
    <cfRule type="cellIs" dxfId="2952" priority="91" operator="greaterThan">
      <formula>$O24</formula>
    </cfRule>
  </conditionalFormatting>
  <conditionalFormatting sqref="G25 I25 K25 M25">
    <cfRule type="cellIs" dxfId="2951" priority="31" operator="between">
      <formula>$O25*0.9</formula>
      <formula>$O25</formula>
    </cfRule>
    <cfRule type="cellIs" dxfId="2950" priority="32" operator="lessThan">
      <formula>$O25*0.9</formula>
    </cfRule>
    <cfRule type="cellIs" dxfId="2949" priority="33" operator="greaterThan">
      <formula>$O25</formula>
    </cfRule>
  </conditionalFormatting>
  <conditionalFormatting sqref="D8">
    <cfRule type="cellIs" dxfId="2948" priority="28" operator="between">
      <formula>$F8*0.9</formula>
      <formula>$F8</formula>
    </cfRule>
    <cfRule type="cellIs" dxfId="2947" priority="29" operator="lessThan">
      <formula>$F8*0.9</formula>
    </cfRule>
    <cfRule type="cellIs" dxfId="2946" priority="30" operator="greaterThan">
      <formula>$F8</formula>
    </cfRule>
  </conditionalFormatting>
  <conditionalFormatting sqref="D14">
    <cfRule type="cellIs" dxfId="2945" priority="25" operator="between">
      <formula>$F14*0.9</formula>
      <formula>$F14</formula>
    </cfRule>
    <cfRule type="cellIs" dxfId="2944" priority="26" operator="lessThan">
      <formula>$F14*0.9</formula>
    </cfRule>
    <cfRule type="cellIs" dxfId="2943" priority="27" operator="greaterThan">
      <formula>$F14</formula>
    </cfRule>
  </conditionalFormatting>
  <conditionalFormatting sqref="D20">
    <cfRule type="cellIs" dxfId="2942" priority="22" operator="between">
      <formula>$F20*0.9</formula>
      <formula>$F20</formula>
    </cfRule>
    <cfRule type="cellIs" dxfId="2941" priority="23" operator="lessThan">
      <formula>$F20*0.9</formula>
    </cfRule>
    <cfRule type="cellIs" dxfId="2940" priority="24" operator="greaterThan">
      <formula>$F20</formula>
    </cfRule>
  </conditionalFormatting>
  <conditionalFormatting sqref="G15 I15 K15 M15">
    <cfRule type="cellIs" dxfId="2939" priority="19" operator="between">
      <formula>$O15*0.9</formula>
      <formula>$O15</formula>
    </cfRule>
    <cfRule type="cellIs" dxfId="2938" priority="20" operator="lessThan">
      <formula>$O15*0.9</formula>
    </cfRule>
    <cfRule type="cellIs" dxfId="2937" priority="21" operator="greaterThan">
      <formula>$O15</formula>
    </cfRule>
  </conditionalFormatting>
  <conditionalFormatting sqref="G21 I21 K21 M21">
    <cfRule type="cellIs" dxfId="2936" priority="13" operator="between">
      <formula>$O21*0.9</formula>
      <formula>$O21</formula>
    </cfRule>
    <cfRule type="cellIs" dxfId="2935" priority="14" operator="lessThan">
      <formula>$O21*0.9</formula>
    </cfRule>
    <cfRule type="cellIs" dxfId="2934" priority="15" operator="greaterThan">
      <formula>$O21</formula>
    </cfRule>
  </conditionalFormatting>
  <conditionalFormatting sqref="G8 I8 K8 M8">
    <cfRule type="cellIs" dxfId="2933" priority="43" operator="between">
      <formula>$O8*0.9</formula>
      <formula>$O8</formula>
    </cfRule>
    <cfRule type="cellIs" dxfId="2932" priority="44" operator="lessThan">
      <formula>$O8*0.9</formula>
    </cfRule>
    <cfRule type="cellIs" dxfId="2931" priority="45" operator="greaterThan">
      <formula>$O8</formula>
    </cfRule>
  </conditionalFormatting>
  <conditionalFormatting sqref="G9 I9 K9 M9">
    <cfRule type="cellIs" dxfId="2930" priority="7" operator="between">
      <formula>$O9*0.9</formula>
      <formula>$O9</formula>
    </cfRule>
    <cfRule type="cellIs" dxfId="2929" priority="8" operator="lessThan">
      <formula>$O9*0.9</formula>
    </cfRule>
    <cfRule type="cellIs" dxfId="2928" priority="9" operator="greaterThan">
      <formula>$O9</formula>
    </cfRule>
  </conditionalFormatting>
  <conditionalFormatting sqref="D21 D15 D9">
    <cfRule type="cellIs" dxfId="2927" priority="4" operator="between">
      <formula>$F9*0.9</formula>
      <formula>$F9</formula>
    </cfRule>
    <cfRule type="cellIs" dxfId="2926" priority="5" operator="lessThan">
      <formula>$F9*0.9</formula>
    </cfRule>
    <cfRule type="cellIs" dxfId="2925" priority="6" operator="greaterThan">
      <formula>$F9</formula>
    </cfRule>
  </conditionalFormatting>
  <conditionalFormatting sqref="D18">
    <cfRule type="cellIs" dxfId="2924" priority="1" operator="between">
      <formula>$F18*0.9</formula>
      <formula>$F18</formula>
    </cfRule>
    <cfRule type="cellIs" dxfId="2923" priority="2" operator="lessThan">
      <formula>$F18*0.9</formula>
    </cfRule>
    <cfRule type="cellIs" dxfId="2922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Q39"/>
  <sheetViews>
    <sheetView zoomScaleNormal="100" zoomScaleSheetLayoutView="100" workbookViewId="0">
      <pane xSplit="3" ySplit="3" topLeftCell="D4" activePane="bottomRight" state="frozen"/>
      <selection activeCell="G9" sqref="G9:G25"/>
      <selection pane="topRight" activeCell="G9" sqref="G9:G25"/>
      <selection pane="bottomLeft" activeCell="G9" sqref="G9:G25"/>
      <selection pane="bottomRight" activeCell="G5" sqref="G5:G2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8" width="13.85546875" style="20" customWidth="1"/>
    <col min="9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02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89.9</v>
      </c>
      <c r="E5" s="60">
        <f>D5/F5*100</f>
        <v>95.031712473572952</v>
      </c>
      <c r="F5" s="64">
        <v>94.6</v>
      </c>
      <c r="G5" s="154">
        <v>88.6</v>
      </c>
      <c r="H5" s="60">
        <f>SUM(G5/$O5)*100</f>
        <v>94.055201698513798</v>
      </c>
      <c r="I5" s="60"/>
      <c r="J5" s="60">
        <f>SUM(I5/$O5)*100</f>
        <v>0</v>
      </c>
      <c r="K5" s="18"/>
      <c r="L5" s="60">
        <f>SUM(K5/$O5)*100</f>
        <v>0</v>
      </c>
      <c r="M5" s="18"/>
      <c r="N5" s="28">
        <f>SUM(M5/$O5)*100</f>
        <v>0</v>
      </c>
      <c r="O5" s="33">
        <v>94.199999999999989</v>
      </c>
      <c r="Q5" s="1"/>
    </row>
    <row r="6" spans="3:17" ht="20.100000000000001" customHeight="1" x14ac:dyDescent="0.25">
      <c r="C6" s="21" t="s">
        <v>3</v>
      </c>
      <c r="D6" s="29">
        <v>7800</v>
      </c>
      <c r="E6" s="113">
        <f t="shared" ref="E6:E9" si="0">D6/F6*100</f>
        <v>90.487238979118331</v>
      </c>
      <c r="F6" s="153">
        <v>8620</v>
      </c>
      <c r="G6" s="155">
        <v>7792</v>
      </c>
      <c r="H6" s="60">
        <f>SUM(G6/$O6)*100</f>
        <v>78.548387096774192</v>
      </c>
      <c r="I6" s="63"/>
      <c r="J6" s="60">
        <f>SUM(I6/$O6)*100</f>
        <v>0</v>
      </c>
      <c r="K6" s="29"/>
      <c r="L6" s="60">
        <f>SUM(K6/$O6)*100</f>
        <v>0</v>
      </c>
      <c r="M6" s="29"/>
      <c r="N6" s="28">
        <f>SUM(M6/$O6)*100</f>
        <v>0</v>
      </c>
      <c r="O6" s="35">
        <v>9920</v>
      </c>
      <c r="Q6" s="1"/>
    </row>
    <row r="7" spans="3:17" ht="20.100000000000001" customHeight="1" x14ac:dyDescent="0.25">
      <c r="C7" s="21" t="s">
        <v>10</v>
      </c>
      <c r="D7" s="18">
        <v>97</v>
      </c>
      <c r="E7" s="113">
        <f t="shared" si="0"/>
        <v>103.19148936170212</v>
      </c>
      <c r="F7" s="64">
        <v>94</v>
      </c>
      <c r="G7" s="154">
        <v>92.7</v>
      </c>
      <c r="H7" s="60">
        <f>SUM(G7/$O7)*100</f>
        <v>98.827292110874211</v>
      </c>
      <c r="I7" s="60"/>
      <c r="J7" s="60">
        <f>SUM(I7/$O7)*100</f>
        <v>0</v>
      </c>
      <c r="K7" s="18"/>
      <c r="L7" s="60">
        <f>SUM(K7/$O7)*100</f>
        <v>0</v>
      </c>
      <c r="M7" s="18"/>
      <c r="N7" s="28">
        <f>SUM(M7/$O7)*100</f>
        <v>0</v>
      </c>
      <c r="O7" s="34">
        <v>93.8</v>
      </c>
      <c r="Q7" s="1"/>
    </row>
    <row r="8" spans="3:17" ht="20.100000000000001" customHeight="1" x14ac:dyDescent="0.25">
      <c r="C8" s="21" t="s">
        <v>13</v>
      </c>
      <c r="D8" s="18">
        <v>92.300000000000011</v>
      </c>
      <c r="E8" s="113">
        <f t="shared" si="0"/>
        <v>101.42857142857144</v>
      </c>
      <c r="F8" s="64">
        <v>91</v>
      </c>
      <c r="G8" s="154">
        <v>90.7</v>
      </c>
      <c r="H8" s="113">
        <f>SUM(G8/$O8)*100</f>
        <v>106.95754716981132</v>
      </c>
      <c r="I8" s="113"/>
      <c r="J8" s="113">
        <f>SUM(I8/$O8)*100</f>
        <v>0</v>
      </c>
      <c r="K8" s="108"/>
      <c r="L8" s="113">
        <f>SUM(K8/$O8)*100</f>
        <v>0</v>
      </c>
      <c r="M8" s="108"/>
      <c r="N8" s="55">
        <f>SUM(M8/$O8)*100</f>
        <v>0</v>
      </c>
      <c r="O8" s="53">
        <v>84.8</v>
      </c>
      <c r="Q8" s="1"/>
    </row>
    <row r="9" spans="3:17" ht="20.100000000000001" customHeight="1" x14ac:dyDescent="0.25">
      <c r="C9" s="21" t="s">
        <v>16</v>
      </c>
      <c r="D9" s="108">
        <v>92.5</v>
      </c>
      <c r="E9" s="113">
        <f t="shared" si="0"/>
        <v>123.33333333333334</v>
      </c>
      <c r="F9" s="64">
        <v>75</v>
      </c>
      <c r="G9" s="154">
        <v>63.1</v>
      </c>
      <c r="H9" s="113">
        <f>SUM(G9/$O9)*100</f>
        <v>72.52873563218391</v>
      </c>
      <c r="I9" s="113"/>
      <c r="J9" s="113">
        <f>SUM(I9/$O9)*100</f>
        <v>0</v>
      </c>
      <c r="K9" s="108"/>
      <c r="L9" s="113">
        <f>SUM(K9/$O9)*100</f>
        <v>0</v>
      </c>
      <c r="M9" s="108"/>
      <c r="N9" s="55">
        <f>SUM(M9/$O9)*100</f>
        <v>0</v>
      </c>
      <c r="O9" s="53">
        <v>87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100</v>
      </c>
      <c r="E11" s="113">
        <f t="shared" ref="E11:E15" si="1">D11/F11*100</f>
        <v>117.64705882352942</v>
      </c>
      <c r="F11" s="64">
        <v>85</v>
      </c>
      <c r="G11" s="154">
        <v>100</v>
      </c>
      <c r="H11" s="60">
        <f>SUM(G11/$O11)*100</f>
        <v>163.66612111292963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28">
        <f>SUM(M11/$O11)*100</f>
        <v>0</v>
      </c>
      <c r="O11" s="34">
        <v>61.1</v>
      </c>
      <c r="Q11" s="1"/>
    </row>
    <row r="12" spans="3:17" ht="20.100000000000001" customHeight="1" x14ac:dyDescent="0.25">
      <c r="C12" s="21" t="s">
        <v>3</v>
      </c>
      <c r="D12" s="29">
        <v>10405</v>
      </c>
      <c r="E12" s="113">
        <f t="shared" si="1"/>
        <v>140.6081081081081</v>
      </c>
      <c r="F12" s="153">
        <v>7400</v>
      </c>
      <c r="G12" s="155">
        <v>10405</v>
      </c>
      <c r="H12" s="60">
        <f>SUM(G12/$O12)*100</f>
        <v>161.26782393056416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28">
        <f>SUM(M12/$O12)*100</f>
        <v>0</v>
      </c>
      <c r="O12" s="35">
        <v>6452</v>
      </c>
      <c r="Q12" s="1"/>
    </row>
    <row r="13" spans="3:17" ht="20.100000000000001" customHeight="1" x14ac:dyDescent="0.25">
      <c r="C13" s="21" t="s">
        <v>10</v>
      </c>
      <c r="D13" s="18">
        <v>100</v>
      </c>
      <c r="E13" s="113">
        <f t="shared" si="1"/>
        <v>124.22360248447204</v>
      </c>
      <c r="F13" s="64">
        <v>80.5</v>
      </c>
      <c r="G13" s="154">
        <v>100</v>
      </c>
      <c r="H13" s="60">
        <f>SUM(G13/$O13)*100</f>
        <v>160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28">
        <f>SUM(M13/$O13)*100</f>
        <v>0</v>
      </c>
      <c r="O13" s="34">
        <v>62.5</v>
      </c>
      <c r="Q13" s="1"/>
    </row>
    <row r="14" spans="3:17" ht="20.100000000000001" customHeight="1" x14ac:dyDescent="0.25">
      <c r="C14" s="21" t="s">
        <v>13</v>
      </c>
      <c r="D14" s="18">
        <v>100</v>
      </c>
      <c r="E14" s="113">
        <f t="shared" si="1"/>
        <v>132.27513227513228</v>
      </c>
      <c r="F14" s="64">
        <v>75.599999999999994</v>
      </c>
      <c r="G14" s="154">
        <v>100</v>
      </c>
      <c r="H14" s="60">
        <f>SUM(G14/$O14)*100</f>
        <v>120.91898428053204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55">
        <f>SUM(M14/$O14)*100</f>
        <v>0</v>
      </c>
      <c r="O14" s="53">
        <v>82.699999999999989</v>
      </c>
      <c r="Q14" s="1"/>
    </row>
    <row r="15" spans="3:17" ht="20.100000000000001" customHeight="1" x14ac:dyDescent="0.25">
      <c r="C15" s="21" t="s">
        <v>16</v>
      </c>
      <c r="D15" s="108">
        <v>80</v>
      </c>
      <c r="E15" s="113">
        <f t="shared" si="1"/>
        <v>113.31444759206799</v>
      </c>
      <c r="F15" s="64">
        <v>70.599999999999994</v>
      </c>
      <c r="G15" s="154">
        <v>85.7</v>
      </c>
      <c r="H15" s="60">
        <f>SUM(G15/$O15)*100</f>
        <v>146.24573378839591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55">
        <f>SUM(M15/$O15)*100</f>
        <v>0</v>
      </c>
      <c r="O15" s="53">
        <v>58.599999999999994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54"/>
      <c r="Q16" s="1"/>
    </row>
    <row r="17" spans="3:17" ht="20.100000000000001" customHeight="1" x14ac:dyDescent="0.25">
      <c r="C17" s="21" t="s">
        <v>2</v>
      </c>
      <c r="D17" s="18">
        <v>54.1</v>
      </c>
      <c r="E17" s="113">
        <f t="shared" ref="E17:E21" si="2">D17/F17*100</f>
        <v>65.496368038740925</v>
      </c>
      <c r="F17" s="64">
        <v>82.6</v>
      </c>
      <c r="G17" s="154">
        <v>48.5</v>
      </c>
      <c r="H17" s="60">
        <f>SUM(G17/$O17)*100</f>
        <v>58.71670702179177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28">
        <f>M17/$O17*100</f>
        <v>0</v>
      </c>
      <c r="O17" s="34">
        <v>82.6</v>
      </c>
      <c r="Q17" s="1"/>
    </row>
    <row r="18" spans="3:17" ht="20.100000000000001" customHeight="1" x14ac:dyDescent="0.25">
      <c r="C18" s="21" t="s">
        <v>3</v>
      </c>
      <c r="D18" s="109">
        <v>3108</v>
      </c>
      <c r="E18" s="113">
        <f t="shared" si="2"/>
        <v>88.8</v>
      </c>
      <c r="F18" s="153">
        <v>3500</v>
      </c>
      <c r="G18" s="157">
        <v>3266</v>
      </c>
      <c r="H18" s="60">
        <f>SUM(G18/$O18)*100</f>
        <v>86.884809789837732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28">
        <f>SUM(M18/$O18)*100</f>
        <v>0</v>
      </c>
      <c r="O18" s="110">
        <v>3759</v>
      </c>
      <c r="Q18" s="1"/>
    </row>
    <row r="19" spans="3:17" ht="20.100000000000001" customHeight="1" x14ac:dyDescent="0.25">
      <c r="C19" s="21" t="s">
        <v>10</v>
      </c>
      <c r="D19" s="18">
        <v>75</v>
      </c>
      <c r="E19" s="113">
        <f t="shared" si="2"/>
        <v>93.75</v>
      </c>
      <c r="F19" s="64">
        <v>80</v>
      </c>
      <c r="G19" s="154">
        <v>72.7</v>
      </c>
      <c r="H19" s="60">
        <f t="shared" ref="H19:H20" si="3">SUM(G19/$O19)*100</f>
        <v>90.422885572139293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28">
        <f>M19/$O19*100</f>
        <v>0</v>
      </c>
      <c r="O19" s="34">
        <v>80.400000000000006</v>
      </c>
      <c r="Q19" s="1"/>
    </row>
    <row r="20" spans="3:17" ht="20.100000000000001" customHeight="1" x14ac:dyDescent="0.25">
      <c r="C20" s="21" t="s">
        <v>13</v>
      </c>
      <c r="D20" s="18">
        <v>80</v>
      </c>
      <c r="E20" s="113">
        <f t="shared" si="2"/>
        <v>101.26582278481013</v>
      </c>
      <c r="F20" s="64">
        <v>79</v>
      </c>
      <c r="G20" s="154">
        <v>60</v>
      </c>
      <c r="H20" s="60">
        <f t="shared" si="3"/>
        <v>84.151472650771396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55">
        <f>SUM(M20/$O20)*100</f>
        <v>0</v>
      </c>
      <c r="O20" s="53">
        <v>71.3</v>
      </c>
    </row>
    <row r="21" spans="3:17" ht="20.100000000000001" customHeight="1" x14ac:dyDescent="0.25">
      <c r="C21" s="21" t="s">
        <v>16</v>
      </c>
      <c r="D21" s="108">
        <v>33.300000000000004</v>
      </c>
      <c r="E21" s="113">
        <f t="shared" si="2"/>
        <v>71.612903225806463</v>
      </c>
      <c r="F21" s="64">
        <v>46.5</v>
      </c>
      <c r="G21" s="154">
        <v>28.599999999999998</v>
      </c>
      <c r="H21" s="60">
        <f>SUM(G21/$O21)*100</f>
        <v>57.314629258517037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55">
        <f>SUM(M21/$O21)*100</f>
        <v>0</v>
      </c>
      <c r="O21" s="53">
        <v>49.9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</row>
    <row r="23" spans="3:17" ht="20.100000000000001" customHeight="1" x14ac:dyDescent="0.25">
      <c r="C23" s="21" t="s">
        <v>2</v>
      </c>
      <c r="D23" s="18">
        <v>66.5</v>
      </c>
      <c r="E23" s="113">
        <f t="shared" ref="E23:E25" si="6">D23/F23*100</f>
        <v>98.958333333333329</v>
      </c>
      <c r="F23" s="64">
        <v>67.2</v>
      </c>
      <c r="G23" s="158">
        <v>65.3</v>
      </c>
      <c r="H23" s="60">
        <f>SUM(G23/$O23)*100</f>
        <v>99.694656488549612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28">
        <f>M23/$O23*100</f>
        <v>0</v>
      </c>
      <c r="O23" s="34">
        <v>65.5</v>
      </c>
    </row>
    <row r="24" spans="3:17" ht="20.100000000000001" customHeight="1" x14ac:dyDescent="0.25">
      <c r="C24" s="21" t="s">
        <v>3</v>
      </c>
      <c r="D24" s="29">
        <v>7713</v>
      </c>
      <c r="E24" s="60">
        <f t="shared" si="6"/>
        <v>147.19465648854961</v>
      </c>
      <c r="F24" s="153">
        <v>5240</v>
      </c>
      <c r="G24" s="159">
        <v>7497</v>
      </c>
      <c r="H24" s="60">
        <f>SUM(G24/$O24)*100</f>
        <v>139.47906976744187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28">
        <f>M24/$O24*100</f>
        <v>0</v>
      </c>
      <c r="O24" s="35">
        <v>5375</v>
      </c>
    </row>
    <row r="25" spans="3:17" ht="20.100000000000001" customHeight="1" x14ac:dyDescent="0.25">
      <c r="C25" s="25" t="s">
        <v>10</v>
      </c>
      <c r="D25" s="18">
        <v>65.100000000000009</v>
      </c>
      <c r="E25" s="60">
        <f t="shared" si="6"/>
        <v>99.846625766871171</v>
      </c>
      <c r="F25" s="64">
        <v>65.2</v>
      </c>
      <c r="G25" s="158">
        <v>67.100000000000009</v>
      </c>
      <c r="H25" s="60">
        <f>SUM(G25/$O25)*100</f>
        <v>105.00782472613459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28">
        <f>M25/$O25*100</f>
        <v>0</v>
      </c>
      <c r="O25" s="34">
        <v>63.9</v>
      </c>
    </row>
    <row r="26" spans="3:17" ht="20.100000000000001" customHeight="1" x14ac:dyDescent="0.25">
      <c r="D26" s="20"/>
      <c r="E26" s="20"/>
      <c r="F26" s="6"/>
      <c r="G26" s="9"/>
      <c r="H26" s="9"/>
      <c r="L26" s="20"/>
      <c r="O26" s="6"/>
    </row>
    <row r="27" spans="3:17" ht="20.100000000000001" customHeight="1" x14ac:dyDescent="0.25">
      <c r="C27" s="160" t="s">
        <v>7</v>
      </c>
      <c r="D27" s="160"/>
      <c r="E27" s="20"/>
      <c r="F27" s="32"/>
      <c r="L27" s="20"/>
    </row>
    <row r="28" spans="3:17" ht="20.100000000000001" customHeight="1" x14ac:dyDescent="0.25">
      <c r="C28" s="161" t="s">
        <v>8</v>
      </c>
      <c r="D28" s="161"/>
      <c r="E28" s="20"/>
      <c r="F28" s="32"/>
      <c r="L28" s="20"/>
    </row>
    <row r="29" spans="3:17" ht="20.100000000000001" customHeight="1" x14ac:dyDescent="0.25">
      <c r="C29" s="162" t="s">
        <v>9</v>
      </c>
      <c r="D29" s="162"/>
      <c r="E29" s="20"/>
      <c r="F29" s="6"/>
      <c r="L29" s="20"/>
    </row>
    <row r="30" spans="3:17" ht="17.25" customHeight="1" x14ac:dyDescent="0.25">
      <c r="D30" s="20"/>
      <c r="E30" s="20"/>
      <c r="F30" s="6"/>
      <c r="G30" s="9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9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G33" s="9"/>
      <c r="H33" s="9"/>
      <c r="L33" s="20"/>
      <c r="O33" s="6"/>
    </row>
    <row r="34" spans="4:15" x14ac:dyDescent="0.25">
      <c r="D34" s="20"/>
      <c r="E34" s="20"/>
      <c r="F34" s="6"/>
      <c r="G34" s="9"/>
      <c r="H34" s="9"/>
      <c r="L34" s="20"/>
      <c r="O34" s="6"/>
    </row>
    <row r="35" spans="4:15" x14ac:dyDescent="0.25">
      <c r="D35" s="20"/>
      <c r="E35" s="20"/>
      <c r="F35" s="6"/>
      <c r="G35" s="9"/>
      <c r="H35" s="9"/>
      <c r="L35" s="20"/>
      <c r="O35" s="6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</sheetData>
  <mergeCells count="3">
    <mergeCell ref="C27:D27"/>
    <mergeCell ref="C28:D28"/>
    <mergeCell ref="C29:D29"/>
  </mergeCells>
  <conditionalFormatting sqref="D5">
    <cfRule type="cellIs" dxfId="2921" priority="86" operator="between">
      <formula>$F5*0.9</formula>
      <formula>$F5</formula>
    </cfRule>
    <cfRule type="cellIs" dxfId="2920" priority="87" operator="lessThan">
      <formula>$F5*0.9</formula>
    </cfRule>
    <cfRule type="cellIs" dxfId="2919" priority="88" operator="greaterThan">
      <formula>$F5</formula>
    </cfRule>
  </conditionalFormatting>
  <conditionalFormatting sqref="D7">
    <cfRule type="cellIs" dxfId="2918" priority="79" operator="between">
      <formula>$F7*0.9</formula>
      <formula>$F7</formula>
    </cfRule>
    <cfRule type="cellIs" dxfId="2917" priority="80" operator="lessThan">
      <formula>$F7*0.9</formula>
    </cfRule>
    <cfRule type="cellIs" dxfId="2916" priority="81" operator="greaterThan">
      <formula>$F7</formula>
    </cfRule>
  </conditionalFormatting>
  <conditionalFormatting sqref="D6">
    <cfRule type="cellIs" dxfId="2915" priority="76" operator="between">
      <formula>$F6*0.9</formula>
      <formula>$F6</formula>
    </cfRule>
    <cfRule type="cellIs" dxfId="2914" priority="77" operator="lessThan">
      <formula>$F6*0.9</formula>
    </cfRule>
    <cfRule type="cellIs" dxfId="2913" priority="78" operator="greaterThan">
      <formula>$F6</formula>
    </cfRule>
  </conditionalFormatting>
  <conditionalFormatting sqref="D11">
    <cfRule type="cellIs" dxfId="2912" priority="73" operator="between">
      <formula>$F11*0.9</formula>
      <formula>$F11</formula>
    </cfRule>
    <cfRule type="cellIs" dxfId="2911" priority="74" operator="lessThan">
      <formula>$F11*0.9</formula>
    </cfRule>
    <cfRule type="cellIs" dxfId="2910" priority="75" operator="greaterThan">
      <formula>$F11</formula>
    </cfRule>
  </conditionalFormatting>
  <conditionalFormatting sqref="D17">
    <cfRule type="cellIs" dxfId="2909" priority="70" operator="between">
      <formula>$F17*0.9</formula>
      <formula>$F17</formula>
    </cfRule>
    <cfRule type="cellIs" dxfId="2908" priority="71" operator="lessThan">
      <formula>$F17*0.9</formula>
    </cfRule>
    <cfRule type="cellIs" dxfId="2907" priority="72" operator="greaterThan">
      <formula>$F17</formula>
    </cfRule>
  </conditionalFormatting>
  <conditionalFormatting sqref="D23">
    <cfRule type="cellIs" dxfId="2906" priority="67" operator="between">
      <formula>$F23*0.9</formula>
      <formula>$F23</formula>
    </cfRule>
    <cfRule type="cellIs" dxfId="2905" priority="68" operator="lessThan">
      <formula>$F23*0.9</formula>
    </cfRule>
    <cfRule type="cellIs" dxfId="2904" priority="69" operator="greaterThan">
      <formula>$F23</formula>
    </cfRule>
  </conditionalFormatting>
  <conditionalFormatting sqref="D12">
    <cfRule type="cellIs" dxfId="2903" priority="64" operator="between">
      <formula>$F12*0.9</formula>
      <formula>$F12</formula>
    </cfRule>
    <cfRule type="cellIs" dxfId="2902" priority="65" operator="lessThan">
      <formula>$F12*0.9</formula>
    </cfRule>
    <cfRule type="cellIs" dxfId="2901" priority="66" operator="greaterThan">
      <formula>$F12</formula>
    </cfRule>
  </conditionalFormatting>
  <conditionalFormatting sqref="D24">
    <cfRule type="cellIs" dxfId="2900" priority="61" operator="between">
      <formula>$F24*0.9</formula>
      <formula>$F24</formula>
    </cfRule>
    <cfRule type="cellIs" dxfId="2899" priority="62" operator="lessThan">
      <formula>$F24*0.9</formula>
    </cfRule>
    <cfRule type="cellIs" dxfId="2898" priority="63" operator="greaterThan">
      <formula>$F24</formula>
    </cfRule>
  </conditionalFormatting>
  <conditionalFormatting sqref="D13">
    <cfRule type="cellIs" dxfId="2897" priority="58" operator="between">
      <formula>$F13*0.9</formula>
      <formula>$F13</formula>
    </cfRule>
    <cfRule type="cellIs" dxfId="2896" priority="59" operator="lessThan">
      <formula>$F13*0.9</formula>
    </cfRule>
    <cfRule type="cellIs" dxfId="2895" priority="60" operator="greaterThan">
      <formula>$F13</formula>
    </cfRule>
  </conditionalFormatting>
  <conditionalFormatting sqref="D19">
    <cfRule type="cellIs" dxfId="2894" priority="55" operator="between">
      <formula>$F19*0.9</formula>
      <formula>$F19</formula>
    </cfRule>
    <cfRule type="cellIs" dxfId="2893" priority="56" operator="lessThan">
      <formula>$F19*0.9</formula>
    </cfRule>
    <cfRule type="cellIs" dxfId="2892" priority="57" operator="greaterThan">
      <formula>$F19</formula>
    </cfRule>
  </conditionalFormatting>
  <conditionalFormatting sqref="D25">
    <cfRule type="cellIs" dxfId="2891" priority="52" operator="between">
      <formula>$F25*0.9</formula>
      <formula>$F25</formula>
    </cfRule>
    <cfRule type="cellIs" dxfId="2890" priority="53" operator="lessThan">
      <formula>$F25*0.9</formula>
    </cfRule>
    <cfRule type="cellIs" dxfId="2889" priority="54" operator="greaterThan">
      <formula>$F25</formula>
    </cfRule>
  </conditionalFormatting>
  <conditionalFormatting sqref="G5 I5 K5 M5">
    <cfRule type="cellIs" dxfId="2888" priority="107" operator="between">
      <formula>$O5*0.9</formula>
      <formula>$O5</formula>
    </cfRule>
    <cfRule type="cellIs" dxfId="2887" priority="108" operator="lessThan">
      <formula>$O5*0.9</formula>
    </cfRule>
    <cfRule type="cellIs" dxfId="2886" priority="109" operator="greaterThan">
      <formula>$O5</formula>
    </cfRule>
  </conditionalFormatting>
  <conditionalFormatting sqref="G6 I6 K6 M6">
    <cfRule type="cellIs" dxfId="2885" priority="89" operator="between">
      <formula>$O6*0.9</formula>
      <formula>$O6</formula>
    </cfRule>
    <cfRule type="cellIs" dxfId="2884" priority="90" operator="lessThan">
      <formula>$O6*0.9</formula>
    </cfRule>
    <cfRule type="cellIs" dxfId="2883" priority="91" operator="greaterThan">
      <formula>$O6</formula>
    </cfRule>
  </conditionalFormatting>
  <conditionalFormatting sqref="G7 I7 K7 M7">
    <cfRule type="cellIs" dxfId="2882" priority="49" operator="between">
      <formula>$O7*0.9</formula>
      <formula>$O7</formula>
    </cfRule>
    <cfRule type="cellIs" dxfId="2881" priority="50" operator="lessThan">
      <formula>$O7*0.9</formula>
    </cfRule>
    <cfRule type="cellIs" dxfId="2880" priority="51" operator="greaterThan">
      <formula>$O7</formula>
    </cfRule>
  </conditionalFormatting>
  <conditionalFormatting sqref="G11 I11 K11 M11">
    <cfRule type="cellIs" dxfId="2879" priority="104" operator="between">
      <formula>$O11*0.9</formula>
      <formula>$O11</formula>
    </cfRule>
    <cfRule type="cellIs" dxfId="2878" priority="105" operator="lessThan">
      <formula>$O11*0.9</formula>
    </cfRule>
    <cfRule type="cellIs" dxfId="2877" priority="106" operator="greaterThan">
      <formula>$O11</formula>
    </cfRule>
  </conditionalFormatting>
  <conditionalFormatting sqref="G12 I12 K12 M12">
    <cfRule type="cellIs" dxfId="2876" priority="101" operator="between">
      <formula>$O12*0.9</formula>
      <formula>$O12</formula>
    </cfRule>
    <cfRule type="cellIs" dxfId="2875" priority="102" operator="lessThan">
      <formula>$O12*0.9</formula>
    </cfRule>
    <cfRule type="cellIs" dxfId="2874" priority="103" operator="greaterThan">
      <formula>$O12</formula>
    </cfRule>
  </conditionalFormatting>
  <conditionalFormatting sqref="G13 I13 K13 M13">
    <cfRule type="cellIs" dxfId="2873" priority="83" operator="between">
      <formula>$O13*0.9</formula>
      <formula>$O13</formula>
    </cfRule>
    <cfRule type="cellIs" dxfId="2872" priority="84" operator="lessThan">
      <formula>$O13*0.9</formula>
    </cfRule>
    <cfRule type="cellIs" dxfId="2871" priority="85" operator="greaterThan">
      <formula>$O13</formula>
    </cfRule>
  </conditionalFormatting>
  <conditionalFormatting sqref="G14 I14 K14 M14">
    <cfRule type="cellIs" dxfId="2870" priority="43" operator="between">
      <formula>$O14*0.9</formula>
      <formula>$O14</formula>
    </cfRule>
    <cfRule type="cellIs" dxfId="2869" priority="44" operator="lessThan">
      <formula>$O14*0.9</formula>
    </cfRule>
    <cfRule type="cellIs" dxfId="2868" priority="45" operator="greaterThan">
      <formula>$O14</formula>
    </cfRule>
  </conditionalFormatting>
  <conditionalFormatting sqref="G17:G18 I17:I18 K17:K18 M17:M18">
    <cfRule type="cellIs" dxfId="2867" priority="98" operator="between">
      <formula>$O17*0.9</formula>
      <formula>$O17</formula>
    </cfRule>
    <cfRule type="cellIs" dxfId="2866" priority="99" operator="lessThan">
      <formula>$O17*0.9</formula>
    </cfRule>
    <cfRule type="cellIs" dxfId="2865" priority="100" operator="greaterThan">
      <formula>$O17</formula>
    </cfRule>
  </conditionalFormatting>
  <conditionalFormatting sqref="G19 I19 K19 M19">
    <cfRule type="cellIs" dxfId="2864" priority="40" operator="between">
      <formula>$O19*0.9</formula>
      <formula>$O19</formula>
    </cfRule>
    <cfRule type="cellIs" dxfId="2863" priority="41" operator="lessThan">
      <formula>$O19*0.9</formula>
    </cfRule>
    <cfRule type="cellIs" dxfId="2862" priority="42" operator="greaterThan">
      <formula>$O19</formula>
    </cfRule>
  </conditionalFormatting>
  <conditionalFormatting sqref="G20 I20 K20 M20">
    <cfRule type="cellIs" dxfId="2861" priority="37" operator="between">
      <formula>$O20*0.9</formula>
      <formula>$O20</formula>
    </cfRule>
    <cfRule type="cellIs" dxfId="2860" priority="38" operator="lessThan">
      <formula>$O20*0.9</formula>
    </cfRule>
    <cfRule type="cellIs" dxfId="2859" priority="39" operator="greaterThan">
      <formula>$O20</formula>
    </cfRule>
  </conditionalFormatting>
  <conditionalFormatting sqref="G23 I23 K23 M23">
    <cfRule type="cellIs" dxfId="2858" priority="95" operator="between">
      <formula>$O23*0.9</formula>
      <formula>$O23</formula>
    </cfRule>
    <cfRule type="cellIs" dxfId="2857" priority="96" operator="lessThan">
      <formula>$O23*0.9</formula>
    </cfRule>
    <cfRule type="cellIs" dxfId="2856" priority="97" operator="greaterThan">
      <formula>$O23</formula>
    </cfRule>
  </conditionalFormatting>
  <conditionalFormatting sqref="G24 I24 K24 M24">
    <cfRule type="cellIs" dxfId="2855" priority="92" operator="between">
      <formula>$O24*0.9</formula>
      <formula>$O24</formula>
    </cfRule>
    <cfRule type="cellIs" dxfId="2854" priority="93" operator="lessThan">
      <formula>$O24*0.9</formula>
    </cfRule>
    <cfRule type="cellIs" dxfId="2853" priority="94" operator="greaterThan">
      <formula>$O24</formula>
    </cfRule>
  </conditionalFormatting>
  <conditionalFormatting sqref="G25 I25 K25 M25">
    <cfRule type="cellIs" dxfId="2852" priority="34" operator="between">
      <formula>$O25*0.9</formula>
      <formula>$O25</formula>
    </cfRule>
    <cfRule type="cellIs" dxfId="2851" priority="35" operator="lessThan">
      <formula>$O25*0.9</formula>
    </cfRule>
    <cfRule type="cellIs" dxfId="2850" priority="36" operator="greaterThan">
      <formula>$O25</formula>
    </cfRule>
  </conditionalFormatting>
  <conditionalFormatting sqref="D8">
    <cfRule type="cellIs" dxfId="2849" priority="31" operator="between">
      <formula>$F8*0.9</formula>
      <formula>$F8</formula>
    </cfRule>
    <cfRule type="cellIs" dxfId="2848" priority="32" operator="lessThan">
      <formula>$F8*0.9</formula>
    </cfRule>
    <cfRule type="cellIs" dxfId="2847" priority="33" operator="greaterThan">
      <formula>$F8</formula>
    </cfRule>
  </conditionalFormatting>
  <conditionalFormatting sqref="D14">
    <cfRule type="cellIs" dxfId="2846" priority="28" operator="between">
      <formula>$F14*0.9</formula>
      <formula>$F14</formula>
    </cfRule>
    <cfRule type="cellIs" dxfId="2845" priority="29" operator="lessThan">
      <formula>$F14*0.9</formula>
    </cfRule>
    <cfRule type="cellIs" dxfId="2844" priority="30" operator="greaterThan">
      <formula>$F14</formula>
    </cfRule>
  </conditionalFormatting>
  <conditionalFormatting sqref="D20">
    <cfRule type="cellIs" dxfId="2843" priority="25" operator="between">
      <formula>$F20*0.9</formula>
      <formula>$F20</formula>
    </cfRule>
    <cfRule type="cellIs" dxfId="2842" priority="26" operator="lessThan">
      <formula>$F20*0.9</formula>
    </cfRule>
    <cfRule type="cellIs" dxfId="2841" priority="27" operator="greaterThan">
      <formula>$F20</formula>
    </cfRule>
  </conditionalFormatting>
  <conditionalFormatting sqref="G15 I15 K15 M15">
    <cfRule type="cellIs" dxfId="2840" priority="22" operator="between">
      <formula>$O15*0.9</formula>
      <formula>$O15</formula>
    </cfRule>
    <cfRule type="cellIs" dxfId="2839" priority="23" operator="lessThan">
      <formula>$O15*0.9</formula>
    </cfRule>
    <cfRule type="cellIs" dxfId="2838" priority="24" operator="greaterThan">
      <formula>$O15</formula>
    </cfRule>
  </conditionalFormatting>
  <conditionalFormatting sqref="G21 I21 K21 M21">
    <cfRule type="cellIs" dxfId="2837" priority="16" operator="between">
      <formula>$O21*0.9</formula>
      <formula>$O21</formula>
    </cfRule>
    <cfRule type="cellIs" dxfId="2836" priority="17" operator="lessThan">
      <formula>$O21*0.9</formula>
    </cfRule>
    <cfRule type="cellIs" dxfId="2835" priority="18" operator="greaterThan">
      <formula>$O21</formula>
    </cfRule>
  </conditionalFormatting>
  <conditionalFormatting sqref="G8 I8 K8 M8">
    <cfRule type="cellIs" dxfId="2834" priority="10" operator="between">
      <formula>$O8*0.9</formula>
      <formula>$O8</formula>
    </cfRule>
    <cfRule type="cellIs" dxfId="2833" priority="11" operator="lessThan">
      <formula>$O8*0.9</formula>
    </cfRule>
    <cfRule type="cellIs" dxfId="2832" priority="12" operator="greaterThan">
      <formula>$O8</formula>
    </cfRule>
  </conditionalFormatting>
  <conditionalFormatting sqref="G9 I9 K9 M9">
    <cfRule type="cellIs" dxfId="2831" priority="7" operator="between">
      <formula>$O9*0.9</formula>
      <formula>$O9</formula>
    </cfRule>
    <cfRule type="cellIs" dxfId="2830" priority="8" operator="lessThan">
      <formula>$O9*0.9</formula>
    </cfRule>
    <cfRule type="cellIs" dxfId="2829" priority="9" operator="greaterThan">
      <formula>$O9</formula>
    </cfRule>
  </conditionalFormatting>
  <conditionalFormatting sqref="D21 D15 D9">
    <cfRule type="cellIs" dxfId="2828" priority="4" operator="between">
      <formula>$F9*0.9</formula>
      <formula>$F9</formula>
    </cfRule>
    <cfRule type="cellIs" dxfId="2827" priority="5" operator="lessThan">
      <formula>$F9*0.9</formula>
    </cfRule>
    <cfRule type="cellIs" dxfId="2826" priority="6" operator="greaterThan">
      <formula>$F9</formula>
    </cfRule>
  </conditionalFormatting>
  <conditionalFormatting sqref="D18">
    <cfRule type="cellIs" dxfId="2825" priority="1" operator="between">
      <formula>$F18*0.9</formula>
      <formula>$F18</formula>
    </cfRule>
    <cfRule type="cellIs" dxfId="2824" priority="2" operator="lessThan">
      <formula>$F18*0.9</formula>
    </cfRule>
    <cfRule type="cellIs" dxfId="2823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Q45"/>
  <sheetViews>
    <sheetView zoomScaleNormal="100" zoomScaleSheetLayoutView="100" workbookViewId="0">
      <pane xSplit="3" ySplit="3" topLeftCell="D7" activePane="bottomRight" state="frozen"/>
      <selection activeCell="G9" sqref="G9:G25"/>
      <selection pane="topRight" activeCell="G9" sqref="G9:G25"/>
      <selection pane="bottomLeft" activeCell="G9" sqref="G9:G25"/>
      <selection pane="bottomRight" activeCell="G5" sqref="G5:G25"/>
    </sheetView>
  </sheetViews>
  <sheetFormatPr defaultColWidth="9.140625" defaultRowHeight="15" x14ac:dyDescent="0.25"/>
  <cols>
    <col min="1" max="2" width="8.85546875" style="20" customWidth="1"/>
    <col min="3" max="3" width="40.42578125" style="40" customWidth="1"/>
    <col min="4" max="5" width="13.85546875" style="9" customWidth="1"/>
    <col min="6" max="8" width="13.85546875" style="20" customWidth="1"/>
    <col min="9" max="11" width="13.85546875" style="20" hidden="1" customWidth="1"/>
    <col min="12" max="12" width="13.85546875" style="6" hidden="1" customWidth="1"/>
    <col min="13" max="14" width="13.85546875" style="20" hidden="1" customWidth="1"/>
    <col min="15" max="15" width="13.85546875" style="20" customWidth="1"/>
    <col min="16" max="16384" width="9.140625" style="20"/>
  </cols>
  <sheetData>
    <row r="1" spans="3:17" ht="17.25" customHeight="1" x14ac:dyDescent="0.25">
      <c r="D1" s="20"/>
      <c r="E1" s="20"/>
      <c r="F1" s="6"/>
      <c r="G1" s="9"/>
      <c r="H1" s="9"/>
      <c r="L1" s="20"/>
      <c r="O1" s="6"/>
    </row>
    <row r="2" spans="3:17" ht="20.100000000000001" customHeight="1" x14ac:dyDescent="0.25">
      <c r="C2" s="66" t="str">
        <f ca="1">MID(CELL("Filename",I4),SEARCH("]",CELL("Filename",I4),1)+1,32)</f>
        <v>LWDB 03</v>
      </c>
      <c r="D2" s="20"/>
      <c r="E2" s="20"/>
      <c r="F2" s="6"/>
      <c r="G2" s="9"/>
      <c r="H2" s="9"/>
      <c r="L2" s="20"/>
      <c r="O2" s="6"/>
    </row>
    <row r="3" spans="3:17" ht="75" x14ac:dyDescent="0.25">
      <c r="C3" s="10" t="s">
        <v>0</v>
      </c>
      <c r="D3" s="8" t="s">
        <v>42</v>
      </c>
      <c r="E3" s="5" t="s">
        <v>43</v>
      </c>
      <c r="F3" s="48" t="s">
        <v>44</v>
      </c>
      <c r="G3" s="50" t="s">
        <v>45</v>
      </c>
      <c r="H3" s="5" t="s">
        <v>46</v>
      </c>
      <c r="I3" s="4" t="s">
        <v>47</v>
      </c>
      <c r="J3" s="5" t="s">
        <v>48</v>
      </c>
      <c r="K3" s="8" t="s">
        <v>49</v>
      </c>
      <c r="L3" s="5" t="s">
        <v>50</v>
      </c>
      <c r="M3" s="8" t="s">
        <v>51</v>
      </c>
      <c r="N3" s="5" t="s">
        <v>52</v>
      </c>
      <c r="O3" s="7" t="s">
        <v>53</v>
      </c>
    </row>
    <row r="4" spans="3:17" ht="20.100000000000001" customHeight="1" x14ac:dyDescent="0.25">
      <c r="C4" s="24" t="s">
        <v>11</v>
      </c>
      <c r="D4" s="27"/>
      <c r="E4" s="27"/>
      <c r="F4" s="49"/>
      <c r="G4" s="50"/>
      <c r="H4" s="8"/>
      <c r="I4" s="27"/>
      <c r="J4" s="27"/>
      <c r="K4" s="27"/>
      <c r="L4" s="27"/>
      <c r="M4" s="27"/>
      <c r="N4" s="27"/>
      <c r="O4" s="22"/>
    </row>
    <row r="5" spans="3:17" ht="20.100000000000001" customHeight="1" x14ac:dyDescent="0.25">
      <c r="C5" s="21" t="s">
        <v>2</v>
      </c>
      <c r="D5" s="18">
        <v>82.5</v>
      </c>
      <c r="E5" s="60">
        <f>D5/F5*100</f>
        <v>96.491228070175438</v>
      </c>
      <c r="F5" s="64">
        <v>85.5</v>
      </c>
      <c r="G5" s="154">
        <v>85</v>
      </c>
      <c r="H5" s="60">
        <f>SUM(G5/$O5)*100</f>
        <v>90.329436769394263</v>
      </c>
      <c r="I5" s="60"/>
      <c r="J5" s="60">
        <f>SUM(I5/$O5)*100</f>
        <v>0</v>
      </c>
      <c r="K5" s="18"/>
      <c r="L5" s="60">
        <f>SUM(K5/$O5)*100</f>
        <v>0</v>
      </c>
      <c r="M5" s="18"/>
      <c r="N5" s="28">
        <f>SUM(M5/$O5)*100</f>
        <v>0</v>
      </c>
      <c r="O5" s="33">
        <v>94.1</v>
      </c>
      <c r="Q5" s="1"/>
    </row>
    <row r="6" spans="3:17" ht="20.100000000000001" customHeight="1" x14ac:dyDescent="0.25">
      <c r="C6" s="21" t="s">
        <v>3</v>
      </c>
      <c r="D6" s="29">
        <v>8209</v>
      </c>
      <c r="E6" s="113">
        <f t="shared" ref="E6:E9" si="0">D6/F6*100</f>
        <v>110.93243243243242</v>
      </c>
      <c r="F6" s="153">
        <v>7400</v>
      </c>
      <c r="G6" s="155">
        <v>7876</v>
      </c>
      <c r="H6" s="60">
        <f>SUM(G6/$O6)*100</f>
        <v>95.873402312842359</v>
      </c>
      <c r="I6" s="63"/>
      <c r="J6" s="60">
        <f>SUM(I6/$O6)*100</f>
        <v>0</v>
      </c>
      <c r="K6" s="29"/>
      <c r="L6" s="60">
        <f>SUM(K6/$O6)*100</f>
        <v>0</v>
      </c>
      <c r="M6" s="29"/>
      <c r="N6" s="28">
        <f>SUM(M6/$O6)*100</f>
        <v>0</v>
      </c>
      <c r="O6" s="35">
        <v>8215</v>
      </c>
      <c r="Q6" s="1"/>
    </row>
    <row r="7" spans="3:17" ht="20.100000000000001" customHeight="1" x14ac:dyDescent="0.25">
      <c r="C7" s="21" t="s">
        <v>10</v>
      </c>
      <c r="D7" s="18">
        <v>90.5</v>
      </c>
      <c r="E7" s="113">
        <f t="shared" si="0"/>
        <v>105.84795321637428</v>
      </c>
      <c r="F7" s="64">
        <v>85.5</v>
      </c>
      <c r="G7" s="154">
        <v>89.5</v>
      </c>
      <c r="H7" s="60">
        <f>SUM(G7/$O7)*100</f>
        <v>101.47392290249432</v>
      </c>
      <c r="I7" s="60"/>
      <c r="J7" s="60">
        <f>SUM(I7/$O7)*100</f>
        <v>0</v>
      </c>
      <c r="K7" s="18"/>
      <c r="L7" s="60">
        <f>SUM(K7/$O7)*100</f>
        <v>0</v>
      </c>
      <c r="M7" s="18"/>
      <c r="N7" s="28">
        <f>SUM(M7/$O7)*100</f>
        <v>0</v>
      </c>
      <c r="O7" s="34">
        <v>88.2</v>
      </c>
      <c r="Q7" s="1"/>
    </row>
    <row r="8" spans="3:17" ht="20.100000000000001" customHeight="1" x14ac:dyDescent="0.25">
      <c r="C8" s="21" t="s">
        <v>13</v>
      </c>
      <c r="D8" s="18">
        <v>100</v>
      </c>
      <c r="E8" s="113">
        <f t="shared" si="0"/>
        <v>116.95906432748538</v>
      </c>
      <c r="F8" s="64">
        <v>85.5</v>
      </c>
      <c r="G8" s="154">
        <v>100</v>
      </c>
      <c r="H8" s="113">
        <f>SUM(G8/$O8)*100</f>
        <v>115.34025374855825</v>
      </c>
      <c r="I8" s="113"/>
      <c r="J8" s="113">
        <f>SUM(I8/$O8)*100</f>
        <v>0</v>
      </c>
      <c r="K8" s="108"/>
      <c r="L8" s="113">
        <f>SUM(K8/$O8)*100</f>
        <v>0</v>
      </c>
      <c r="M8" s="108"/>
      <c r="N8" s="28">
        <f>SUM(M8/$O8)*100</f>
        <v>0</v>
      </c>
      <c r="O8" s="34">
        <v>86.7</v>
      </c>
      <c r="Q8" s="1"/>
    </row>
    <row r="9" spans="3:17" ht="20.100000000000001" customHeight="1" x14ac:dyDescent="0.25">
      <c r="C9" s="21" t="s">
        <v>16</v>
      </c>
      <c r="D9" s="108">
        <v>92.7</v>
      </c>
      <c r="E9" s="113">
        <f t="shared" si="0"/>
        <v>132.42857142857142</v>
      </c>
      <c r="F9" s="64">
        <v>70</v>
      </c>
      <c r="G9" s="154">
        <v>76.7</v>
      </c>
      <c r="H9" s="113">
        <f>SUM(G9/$O9)*100</f>
        <v>100.92105263157896</v>
      </c>
      <c r="I9" s="113"/>
      <c r="J9" s="113">
        <f>SUM(I9/$O9)*100</f>
        <v>0</v>
      </c>
      <c r="K9" s="108"/>
      <c r="L9" s="113">
        <f>SUM(K9/$O9)*100</f>
        <v>0</v>
      </c>
      <c r="M9" s="108"/>
      <c r="N9" s="28">
        <f>SUM(M9/$O9)*100</f>
        <v>0</v>
      </c>
      <c r="O9" s="34">
        <v>76</v>
      </c>
      <c r="Q9" s="1"/>
    </row>
    <row r="10" spans="3:17" ht="20.100000000000001" customHeight="1" x14ac:dyDescent="0.25">
      <c r="C10" s="39" t="s">
        <v>14</v>
      </c>
      <c r="D10" s="31"/>
      <c r="E10" s="31"/>
      <c r="F10" s="31"/>
      <c r="G10" s="58"/>
      <c r="H10" s="31"/>
      <c r="I10" s="31"/>
      <c r="J10" s="31"/>
      <c r="K10" s="31"/>
      <c r="L10" s="31"/>
      <c r="M10" s="31"/>
      <c r="N10" s="30"/>
      <c r="O10" s="23"/>
      <c r="Q10" s="1"/>
    </row>
    <row r="11" spans="3:17" ht="20.100000000000001" customHeight="1" x14ac:dyDescent="0.25">
      <c r="C11" s="21" t="s">
        <v>2</v>
      </c>
      <c r="D11" s="18">
        <v>87.5</v>
      </c>
      <c r="E11" s="113">
        <f t="shared" ref="E11:E15" si="1">D11/F11*100</f>
        <v>102.94117647058823</v>
      </c>
      <c r="F11" s="64">
        <v>85</v>
      </c>
      <c r="G11" s="154">
        <v>90</v>
      </c>
      <c r="H11" s="60">
        <f>SUM(G11/$O11)*100</f>
        <v>125</v>
      </c>
      <c r="I11" s="60"/>
      <c r="J11" s="60">
        <f>SUM(I11/$O11)*100</f>
        <v>0</v>
      </c>
      <c r="K11" s="18"/>
      <c r="L11" s="60">
        <f>SUM(K11/$O11)*100</f>
        <v>0</v>
      </c>
      <c r="M11" s="18"/>
      <c r="N11" s="28">
        <f>SUM(M11/$O11)*100</f>
        <v>0</v>
      </c>
      <c r="O11" s="34">
        <v>72</v>
      </c>
      <c r="Q11" s="1"/>
    </row>
    <row r="12" spans="3:17" ht="20.100000000000001" customHeight="1" x14ac:dyDescent="0.25">
      <c r="C12" s="21" t="s">
        <v>3</v>
      </c>
      <c r="D12" s="29">
        <v>7574</v>
      </c>
      <c r="E12" s="113">
        <f t="shared" si="1"/>
        <v>98.36363636363636</v>
      </c>
      <c r="F12" s="153">
        <v>7700</v>
      </c>
      <c r="G12" s="155">
        <v>7934</v>
      </c>
      <c r="H12" s="60">
        <f>SUM(G12/$O12)*100</f>
        <v>103.28039573027856</v>
      </c>
      <c r="I12" s="63"/>
      <c r="J12" s="60">
        <f>SUM(I12/$O12)*100</f>
        <v>0</v>
      </c>
      <c r="K12" s="29"/>
      <c r="L12" s="60">
        <f>SUM(K12/$O12)*100</f>
        <v>0</v>
      </c>
      <c r="M12" s="29"/>
      <c r="N12" s="28">
        <f>SUM(M12/$O12)*100</f>
        <v>0</v>
      </c>
      <c r="O12" s="35">
        <v>7682</v>
      </c>
      <c r="Q12" s="1"/>
    </row>
    <row r="13" spans="3:17" ht="20.100000000000001" customHeight="1" x14ac:dyDescent="0.25">
      <c r="C13" s="21" t="s">
        <v>10</v>
      </c>
      <c r="D13" s="18">
        <v>0</v>
      </c>
      <c r="E13" s="113">
        <f t="shared" si="1"/>
        <v>0</v>
      </c>
      <c r="F13" s="64">
        <v>80.5</v>
      </c>
      <c r="G13" s="154">
        <v>100</v>
      </c>
      <c r="H13" s="60">
        <f>SUM(G13/$O13)*100</f>
        <v>139.27576601671311</v>
      </c>
      <c r="I13" s="60"/>
      <c r="J13" s="18">
        <f>SUM(I13/$O13)*100</f>
        <v>0</v>
      </c>
      <c r="K13" s="18"/>
      <c r="L13" s="60">
        <f>SUM(K13/$O13)*100</f>
        <v>0</v>
      </c>
      <c r="M13" s="18"/>
      <c r="N13" s="28">
        <f>SUM(M13/$O13)*100</f>
        <v>0</v>
      </c>
      <c r="O13" s="34">
        <v>71.8</v>
      </c>
      <c r="Q13" s="1"/>
    </row>
    <row r="14" spans="3:17" ht="20.100000000000001" customHeight="1" x14ac:dyDescent="0.25">
      <c r="C14" s="21" t="s">
        <v>13</v>
      </c>
      <c r="D14" s="18">
        <v>0</v>
      </c>
      <c r="E14" s="113">
        <f t="shared" si="1"/>
        <v>0</v>
      </c>
      <c r="F14" s="64">
        <v>83.2</v>
      </c>
      <c r="G14" s="154">
        <v>100</v>
      </c>
      <c r="H14" s="60">
        <f>SUM(G14/$O14)*100</f>
        <v>133.33333333333331</v>
      </c>
      <c r="I14" s="60"/>
      <c r="J14" s="60">
        <f>SUM(I14/$O14)*100</f>
        <v>0</v>
      </c>
      <c r="K14" s="18"/>
      <c r="L14" s="60">
        <f>SUM(K14/$O14)*100</f>
        <v>0</v>
      </c>
      <c r="M14" s="18"/>
      <c r="N14" s="28">
        <f>SUM(M14/$O14)*100</f>
        <v>0</v>
      </c>
      <c r="O14" s="34">
        <v>75</v>
      </c>
      <c r="Q14" s="1"/>
    </row>
    <row r="15" spans="3:17" ht="20.100000000000001" customHeight="1" x14ac:dyDescent="0.25">
      <c r="C15" s="21" t="s">
        <v>16</v>
      </c>
      <c r="D15" s="108">
        <v>100</v>
      </c>
      <c r="E15" s="113">
        <f t="shared" si="1"/>
        <v>200</v>
      </c>
      <c r="F15" s="64">
        <v>50</v>
      </c>
      <c r="G15" s="154">
        <v>100</v>
      </c>
      <c r="H15" s="60">
        <f>SUM(G15/$O15)*100</f>
        <v>142.85714285714286</v>
      </c>
      <c r="I15" s="60"/>
      <c r="J15" s="60">
        <f>SUM(I15/$O15)*100</f>
        <v>0</v>
      </c>
      <c r="K15" s="18"/>
      <c r="L15" s="60">
        <f>SUM(K15/$O15)*100</f>
        <v>0</v>
      </c>
      <c r="M15" s="18"/>
      <c r="N15" s="28">
        <f>SUM(M15/$O15)*100</f>
        <v>0</v>
      </c>
      <c r="O15" s="34">
        <v>70</v>
      </c>
      <c r="Q15" s="1"/>
    </row>
    <row r="16" spans="3:17" ht="20.100000000000001" customHeight="1" x14ac:dyDescent="0.25">
      <c r="C16" s="39" t="s">
        <v>15</v>
      </c>
      <c r="D16" s="31"/>
      <c r="E16" s="31"/>
      <c r="F16" s="31"/>
      <c r="G16" s="58"/>
      <c r="H16" s="31"/>
      <c r="I16" s="31"/>
      <c r="J16" s="31"/>
      <c r="K16" s="31"/>
      <c r="L16" s="31"/>
      <c r="M16" s="31"/>
      <c r="N16" s="30"/>
      <c r="O16" s="23"/>
      <c r="Q16" s="1"/>
    </row>
    <row r="17" spans="3:17" ht="20.100000000000001" customHeight="1" x14ac:dyDescent="0.25">
      <c r="C17" s="21" t="s">
        <v>2</v>
      </c>
      <c r="D17" s="18">
        <v>74</v>
      </c>
      <c r="E17" s="113">
        <f t="shared" ref="E17:E21" si="2">D17/F17*100</f>
        <v>86.04651162790698</v>
      </c>
      <c r="F17" s="64">
        <v>86</v>
      </c>
      <c r="G17" s="154">
        <v>73.400000000000006</v>
      </c>
      <c r="H17" s="60">
        <f>SUM(G17/$O17)*100</f>
        <v>90.394088669950747</v>
      </c>
      <c r="I17" s="60"/>
      <c r="J17" s="60">
        <f>SUM(I17/$O17)*100</f>
        <v>0</v>
      </c>
      <c r="K17" s="18"/>
      <c r="L17" s="60">
        <f>SUM(K17/$O17)*100</f>
        <v>0</v>
      </c>
      <c r="M17" s="18"/>
      <c r="N17" s="28">
        <f>SUM(M17/$O17)*100</f>
        <v>0</v>
      </c>
      <c r="O17" s="34">
        <v>81.2</v>
      </c>
      <c r="Q17" s="1"/>
    </row>
    <row r="18" spans="3:17" ht="20.100000000000001" customHeight="1" x14ac:dyDescent="0.25">
      <c r="C18" s="21" t="s">
        <v>3</v>
      </c>
      <c r="D18" s="109">
        <v>4623</v>
      </c>
      <c r="E18" s="113">
        <f t="shared" si="2"/>
        <v>105.06818181818183</v>
      </c>
      <c r="F18" s="153">
        <v>4400</v>
      </c>
      <c r="G18" s="157">
        <v>4996</v>
      </c>
      <c r="H18" s="60">
        <f>SUM(G18/$O18)*100</f>
        <v>126.25726560525649</v>
      </c>
      <c r="I18" s="114"/>
      <c r="J18" s="60">
        <f>SUM(I18/$O18)*100</f>
        <v>0</v>
      </c>
      <c r="K18" s="109"/>
      <c r="L18" s="60">
        <f>SUM(K18/$O18)*100</f>
        <v>0</v>
      </c>
      <c r="M18" s="109"/>
      <c r="N18" s="28">
        <f>SUM(M18/$O18)*100</f>
        <v>0</v>
      </c>
      <c r="O18" s="110">
        <v>3957</v>
      </c>
      <c r="Q18" s="1"/>
    </row>
    <row r="19" spans="3:17" ht="20.100000000000001" customHeight="1" x14ac:dyDescent="0.25">
      <c r="C19" s="21" t="s">
        <v>10</v>
      </c>
      <c r="D19" s="18">
        <v>83.8</v>
      </c>
      <c r="E19" s="113">
        <f t="shared" si="2"/>
        <v>102.19512195121952</v>
      </c>
      <c r="F19" s="64">
        <v>82</v>
      </c>
      <c r="G19" s="154">
        <v>79.100000000000009</v>
      </c>
      <c r="H19" s="60">
        <f t="shared" ref="H19:H20" si="3">SUM(G19/$O19)*100</f>
        <v>100.50825921219824</v>
      </c>
      <c r="I19" s="60"/>
      <c r="J19" s="60">
        <f t="shared" ref="J19:J20" si="4">SUM(I19/$O19)*100</f>
        <v>0</v>
      </c>
      <c r="K19" s="18"/>
      <c r="L19" s="60">
        <f t="shared" ref="L19:L20" si="5">SUM(K19/$O19)*100</f>
        <v>0</v>
      </c>
      <c r="M19" s="18"/>
      <c r="N19" s="28">
        <f>SUM(M19/$O19)*100</f>
        <v>0</v>
      </c>
      <c r="O19" s="34">
        <v>78.7</v>
      </c>
      <c r="Q19" s="1"/>
    </row>
    <row r="20" spans="3:17" ht="20.100000000000001" customHeight="1" x14ac:dyDescent="0.25">
      <c r="C20" s="21" t="s">
        <v>13</v>
      </c>
      <c r="D20" s="18">
        <v>48.6</v>
      </c>
      <c r="E20" s="113">
        <f t="shared" si="2"/>
        <v>59.268292682926827</v>
      </c>
      <c r="F20" s="64">
        <v>82</v>
      </c>
      <c r="G20" s="154">
        <v>45.2</v>
      </c>
      <c r="H20" s="60">
        <f t="shared" si="3"/>
        <v>66.275659824046912</v>
      </c>
      <c r="I20" s="60"/>
      <c r="J20" s="60">
        <f t="shared" si="4"/>
        <v>0</v>
      </c>
      <c r="K20" s="18"/>
      <c r="L20" s="60">
        <f t="shared" si="5"/>
        <v>0</v>
      </c>
      <c r="M20" s="18"/>
      <c r="N20" s="28">
        <f>SUM(M20/$O20)*100</f>
        <v>0</v>
      </c>
      <c r="O20" s="34">
        <v>68.2</v>
      </c>
      <c r="Q20" s="1"/>
    </row>
    <row r="21" spans="3:17" ht="20.100000000000001" customHeight="1" x14ac:dyDescent="0.25">
      <c r="C21" s="21" t="s">
        <v>16</v>
      </c>
      <c r="D21" s="108">
        <v>60.8</v>
      </c>
      <c r="E21" s="113">
        <f t="shared" si="2"/>
        <v>110.54545454545452</v>
      </c>
      <c r="F21" s="64">
        <v>55.000000000000007</v>
      </c>
      <c r="G21" s="154">
        <v>60.3</v>
      </c>
      <c r="H21" s="60">
        <f>SUM(G21/$O21)*100</f>
        <v>173.27586206896552</v>
      </c>
      <c r="I21" s="60"/>
      <c r="J21" s="60">
        <f>SUM(I21/$O21)*100</f>
        <v>0</v>
      </c>
      <c r="K21" s="18"/>
      <c r="L21" s="60">
        <f>SUM(K21/$O21)*100</f>
        <v>0</v>
      </c>
      <c r="M21" s="18"/>
      <c r="N21" s="28">
        <f>SUM(M21/$O21)*100</f>
        <v>0</v>
      </c>
      <c r="O21" s="34">
        <v>34.799999999999997</v>
      </c>
      <c r="Q21" s="1"/>
    </row>
    <row r="22" spans="3:17" ht="20.100000000000001" customHeight="1" x14ac:dyDescent="0.25">
      <c r="C22" s="39" t="s">
        <v>12</v>
      </c>
      <c r="D22" s="31"/>
      <c r="E22" s="31"/>
      <c r="F22" s="31"/>
      <c r="G22" s="58"/>
      <c r="H22" s="31"/>
      <c r="I22" s="31"/>
      <c r="J22" s="31"/>
      <c r="K22" s="31"/>
      <c r="L22" s="31"/>
      <c r="M22" s="31"/>
      <c r="N22" s="30"/>
      <c r="O22" s="23"/>
      <c r="Q22" s="1"/>
    </row>
    <row r="23" spans="3:17" ht="20.100000000000001" customHeight="1" x14ac:dyDescent="0.25">
      <c r="C23" s="21" t="s">
        <v>2</v>
      </c>
      <c r="D23" s="18">
        <v>68.5</v>
      </c>
      <c r="E23" s="113">
        <f t="shared" ref="E23:E25" si="6">D23/F23*100</f>
        <v>105.38461538461539</v>
      </c>
      <c r="F23" s="64">
        <v>65</v>
      </c>
      <c r="G23" s="158">
        <v>69.399999999999991</v>
      </c>
      <c r="H23" s="60">
        <f>SUM(G23/$O23)*100</f>
        <v>102.81481481481481</v>
      </c>
      <c r="I23" s="60"/>
      <c r="J23" s="60">
        <f>SUM(I23/$O23)*100</f>
        <v>0</v>
      </c>
      <c r="K23" s="18"/>
      <c r="L23" s="60">
        <f>SUM(K23/$O23)*100</f>
        <v>0</v>
      </c>
      <c r="M23" s="18"/>
      <c r="N23" s="28">
        <f>SUM(M23/$O23)*100</f>
        <v>0</v>
      </c>
      <c r="O23" s="34">
        <v>67.5</v>
      </c>
      <c r="Q23" s="1"/>
    </row>
    <row r="24" spans="3:17" ht="20.100000000000001" customHeight="1" x14ac:dyDescent="0.25">
      <c r="C24" s="21" t="s">
        <v>3</v>
      </c>
      <c r="D24" s="29">
        <v>5656</v>
      </c>
      <c r="E24" s="60">
        <f t="shared" si="6"/>
        <v>115.42857142857143</v>
      </c>
      <c r="F24" s="153">
        <v>4900</v>
      </c>
      <c r="G24" s="159">
        <v>5826</v>
      </c>
      <c r="H24" s="60">
        <f>SUM(G24/$O24)*100</f>
        <v>136.05791686127978</v>
      </c>
      <c r="I24" s="63"/>
      <c r="J24" s="60">
        <f>SUM(I24/$O24)*100</f>
        <v>0</v>
      </c>
      <c r="K24" s="29"/>
      <c r="L24" s="60">
        <f>SUM(K24/$O24)*100</f>
        <v>0</v>
      </c>
      <c r="M24" s="29"/>
      <c r="N24" s="28">
        <f>SUM(M24/$O24)*100</f>
        <v>0</v>
      </c>
      <c r="O24" s="35">
        <v>4282</v>
      </c>
      <c r="Q24" s="1"/>
    </row>
    <row r="25" spans="3:17" ht="20.100000000000001" customHeight="1" x14ac:dyDescent="0.25">
      <c r="C25" s="25" t="s">
        <v>10</v>
      </c>
      <c r="D25" s="18">
        <v>63.5</v>
      </c>
      <c r="E25" s="60">
        <f t="shared" si="6"/>
        <v>97.692307692307693</v>
      </c>
      <c r="F25" s="64">
        <v>65</v>
      </c>
      <c r="G25" s="158">
        <v>65.100000000000009</v>
      </c>
      <c r="H25" s="60">
        <f>SUM(G25/$O25)*100</f>
        <v>96.444444444444457</v>
      </c>
      <c r="I25" s="60"/>
      <c r="J25" s="60">
        <f>SUM(I25/$O25)*100</f>
        <v>0</v>
      </c>
      <c r="K25" s="18"/>
      <c r="L25" s="60">
        <f>SUM(K25/$O25)*100</f>
        <v>0</v>
      </c>
      <c r="M25" s="18"/>
      <c r="N25" s="28">
        <f>SUM(M25/$O25)*100</f>
        <v>0</v>
      </c>
      <c r="O25" s="34">
        <v>67.5</v>
      </c>
      <c r="Q25" s="1"/>
    </row>
    <row r="26" spans="3:17" ht="20.100000000000001" customHeight="1" x14ac:dyDescent="0.25">
      <c r="D26" s="20"/>
      <c r="E26" s="20"/>
      <c r="F26" s="6"/>
      <c r="G26" s="52"/>
      <c r="H26" s="9"/>
      <c r="L26" s="20"/>
      <c r="O26" s="6"/>
    </row>
    <row r="27" spans="3:17" ht="20.100000000000001" customHeight="1" x14ac:dyDescent="0.25">
      <c r="C27" s="160" t="s">
        <v>7</v>
      </c>
      <c r="D27" s="160"/>
      <c r="E27" s="20"/>
      <c r="F27" s="32"/>
      <c r="G27" s="51"/>
      <c r="L27" s="20"/>
    </row>
    <row r="28" spans="3:17" ht="20.100000000000001" customHeight="1" x14ac:dyDescent="0.25">
      <c r="C28" s="161" t="s">
        <v>8</v>
      </c>
      <c r="D28" s="161"/>
      <c r="E28" s="20"/>
      <c r="F28" s="32"/>
      <c r="G28" s="51"/>
      <c r="L28" s="20"/>
    </row>
    <row r="29" spans="3:17" ht="20.100000000000001" customHeight="1" x14ac:dyDescent="0.25">
      <c r="C29" s="162" t="s">
        <v>9</v>
      </c>
      <c r="D29" s="162"/>
      <c r="E29" s="20"/>
      <c r="F29" s="6"/>
      <c r="G29" s="51"/>
      <c r="L29" s="20"/>
    </row>
    <row r="30" spans="3:17" ht="17.25" customHeight="1" x14ac:dyDescent="0.25">
      <c r="D30" s="20"/>
      <c r="E30" s="20"/>
      <c r="F30" s="6"/>
      <c r="G30" s="52"/>
      <c r="H30" s="9"/>
      <c r="J30" s="19"/>
      <c r="L30" s="20"/>
      <c r="O30" s="6"/>
    </row>
    <row r="31" spans="3:17" ht="17.25" customHeight="1" x14ac:dyDescent="0.25">
      <c r="D31" s="20"/>
      <c r="E31" s="20"/>
      <c r="F31" s="6"/>
      <c r="G31" s="52"/>
      <c r="H31" s="9"/>
      <c r="L31" s="20"/>
      <c r="O31" s="6"/>
    </row>
    <row r="32" spans="3:17" x14ac:dyDescent="0.25">
      <c r="D32" s="20"/>
      <c r="E32" s="20"/>
      <c r="F32" s="6"/>
      <c r="G32" s="9"/>
      <c r="H32" s="9"/>
      <c r="L32" s="20"/>
      <c r="O32" s="6"/>
    </row>
    <row r="33" spans="4:15" x14ac:dyDescent="0.25">
      <c r="D33" s="20"/>
      <c r="E33" s="20"/>
      <c r="F33" s="6"/>
      <c r="L33" s="20"/>
      <c r="N33" s="9"/>
      <c r="O33" s="9"/>
    </row>
    <row r="34" spans="4:15" x14ac:dyDescent="0.25">
      <c r="D34" s="20"/>
      <c r="E34" s="20"/>
      <c r="F34" s="6"/>
      <c r="L34" s="20"/>
      <c r="N34" s="9"/>
      <c r="O34" s="9"/>
    </row>
    <row r="35" spans="4:15" x14ac:dyDescent="0.25">
      <c r="D35" s="20"/>
      <c r="E35" s="20"/>
      <c r="F35" s="6"/>
      <c r="L35" s="20"/>
      <c r="N35" s="9"/>
      <c r="O35" s="9"/>
    </row>
    <row r="36" spans="4:15" x14ac:dyDescent="0.25">
      <c r="D36" s="20"/>
      <c r="E36" s="20"/>
      <c r="F36" s="6"/>
      <c r="G36" s="9"/>
      <c r="H36" s="9"/>
      <c r="L36" s="20"/>
      <c r="O36" s="6"/>
    </row>
    <row r="37" spans="4:15" x14ac:dyDescent="0.25">
      <c r="D37" s="20"/>
      <c r="E37" s="20"/>
      <c r="F37" s="6"/>
      <c r="G37" s="9"/>
      <c r="H37" s="9"/>
      <c r="L37" s="20"/>
      <c r="O37" s="6"/>
    </row>
    <row r="38" spans="4:15" x14ac:dyDescent="0.25">
      <c r="D38" s="20"/>
      <c r="E38" s="20"/>
      <c r="F38" s="6"/>
      <c r="G38" s="9"/>
      <c r="H38" s="9"/>
      <c r="L38" s="20"/>
      <c r="O38" s="6"/>
    </row>
    <row r="39" spans="4:15" x14ac:dyDescent="0.25">
      <c r="D39" s="20"/>
      <c r="E39" s="20"/>
      <c r="F39" s="6"/>
      <c r="G39" s="9"/>
      <c r="H39" s="9"/>
      <c r="L39" s="20"/>
      <c r="O39" s="6"/>
    </row>
    <row r="40" spans="4:15" x14ac:dyDescent="0.25">
      <c r="D40" s="20"/>
      <c r="E40" s="20"/>
      <c r="F40" s="6"/>
      <c r="G40" s="9"/>
      <c r="H40" s="9"/>
      <c r="L40" s="20"/>
      <c r="O40" s="6"/>
    </row>
    <row r="41" spans="4:15" x14ac:dyDescent="0.25">
      <c r="D41" s="20"/>
      <c r="E41" s="20"/>
      <c r="F41" s="6"/>
      <c r="G41" s="9"/>
      <c r="H41" s="9"/>
      <c r="L41" s="20"/>
      <c r="O41" s="6"/>
    </row>
    <row r="42" spans="4:15" x14ac:dyDescent="0.25">
      <c r="D42" s="20"/>
      <c r="E42" s="20"/>
      <c r="F42" s="6"/>
      <c r="G42" s="9"/>
      <c r="H42" s="9"/>
      <c r="L42" s="20"/>
      <c r="O42" s="6"/>
    </row>
    <row r="43" spans="4:15" x14ac:dyDescent="0.25">
      <c r="D43" s="20"/>
      <c r="E43" s="20"/>
      <c r="F43" s="6"/>
      <c r="G43" s="9"/>
      <c r="H43" s="9"/>
      <c r="L43" s="20"/>
      <c r="O43" s="6"/>
    </row>
    <row r="44" spans="4:15" x14ac:dyDescent="0.25">
      <c r="D44" s="20"/>
      <c r="E44" s="20"/>
      <c r="F44" s="6"/>
      <c r="G44" s="9"/>
      <c r="H44" s="9"/>
      <c r="L44" s="20"/>
      <c r="O44" s="6"/>
    </row>
    <row r="45" spans="4:15" x14ac:dyDescent="0.25">
      <c r="D45" s="20"/>
      <c r="E45" s="20"/>
      <c r="F45" s="6"/>
      <c r="G45" s="9"/>
      <c r="H45" s="9"/>
      <c r="L45" s="20"/>
      <c r="O45" s="6"/>
    </row>
  </sheetData>
  <mergeCells count="3">
    <mergeCell ref="C27:D27"/>
    <mergeCell ref="C28:D28"/>
    <mergeCell ref="C29:D29"/>
  </mergeCells>
  <conditionalFormatting sqref="D5">
    <cfRule type="cellIs" dxfId="2822" priority="86" operator="between">
      <formula>$F5*0.9</formula>
      <formula>$F5</formula>
    </cfRule>
    <cfRule type="cellIs" dxfId="2821" priority="87" operator="lessThan">
      <formula>$F5*0.9</formula>
    </cfRule>
    <cfRule type="cellIs" dxfId="2820" priority="88" operator="greaterThan">
      <formula>$F5</formula>
    </cfRule>
  </conditionalFormatting>
  <conditionalFormatting sqref="D7">
    <cfRule type="cellIs" dxfId="2819" priority="79" operator="between">
      <formula>$F7*0.9</formula>
      <formula>$F7</formula>
    </cfRule>
    <cfRule type="cellIs" dxfId="2818" priority="80" operator="lessThan">
      <formula>$F7*0.9</formula>
    </cfRule>
    <cfRule type="cellIs" dxfId="2817" priority="81" operator="greaterThan">
      <formula>$F7</formula>
    </cfRule>
  </conditionalFormatting>
  <conditionalFormatting sqref="D6">
    <cfRule type="cellIs" dxfId="2816" priority="76" operator="between">
      <formula>$F6*0.9</formula>
      <formula>$F6</formula>
    </cfRule>
    <cfRule type="cellIs" dxfId="2815" priority="77" operator="lessThan">
      <formula>$F6*0.9</formula>
    </cfRule>
    <cfRule type="cellIs" dxfId="2814" priority="78" operator="greaterThan">
      <formula>$F6</formula>
    </cfRule>
  </conditionalFormatting>
  <conditionalFormatting sqref="D11">
    <cfRule type="cellIs" dxfId="2813" priority="73" operator="between">
      <formula>$F11*0.9</formula>
      <formula>$F11</formula>
    </cfRule>
    <cfRule type="cellIs" dxfId="2812" priority="74" operator="lessThan">
      <formula>$F11*0.9</formula>
    </cfRule>
    <cfRule type="cellIs" dxfId="2811" priority="75" operator="greaterThan">
      <formula>$F11</formula>
    </cfRule>
  </conditionalFormatting>
  <conditionalFormatting sqref="D17">
    <cfRule type="cellIs" dxfId="2810" priority="70" operator="between">
      <formula>$F17*0.9</formula>
      <formula>$F17</formula>
    </cfRule>
    <cfRule type="cellIs" dxfId="2809" priority="71" operator="lessThan">
      <formula>$F17*0.9</formula>
    </cfRule>
    <cfRule type="cellIs" dxfId="2808" priority="72" operator="greaterThan">
      <formula>$F17</formula>
    </cfRule>
  </conditionalFormatting>
  <conditionalFormatting sqref="D23">
    <cfRule type="cellIs" dxfId="2807" priority="67" operator="between">
      <formula>$F23*0.9</formula>
      <formula>$F23</formula>
    </cfRule>
    <cfRule type="cellIs" dxfId="2806" priority="68" operator="lessThan">
      <formula>$F23*0.9</formula>
    </cfRule>
    <cfRule type="cellIs" dxfId="2805" priority="69" operator="greaterThan">
      <formula>$F23</formula>
    </cfRule>
  </conditionalFormatting>
  <conditionalFormatting sqref="D12">
    <cfRule type="cellIs" dxfId="2804" priority="64" operator="between">
      <formula>$F12*0.9</formula>
      <formula>$F12</formula>
    </cfRule>
    <cfRule type="cellIs" dxfId="2803" priority="65" operator="lessThan">
      <formula>$F12*0.9</formula>
    </cfRule>
    <cfRule type="cellIs" dxfId="2802" priority="66" operator="greaterThan">
      <formula>$F12</formula>
    </cfRule>
  </conditionalFormatting>
  <conditionalFormatting sqref="D24">
    <cfRule type="cellIs" dxfId="2801" priority="61" operator="between">
      <formula>$F24*0.9</formula>
      <formula>$F24</formula>
    </cfRule>
    <cfRule type="cellIs" dxfId="2800" priority="62" operator="lessThan">
      <formula>$F24*0.9</formula>
    </cfRule>
    <cfRule type="cellIs" dxfId="2799" priority="63" operator="greaterThan">
      <formula>$F24</formula>
    </cfRule>
  </conditionalFormatting>
  <conditionalFormatting sqref="D13">
    <cfRule type="cellIs" dxfId="2798" priority="58" operator="between">
      <formula>$F13*0.9</formula>
      <formula>$F13</formula>
    </cfRule>
    <cfRule type="cellIs" dxfId="2797" priority="59" operator="lessThan">
      <formula>$F13*0.9</formula>
    </cfRule>
    <cfRule type="cellIs" dxfId="2796" priority="60" operator="greaterThan">
      <formula>$F13</formula>
    </cfRule>
  </conditionalFormatting>
  <conditionalFormatting sqref="D19">
    <cfRule type="cellIs" dxfId="2795" priority="55" operator="between">
      <formula>$F19*0.9</formula>
      <formula>$F19</formula>
    </cfRule>
    <cfRule type="cellIs" dxfId="2794" priority="56" operator="lessThan">
      <formula>$F19*0.9</formula>
    </cfRule>
    <cfRule type="cellIs" dxfId="2793" priority="57" operator="greaterThan">
      <formula>$F19</formula>
    </cfRule>
  </conditionalFormatting>
  <conditionalFormatting sqref="D25">
    <cfRule type="cellIs" dxfId="2792" priority="52" operator="between">
      <formula>$F25*0.9</formula>
      <formula>$F25</formula>
    </cfRule>
    <cfRule type="cellIs" dxfId="2791" priority="53" operator="lessThan">
      <formula>$F25*0.9</formula>
    </cfRule>
    <cfRule type="cellIs" dxfId="2790" priority="54" operator="greaterThan">
      <formula>$F25</formula>
    </cfRule>
  </conditionalFormatting>
  <conditionalFormatting sqref="G5 I5 K5 M5">
    <cfRule type="cellIs" dxfId="2789" priority="107" operator="between">
      <formula>$O5*0.9</formula>
      <formula>$O5</formula>
    </cfRule>
    <cfRule type="cellIs" dxfId="2788" priority="108" operator="lessThan">
      <formula>$O5*0.9</formula>
    </cfRule>
    <cfRule type="cellIs" dxfId="2787" priority="109" operator="greaterThan">
      <formula>$O5</formula>
    </cfRule>
  </conditionalFormatting>
  <conditionalFormatting sqref="G6 I6 K6 M6">
    <cfRule type="cellIs" dxfId="2786" priority="89" operator="between">
      <formula>$O6*0.9</formula>
      <formula>$O6</formula>
    </cfRule>
    <cfRule type="cellIs" dxfId="2785" priority="90" operator="lessThan">
      <formula>$O6*0.9</formula>
    </cfRule>
    <cfRule type="cellIs" dxfId="2784" priority="91" operator="greaterThan">
      <formula>$O6</formula>
    </cfRule>
  </conditionalFormatting>
  <conditionalFormatting sqref="G7 I7 K7 M7">
    <cfRule type="cellIs" dxfId="2783" priority="49" operator="between">
      <formula>$O7*0.9</formula>
      <formula>$O7</formula>
    </cfRule>
    <cfRule type="cellIs" dxfId="2782" priority="50" operator="lessThan">
      <formula>$O7*0.9</formula>
    </cfRule>
    <cfRule type="cellIs" dxfId="2781" priority="51" operator="greaterThan">
      <formula>$O7</formula>
    </cfRule>
  </conditionalFormatting>
  <conditionalFormatting sqref="G11 I11 K11 M11">
    <cfRule type="cellIs" dxfId="2780" priority="104" operator="between">
      <formula>$O11*0.9</formula>
      <formula>$O11</formula>
    </cfRule>
    <cfRule type="cellIs" dxfId="2779" priority="105" operator="lessThan">
      <formula>$O11*0.9</formula>
    </cfRule>
    <cfRule type="cellIs" dxfId="2778" priority="106" operator="greaterThan">
      <formula>$O11</formula>
    </cfRule>
  </conditionalFormatting>
  <conditionalFormatting sqref="G12 I12 K12 M12">
    <cfRule type="cellIs" dxfId="2777" priority="101" operator="between">
      <formula>$O12*0.9</formula>
      <formula>$O12</formula>
    </cfRule>
    <cfRule type="cellIs" dxfId="2776" priority="102" operator="lessThan">
      <formula>$O12*0.9</formula>
    </cfRule>
    <cfRule type="cellIs" dxfId="2775" priority="103" operator="greaterThan">
      <formula>$O12</formula>
    </cfRule>
  </conditionalFormatting>
  <conditionalFormatting sqref="G13 I13 K13 M13">
    <cfRule type="cellIs" dxfId="2774" priority="83" operator="between">
      <formula>$O13*0.9</formula>
      <formula>$O13</formula>
    </cfRule>
    <cfRule type="cellIs" dxfId="2773" priority="84" operator="lessThan">
      <formula>$O13*0.9</formula>
    </cfRule>
    <cfRule type="cellIs" dxfId="2772" priority="85" operator="greaterThan">
      <formula>$O13</formula>
    </cfRule>
  </conditionalFormatting>
  <conditionalFormatting sqref="G14 I14 K14 M14">
    <cfRule type="cellIs" dxfId="2771" priority="43" operator="between">
      <formula>$O14*0.9</formula>
      <formula>$O14</formula>
    </cfRule>
    <cfRule type="cellIs" dxfId="2770" priority="44" operator="lessThan">
      <formula>$O14*0.9</formula>
    </cfRule>
    <cfRule type="cellIs" dxfId="2769" priority="45" operator="greaterThan">
      <formula>$O14</formula>
    </cfRule>
  </conditionalFormatting>
  <conditionalFormatting sqref="G17:G18 I17:I18 K17:K18 M17:M18">
    <cfRule type="cellIs" dxfId="2768" priority="98" operator="between">
      <formula>$O17*0.9</formula>
      <formula>$O17</formula>
    </cfRule>
    <cfRule type="cellIs" dxfId="2767" priority="99" operator="lessThan">
      <formula>$O17*0.9</formula>
    </cfRule>
    <cfRule type="cellIs" dxfId="2766" priority="100" operator="greaterThan">
      <formula>$O17</formula>
    </cfRule>
  </conditionalFormatting>
  <conditionalFormatting sqref="G19 I19 K19 M19">
    <cfRule type="cellIs" dxfId="2765" priority="40" operator="between">
      <formula>$O19*0.9</formula>
      <formula>$O19</formula>
    </cfRule>
    <cfRule type="cellIs" dxfId="2764" priority="41" operator="lessThan">
      <formula>$O19*0.9</formula>
    </cfRule>
    <cfRule type="cellIs" dxfId="2763" priority="42" operator="greaterThan">
      <formula>$O19</formula>
    </cfRule>
  </conditionalFormatting>
  <conditionalFormatting sqref="G20 I20 K20 M20">
    <cfRule type="cellIs" dxfId="2762" priority="37" operator="between">
      <formula>$O20*0.9</formula>
      <formula>$O20</formula>
    </cfRule>
    <cfRule type="cellIs" dxfId="2761" priority="38" operator="lessThan">
      <formula>$O20*0.9</formula>
    </cfRule>
    <cfRule type="cellIs" dxfId="2760" priority="39" operator="greaterThan">
      <formula>$O20</formula>
    </cfRule>
  </conditionalFormatting>
  <conditionalFormatting sqref="G23 I23 K23 M23">
    <cfRule type="cellIs" dxfId="2759" priority="95" operator="between">
      <formula>$O23*0.9</formula>
      <formula>$O23</formula>
    </cfRule>
    <cfRule type="cellIs" dxfId="2758" priority="96" operator="lessThan">
      <formula>$O23*0.9</formula>
    </cfRule>
    <cfRule type="cellIs" dxfId="2757" priority="97" operator="greaterThan">
      <formula>$O23</formula>
    </cfRule>
  </conditionalFormatting>
  <conditionalFormatting sqref="G24 I24 K24 M24">
    <cfRule type="cellIs" dxfId="2756" priority="92" operator="between">
      <formula>$O24*0.9</formula>
      <formula>$O24</formula>
    </cfRule>
    <cfRule type="cellIs" dxfId="2755" priority="93" operator="lessThan">
      <formula>$O24*0.9</formula>
    </cfRule>
    <cfRule type="cellIs" dxfId="2754" priority="94" operator="greaterThan">
      <formula>$O24</formula>
    </cfRule>
  </conditionalFormatting>
  <conditionalFormatting sqref="G25 I25 K25 M25">
    <cfRule type="cellIs" dxfId="2753" priority="34" operator="between">
      <formula>$O25*0.9</formula>
      <formula>$O25</formula>
    </cfRule>
    <cfRule type="cellIs" dxfId="2752" priority="35" operator="lessThan">
      <formula>$O25*0.9</formula>
    </cfRule>
    <cfRule type="cellIs" dxfId="2751" priority="36" operator="greaterThan">
      <formula>$O25</formula>
    </cfRule>
  </conditionalFormatting>
  <conditionalFormatting sqref="D8">
    <cfRule type="cellIs" dxfId="2750" priority="31" operator="between">
      <formula>$F8*0.9</formula>
      <formula>$F8</formula>
    </cfRule>
    <cfRule type="cellIs" dxfId="2749" priority="32" operator="lessThan">
      <formula>$F8*0.9</formula>
    </cfRule>
    <cfRule type="cellIs" dxfId="2748" priority="33" operator="greaterThan">
      <formula>$F8</formula>
    </cfRule>
  </conditionalFormatting>
  <conditionalFormatting sqref="D14">
    <cfRule type="cellIs" dxfId="2747" priority="28" operator="between">
      <formula>$F14*0.9</formula>
      <formula>$F14</formula>
    </cfRule>
    <cfRule type="cellIs" dxfId="2746" priority="29" operator="lessThan">
      <formula>$F14*0.9</formula>
    </cfRule>
    <cfRule type="cellIs" dxfId="2745" priority="30" operator="greaterThan">
      <formula>$F14</formula>
    </cfRule>
  </conditionalFormatting>
  <conditionalFormatting sqref="D20">
    <cfRule type="cellIs" dxfId="2744" priority="25" operator="between">
      <formula>$F20*0.9</formula>
      <formula>$F20</formula>
    </cfRule>
    <cfRule type="cellIs" dxfId="2743" priority="26" operator="lessThan">
      <formula>$F20*0.9</formula>
    </cfRule>
    <cfRule type="cellIs" dxfId="2742" priority="27" operator="greaterThan">
      <formula>$F20</formula>
    </cfRule>
  </conditionalFormatting>
  <conditionalFormatting sqref="G15 I15 K15 M15">
    <cfRule type="cellIs" dxfId="2741" priority="22" operator="between">
      <formula>$O15*0.9</formula>
      <formula>$O15</formula>
    </cfRule>
    <cfRule type="cellIs" dxfId="2740" priority="23" operator="lessThan">
      <formula>$O15*0.9</formula>
    </cfRule>
    <cfRule type="cellIs" dxfId="2739" priority="24" operator="greaterThan">
      <formula>$O15</formula>
    </cfRule>
  </conditionalFormatting>
  <conditionalFormatting sqref="G21 I21 K21 M21">
    <cfRule type="cellIs" dxfId="2738" priority="16" operator="between">
      <formula>$O21*0.9</formula>
      <formula>$O21</formula>
    </cfRule>
    <cfRule type="cellIs" dxfId="2737" priority="17" operator="lessThan">
      <formula>$O21*0.9</formula>
    </cfRule>
    <cfRule type="cellIs" dxfId="2736" priority="18" operator="greaterThan">
      <formula>$O21</formula>
    </cfRule>
  </conditionalFormatting>
  <conditionalFormatting sqref="G8 I8 K8 M8">
    <cfRule type="cellIs" dxfId="2735" priority="10" operator="between">
      <formula>$O8*0.9</formula>
      <formula>$O8</formula>
    </cfRule>
    <cfRule type="cellIs" dxfId="2734" priority="11" operator="lessThan">
      <formula>$O8*0.9</formula>
    </cfRule>
    <cfRule type="cellIs" dxfId="2733" priority="12" operator="greaterThan">
      <formula>$O8</formula>
    </cfRule>
  </conditionalFormatting>
  <conditionalFormatting sqref="G9 I9 K9 M9">
    <cfRule type="cellIs" dxfId="2732" priority="7" operator="between">
      <formula>$O9*0.9</formula>
      <formula>$O9</formula>
    </cfRule>
    <cfRule type="cellIs" dxfId="2731" priority="8" operator="lessThan">
      <formula>$O9*0.9</formula>
    </cfRule>
    <cfRule type="cellIs" dxfId="2730" priority="9" operator="greaterThan">
      <formula>$O9</formula>
    </cfRule>
  </conditionalFormatting>
  <conditionalFormatting sqref="D21 D15 D9">
    <cfRule type="cellIs" dxfId="2729" priority="4" operator="between">
      <formula>$F9*0.9</formula>
      <formula>$F9</formula>
    </cfRule>
    <cfRule type="cellIs" dxfId="2728" priority="5" operator="lessThan">
      <formula>$F9*0.9</formula>
    </cfRule>
    <cfRule type="cellIs" dxfId="2727" priority="6" operator="greaterThan">
      <formula>$F9</formula>
    </cfRule>
  </conditionalFormatting>
  <conditionalFormatting sqref="D18">
    <cfRule type="cellIs" dxfId="2726" priority="1" operator="between">
      <formula>$F18*0.9</formula>
      <formula>$F18</formula>
    </cfRule>
    <cfRule type="cellIs" dxfId="2725" priority="2" operator="lessThan">
      <formula>$F18*0.9</formula>
    </cfRule>
    <cfRule type="cellIs" dxfId="2724" priority="3" operator="greaterThan">
      <formula>$F18</formula>
    </cfRule>
  </conditionalFormatting>
  <printOptions horizontalCentered="1"/>
  <pageMargins left="0" right="0" top="1.2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25</vt:i4>
      </vt:variant>
    </vt:vector>
  </HeadingPairs>
  <TitlesOfParts>
    <vt:vector size="55" baseType="lpstr">
      <vt:lpstr>Statewide</vt:lpstr>
      <vt:lpstr>PY2022Q3</vt:lpstr>
      <vt:lpstr>PY2022Q4</vt:lpstr>
      <vt:lpstr>check</vt:lpstr>
      <vt:lpstr>PY2022Q1</vt:lpstr>
      <vt:lpstr>PY2022Q2</vt:lpstr>
      <vt:lpstr>LWDB 01</vt:lpstr>
      <vt:lpstr>LWDB 02</vt:lpstr>
      <vt:lpstr>LWDB 03</vt:lpstr>
      <vt:lpstr>LWDB 04</vt:lpstr>
      <vt:lpstr>LWDB 05</vt:lpstr>
      <vt:lpstr>LWDB 06</vt:lpstr>
      <vt:lpstr>LWDB 07</vt:lpstr>
      <vt:lpstr>LWDB 08</vt:lpstr>
      <vt:lpstr>LWDB 09</vt:lpstr>
      <vt:lpstr>LWDB 10</vt:lpstr>
      <vt:lpstr>LWDB 11</vt:lpstr>
      <vt:lpstr>LWDB 12</vt:lpstr>
      <vt:lpstr>LWDB 13</vt:lpstr>
      <vt:lpstr>LWDB 14</vt:lpstr>
      <vt:lpstr>LWDB 15</vt:lpstr>
      <vt:lpstr>LWDB 16</vt:lpstr>
      <vt:lpstr>LWDB 17</vt:lpstr>
      <vt:lpstr>LWDB 18</vt:lpstr>
      <vt:lpstr>LWDB 19</vt:lpstr>
      <vt:lpstr>LWDB 20</vt:lpstr>
      <vt:lpstr>LWDB 21</vt:lpstr>
      <vt:lpstr>LWDB 22</vt:lpstr>
      <vt:lpstr>LWDB 23</vt:lpstr>
      <vt:lpstr>LWDB 24</vt:lpstr>
      <vt:lpstr>'LWDB 01'!Print_Area</vt:lpstr>
      <vt:lpstr>'LWDB 02'!Print_Area</vt:lpstr>
      <vt:lpstr>'LWDB 03'!Print_Area</vt:lpstr>
      <vt:lpstr>'LWDB 04'!Print_Area</vt:lpstr>
      <vt:lpstr>'LWDB 05'!Print_Area</vt:lpstr>
      <vt:lpstr>'LWDB 06'!Print_Area</vt:lpstr>
      <vt:lpstr>'LWDB 07'!Print_Area</vt:lpstr>
      <vt:lpstr>'LWDB 08'!Print_Area</vt:lpstr>
      <vt:lpstr>'LWDB 09'!Print_Area</vt:lpstr>
      <vt:lpstr>'LWDB 10'!Print_Area</vt:lpstr>
      <vt:lpstr>'LWDB 11'!Print_Area</vt:lpstr>
      <vt:lpstr>'LWDB 12'!Print_Area</vt:lpstr>
      <vt:lpstr>'LWDB 13'!Print_Area</vt:lpstr>
      <vt:lpstr>'LWDB 14'!Print_Area</vt:lpstr>
      <vt:lpstr>'LWDB 15'!Print_Area</vt:lpstr>
      <vt:lpstr>'LWDB 16'!Print_Area</vt:lpstr>
      <vt:lpstr>'LWDB 17'!Print_Area</vt:lpstr>
      <vt:lpstr>'LWDB 18'!Print_Area</vt:lpstr>
      <vt:lpstr>'LWDB 19'!Print_Area</vt:lpstr>
      <vt:lpstr>'LWDB 20'!Print_Area</vt:lpstr>
      <vt:lpstr>'LWDB 21'!Print_Area</vt:lpstr>
      <vt:lpstr>'LWDB 22'!Print_Area</vt:lpstr>
      <vt:lpstr>'LWDB 23'!Print_Area</vt:lpstr>
      <vt:lpstr>'LWDB 24'!Print_Area</vt:lpstr>
      <vt:lpstr>Statewide!Print_Area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Keeton, Kathy</dc:creator>
  <cp:lastModifiedBy>Kobylarczyk, Heather</cp:lastModifiedBy>
  <cp:lastPrinted>2019-08-09T19:44:40Z</cp:lastPrinted>
  <dcterms:created xsi:type="dcterms:W3CDTF">2018-02-12T18:20:54Z</dcterms:created>
  <dcterms:modified xsi:type="dcterms:W3CDTF">2022-12-12T14:41:53Z</dcterms:modified>
</cp:coreProperties>
</file>