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0" yWindow="-210" windowWidth="13440" windowHeight="9435" firstSheet="1" activeTab="6"/>
  </bookViews>
  <sheets>
    <sheet name="Jobseekers" sheetId="11" r:id="rId1"/>
    <sheet name="Jobseeker Totals" sheetId="18" r:id="rId2"/>
    <sheet name="Job Orders" sheetId="10" r:id="rId3"/>
    <sheet name="Job Order Totals" sheetId="19" r:id="rId4"/>
    <sheet name="Management Process" sheetId="7" r:id="rId5"/>
    <sheet name="PREP" sheetId="16" r:id="rId6"/>
    <sheet name="EUC RES" sheetId="17" r:id="rId7"/>
    <sheet name="REA" sheetId="8" r:id="rId8"/>
    <sheet name="REA Totals" sheetId="21" r:id="rId9"/>
  </sheets>
  <definedNames>
    <definedName name="_xlnm.Print_Area" localSheetId="6">'EUC RES'!$A$1:$I$15</definedName>
    <definedName name="_xlnm.Print_Area" localSheetId="3">'Job Order Totals'!$A$1:$M$47</definedName>
    <definedName name="_xlnm.Print_Area" localSheetId="2">'Job Orders'!$A$3:$AU$67</definedName>
    <definedName name="_xlnm.Print_Area" localSheetId="1">'Jobseeker Totals'!$A$1:$M$50</definedName>
    <definedName name="_xlnm.Print_Area" localSheetId="0">Jobseekers!$A$1:$F$76</definedName>
    <definedName name="_xlnm.Print_Area" localSheetId="4">'Management Process'!$A$1:$I$55</definedName>
    <definedName name="_xlnm.Print_Area" localSheetId="5">PREP!$A$1:$I$19</definedName>
    <definedName name="_xlnm.Print_Area" localSheetId="7">REA!$A$1:$P$31</definedName>
    <definedName name="_xlnm.Print_Area" localSheetId="8">'REA Totals'!$A$1:$I$12</definedName>
  </definedNames>
  <calcPr calcId="125725"/>
  <customWorkbookViews>
    <customWorkbookView name="mcdonalk - Personal View" guid="{8BADEEF2-3F9E-4E5E-964F-4A296CCC2119}" mergeInterval="0" personalView="1" maximized="1" xWindow="1" yWindow="1" windowWidth="1276" windowHeight="550" tabRatio="911" activeSheetId="4"/>
    <customWorkbookView name="wesjoht - Personal View" guid="{0BB5C046-3835-4751-A372-A631C7B5E58A}" mergeInterval="0" personalView="1" maximized="1" windowWidth="1020" windowHeight="596" tabRatio="911" activeSheetId="1"/>
    <customWorkbookView name="AWI0JML - Personal View" guid="{C88B22A9-CAE7-456F-836A-B1884D2FB5B4}" mergeInterval="0" personalView="1" maximized="1" windowWidth="1217" windowHeight="528" tabRatio="620" activeSheetId="2"/>
    <customWorkbookView name="J1BKM - Personal View" guid="{F87D30DD-8E44-447F-8E54-F338AC2672B6}" mergeInterval="0" personalView="1" maximized="1" windowWidth="1276" windowHeight="569" tabRatio="911" activeSheetId="3"/>
    <customWorkbookView name="mcneild - Personal View" guid="{D0A6BC74-9105-4D3F-9753-A795205DF704}" mergeInterval="0" personalView="1" maximized="1" xWindow="1" yWindow="1" windowWidth="1020" windowHeight="547" tabRatio="911" activeSheetId="8"/>
    <customWorkbookView name="losiewj - Personal View" guid="{3E4EE452-FFE4-4431-8D68-A98A9DBE99B0}" mergeInterval="0" personalView="1" maximized="1" xWindow="1" yWindow="1" windowWidth="1223" windowHeight="447" tabRatio="911" activeSheetId="7"/>
  </customWorkbookViews>
</workbook>
</file>

<file path=xl/calcChain.xml><?xml version="1.0" encoding="utf-8"?>
<calcChain xmlns="http://schemas.openxmlformats.org/spreadsheetml/2006/main">
  <c r="I52" i="10"/>
  <c r="L42" i="19" s="1"/>
  <c r="H52" i="10"/>
  <c r="C42" i="19" s="1"/>
  <c r="E42" s="1"/>
  <c r="I48" i="10"/>
  <c r="H48"/>
  <c r="C39" i="19" s="1"/>
  <c r="E39" s="1"/>
  <c r="I46" i="10"/>
  <c r="L37" i="19" s="1"/>
  <c r="H46" i="10"/>
  <c r="D37" i="19" s="1"/>
  <c r="I42" i="10"/>
  <c r="L34" i="19" s="1"/>
  <c r="H42" i="10"/>
  <c r="C34" i="19" s="1"/>
  <c r="E34" s="1"/>
  <c r="I35" i="10"/>
  <c r="H35"/>
  <c r="L29" i="19" s="1"/>
  <c r="I34" i="10"/>
  <c r="L28" i="19" s="1"/>
  <c r="H34" i="10"/>
  <c r="D28" i="19" s="1"/>
  <c r="I33" i="10"/>
  <c r="D27" i="19" s="1"/>
  <c r="H33" i="10"/>
  <c r="L27" i="19" s="1"/>
  <c r="I32" i="10"/>
  <c r="H32"/>
  <c r="C26" i="19" s="1"/>
  <c r="E26" s="1"/>
  <c r="I31" i="10"/>
  <c r="D25" i="19" s="1"/>
  <c r="H31" i="10"/>
  <c r="C25" i="19" s="1"/>
  <c r="I30" i="10"/>
  <c r="L24" i="19" s="1"/>
  <c r="H30" i="10"/>
  <c r="C24" i="19" s="1"/>
  <c r="E24" s="1"/>
  <c r="I29" i="10"/>
  <c r="H29"/>
  <c r="L23" i="19" s="1"/>
  <c r="I28" i="10"/>
  <c r="H28"/>
  <c r="D22" i="19" s="1"/>
  <c r="I27" i="10"/>
  <c r="D21" i="19" s="1"/>
  <c r="E21" s="1"/>
  <c r="H27" i="10"/>
  <c r="L21" i="19" s="1"/>
  <c r="I18" i="10"/>
  <c r="L15" i="19" s="1"/>
  <c r="H18" i="10"/>
  <c r="D15" i="19" s="1"/>
  <c r="I17" i="10"/>
  <c r="H17"/>
  <c r="C14" i="19" s="1"/>
  <c r="I16" i="10"/>
  <c r="D13" i="19" s="1"/>
  <c r="H16" i="10"/>
  <c r="C13" i="19" s="1"/>
  <c r="I15" i="10"/>
  <c r="C12" i="19" s="1"/>
  <c r="H15" i="10"/>
  <c r="D12" i="19" s="1"/>
  <c r="I11" i="10"/>
  <c r="H11"/>
  <c r="C9" i="19" s="1"/>
  <c r="I67" i="11"/>
  <c r="H67"/>
  <c r="I63"/>
  <c r="H63"/>
  <c r="I62"/>
  <c r="H62"/>
  <c r="I58"/>
  <c r="H58"/>
  <c r="I57"/>
  <c r="H57"/>
  <c r="I53"/>
  <c r="L39" i="18" s="1"/>
  <c r="H53" i="11"/>
  <c r="I52"/>
  <c r="H52"/>
  <c r="I48"/>
  <c r="H48"/>
  <c r="L35" i="18" s="1"/>
  <c r="I47" i="11"/>
  <c r="L34" i="18" s="1"/>
  <c r="H47" i="11"/>
  <c r="I43"/>
  <c r="H43"/>
  <c r="I42"/>
  <c r="H42"/>
  <c r="I41"/>
  <c r="H41"/>
  <c r="I40"/>
  <c r="H40"/>
  <c r="C28" i="18" s="1"/>
  <c r="I36" i="11"/>
  <c r="H36"/>
  <c r="I31"/>
  <c r="H31"/>
  <c r="D21" i="18" s="1"/>
  <c r="I30" i="11"/>
  <c r="H30"/>
  <c r="I26"/>
  <c r="H26"/>
  <c r="I25"/>
  <c r="H25"/>
  <c r="I24"/>
  <c r="H24"/>
  <c r="D15" i="18" s="1"/>
  <c r="I23" i="11"/>
  <c r="H23"/>
  <c r="I22"/>
  <c r="H22"/>
  <c r="I21"/>
  <c r="H21"/>
  <c r="I20"/>
  <c r="H20"/>
  <c r="I16"/>
  <c r="H16"/>
  <c r="I15"/>
  <c r="H15"/>
  <c r="I14"/>
  <c r="H14"/>
  <c r="I13"/>
  <c r="H13"/>
  <c r="I12"/>
  <c r="H12"/>
  <c r="H14" i="8"/>
  <c r="BA17" i="10"/>
  <c r="AZ17"/>
  <c r="AY17"/>
  <c r="AX17"/>
  <c r="AW17"/>
  <c r="AV17"/>
  <c r="AU17"/>
  <c r="AT17"/>
  <c r="AS17"/>
  <c r="AR17"/>
  <c r="AQ17"/>
  <c r="AP17"/>
  <c r="AO17"/>
  <c r="AN17"/>
  <c r="AM17"/>
  <c r="AL17"/>
  <c r="AK17"/>
  <c r="AJ17"/>
  <c r="AI17"/>
  <c r="AH17"/>
  <c r="AG17"/>
  <c r="AF17"/>
  <c r="AE17"/>
  <c r="AD17"/>
  <c r="AC17"/>
  <c r="AB17"/>
  <c r="AA17"/>
  <c r="Z17"/>
  <c r="Y17"/>
  <c r="X17"/>
  <c r="W17"/>
  <c r="V17"/>
  <c r="U17"/>
  <c r="T17"/>
  <c r="S17"/>
  <c r="R17"/>
  <c r="Q17"/>
  <c r="P17"/>
  <c r="O17"/>
  <c r="N17"/>
  <c r="M17"/>
  <c r="L17"/>
  <c r="K17"/>
  <c r="J17"/>
  <c r="BA16"/>
  <c r="AZ16"/>
  <c r="AY16"/>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BC16" i="11"/>
  <c r="AX16"/>
  <c r="AW16"/>
  <c r="AU16"/>
  <c r="AP16"/>
  <c r="AM16"/>
  <c r="AH16"/>
  <c r="AE16"/>
  <c r="Z16"/>
  <c r="W16"/>
  <c r="R16"/>
  <c r="O16"/>
  <c r="BE15"/>
  <c r="BD15"/>
  <c r="BA15"/>
  <c r="AW15"/>
  <c r="AV15"/>
  <c r="AT15"/>
  <c r="AL15"/>
  <c r="AD15"/>
  <c r="V15"/>
  <c r="N15"/>
  <c r="G11" i="8"/>
  <c r="H15"/>
  <c r="G14"/>
  <c r="I14"/>
  <c r="H11"/>
  <c r="P15"/>
  <c r="P17"/>
  <c r="P18"/>
  <c r="O15"/>
  <c r="O17"/>
  <c r="O18"/>
  <c r="N15"/>
  <c r="N17"/>
  <c r="N18"/>
  <c r="M15"/>
  <c r="M17"/>
  <c r="M18"/>
  <c r="L15"/>
  <c r="L17"/>
  <c r="L18"/>
  <c r="K15"/>
  <c r="K17"/>
  <c r="K18"/>
  <c r="J15"/>
  <c r="J17"/>
  <c r="J18"/>
  <c r="I15"/>
  <c r="I17"/>
  <c r="I18"/>
  <c r="P14"/>
  <c r="O14"/>
  <c r="N14"/>
  <c r="M14"/>
  <c r="L14"/>
  <c r="K14"/>
  <c r="J14"/>
  <c r="P11"/>
  <c r="O11"/>
  <c r="N11"/>
  <c r="M11"/>
  <c r="L11"/>
  <c r="K11"/>
  <c r="J11"/>
  <c r="I11"/>
  <c r="G15"/>
  <c r="G17"/>
  <c r="G18"/>
  <c r="BE21" i="11"/>
  <c r="BD21"/>
  <c r="BC21"/>
  <c r="BB21"/>
  <c r="BA21"/>
  <c r="AZ21"/>
  <c r="AY21"/>
  <c r="AX21"/>
  <c r="AW21"/>
  <c r="AV21"/>
  <c r="AU21"/>
  <c r="AT21"/>
  <c r="AS21"/>
  <c r="AR21"/>
  <c r="AQ21"/>
  <c r="AP21"/>
  <c r="AO21"/>
  <c r="AN21"/>
  <c r="AM21"/>
  <c r="AL21"/>
  <c r="AK21"/>
  <c r="AJ21"/>
  <c r="AI21"/>
  <c r="AH21"/>
  <c r="AG21"/>
  <c r="AF21"/>
  <c r="AE21"/>
  <c r="AD21"/>
  <c r="AC21"/>
  <c r="AB21"/>
  <c r="AA21"/>
  <c r="Z21"/>
  <c r="Y21"/>
  <c r="X21"/>
  <c r="W21"/>
  <c r="V21"/>
  <c r="U21"/>
  <c r="T21"/>
  <c r="S21"/>
  <c r="R21"/>
  <c r="Q21"/>
  <c r="P21"/>
  <c r="O21"/>
  <c r="N21"/>
  <c r="M21"/>
  <c r="L21"/>
  <c r="K21"/>
  <c r="J21"/>
  <c r="BE67"/>
  <c r="BD67"/>
  <c r="BC67"/>
  <c r="BB67"/>
  <c r="BA67"/>
  <c r="AZ67"/>
  <c r="AY67"/>
  <c r="AX67"/>
  <c r="AW67"/>
  <c r="AV67"/>
  <c r="AU67"/>
  <c r="AT67"/>
  <c r="AS67"/>
  <c r="AR67"/>
  <c r="AQ67"/>
  <c r="AP67"/>
  <c r="AO67"/>
  <c r="AN67"/>
  <c r="AM67"/>
  <c r="AL67"/>
  <c r="AK67"/>
  <c r="AJ67"/>
  <c r="AI67"/>
  <c r="AH67"/>
  <c r="AG67"/>
  <c r="AF67"/>
  <c r="AE67"/>
  <c r="AD67"/>
  <c r="AC67"/>
  <c r="AB67"/>
  <c r="AA67"/>
  <c r="Z67"/>
  <c r="Y67"/>
  <c r="X67"/>
  <c r="W67"/>
  <c r="V67"/>
  <c r="U67"/>
  <c r="T67"/>
  <c r="S67"/>
  <c r="R67"/>
  <c r="Q67"/>
  <c r="P67"/>
  <c r="O67"/>
  <c r="N67"/>
  <c r="M67"/>
  <c r="L67"/>
  <c r="L50" i="18" s="1"/>
  <c r="K67" i="11"/>
  <c r="J67"/>
  <c r="AV43"/>
  <c r="AU43"/>
  <c r="AT43"/>
  <c r="AS43"/>
  <c r="AR43"/>
  <c r="AQ43"/>
  <c r="AP43"/>
  <c r="AO43"/>
  <c r="AN43"/>
  <c r="AM43"/>
  <c r="AL43"/>
  <c r="AK43"/>
  <c r="AJ43"/>
  <c r="AI43"/>
  <c r="AH43"/>
  <c r="AG43"/>
  <c r="AF43"/>
  <c r="AE43"/>
  <c r="AD43"/>
  <c r="AC43"/>
  <c r="AB43"/>
  <c r="AA43"/>
  <c r="Z43"/>
  <c r="Y43"/>
  <c r="X43"/>
  <c r="W43"/>
  <c r="V43"/>
  <c r="U43"/>
  <c r="T43"/>
  <c r="S43"/>
  <c r="R43"/>
  <c r="Q43"/>
  <c r="P43"/>
  <c r="O43"/>
  <c r="N43"/>
  <c r="M43"/>
  <c r="L43"/>
  <c r="K43"/>
  <c r="J43"/>
  <c r="AV42"/>
  <c r="AU42"/>
  <c r="AT42"/>
  <c r="AS42"/>
  <c r="AR42"/>
  <c r="AQ42"/>
  <c r="AP42"/>
  <c r="AO42"/>
  <c r="AN42"/>
  <c r="AM42"/>
  <c r="AL42"/>
  <c r="AK42"/>
  <c r="AJ42"/>
  <c r="AI42"/>
  <c r="AH42"/>
  <c r="AG42"/>
  <c r="AF42"/>
  <c r="AE42"/>
  <c r="AD42"/>
  <c r="AC42"/>
  <c r="AB42"/>
  <c r="AA42"/>
  <c r="Z42"/>
  <c r="Y42"/>
  <c r="X42"/>
  <c r="W42"/>
  <c r="V42"/>
  <c r="U42"/>
  <c r="T42"/>
  <c r="S42"/>
  <c r="R42"/>
  <c r="Q42"/>
  <c r="P42"/>
  <c r="O42"/>
  <c r="N42"/>
  <c r="M42"/>
  <c r="L42"/>
  <c r="K42"/>
  <c r="J42"/>
  <c r="AV41"/>
  <c r="AU41"/>
  <c r="AT41"/>
  <c r="AS41"/>
  <c r="AR41"/>
  <c r="AQ41"/>
  <c r="AP41"/>
  <c r="AO41"/>
  <c r="AN41"/>
  <c r="AM41"/>
  <c r="AL41"/>
  <c r="AK41"/>
  <c r="AJ41"/>
  <c r="AI41"/>
  <c r="AH41"/>
  <c r="AG41"/>
  <c r="AF41"/>
  <c r="AE41"/>
  <c r="AD41"/>
  <c r="AC41"/>
  <c r="AB41"/>
  <c r="AA41"/>
  <c r="Z41"/>
  <c r="Y41"/>
  <c r="X41"/>
  <c r="W41"/>
  <c r="V41"/>
  <c r="U41"/>
  <c r="T41"/>
  <c r="S41"/>
  <c r="R41"/>
  <c r="Q41"/>
  <c r="P41"/>
  <c r="O41"/>
  <c r="N41"/>
  <c r="M41"/>
  <c r="L41"/>
  <c r="K41"/>
  <c r="J41"/>
  <c r="AV40"/>
  <c r="AU40"/>
  <c r="AT40"/>
  <c r="AS40"/>
  <c r="AR40"/>
  <c r="AQ40"/>
  <c r="AP40"/>
  <c r="AO40"/>
  <c r="AN40"/>
  <c r="AM40"/>
  <c r="AL40"/>
  <c r="AK40"/>
  <c r="AJ40"/>
  <c r="AI40"/>
  <c r="AH40"/>
  <c r="AG40"/>
  <c r="AF40"/>
  <c r="AE40"/>
  <c r="AD40"/>
  <c r="AC40"/>
  <c r="AB40"/>
  <c r="AA40"/>
  <c r="Z40"/>
  <c r="Y40"/>
  <c r="X40"/>
  <c r="W40"/>
  <c r="V40"/>
  <c r="U40"/>
  <c r="T40"/>
  <c r="S40"/>
  <c r="R40"/>
  <c r="Q40"/>
  <c r="P40"/>
  <c r="O40"/>
  <c r="N40"/>
  <c r="M40"/>
  <c r="L40"/>
  <c r="K40"/>
  <c r="J40"/>
  <c r="AU31"/>
  <c r="AT31"/>
  <c r="AS31"/>
  <c r="AR31"/>
  <c r="AQ31"/>
  <c r="AP31"/>
  <c r="AO31"/>
  <c r="AN31"/>
  <c r="AM31"/>
  <c r="AL31"/>
  <c r="AK31"/>
  <c r="AJ31"/>
  <c r="AI31"/>
  <c r="AH31"/>
  <c r="AG31"/>
  <c r="AF31"/>
  <c r="AE31"/>
  <c r="AD31"/>
  <c r="AC31"/>
  <c r="AB31"/>
  <c r="AA31"/>
  <c r="Z31"/>
  <c r="Y31"/>
  <c r="X31"/>
  <c r="W31"/>
  <c r="V31"/>
  <c r="U31"/>
  <c r="T31"/>
  <c r="S31"/>
  <c r="R31"/>
  <c r="Q31"/>
  <c r="P31"/>
  <c r="O31"/>
  <c r="N31"/>
  <c r="M31"/>
  <c r="L21" i="18" s="1"/>
  <c r="L31" i="11"/>
  <c r="K31"/>
  <c r="J31"/>
  <c r="AU30"/>
  <c r="AT30"/>
  <c r="AS30"/>
  <c r="AR30"/>
  <c r="AQ30"/>
  <c r="AP30"/>
  <c r="AO30"/>
  <c r="AN30"/>
  <c r="AM30"/>
  <c r="AL30"/>
  <c r="AK30"/>
  <c r="AJ30"/>
  <c r="AI30"/>
  <c r="AH30"/>
  <c r="AG30"/>
  <c r="AF30"/>
  <c r="AE30"/>
  <c r="AD30"/>
  <c r="AC30"/>
  <c r="AB30"/>
  <c r="AA30"/>
  <c r="Z30"/>
  <c r="Y30"/>
  <c r="X30"/>
  <c r="W30"/>
  <c r="V30"/>
  <c r="U30"/>
  <c r="T30"/>
  <c r="S30"/>
  <c r="R30"/>
  <c r="Q30"/>
  <c r="P30"/>
  <c r="O30"/>
  <c r="N30"/>
  <c r="M30"/>
  <c r="L30"/>
  <c r="K30"/>
  <c r="J30"/>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M26"/>
  <c r="L26"/>
  <c r="K26"/>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M25"/>
  <c r="L25"/>
  <c r="K25"/>
  <c r="BE24"/>
  <c r="BD24"/>
  <c r="BC24"/>
  <c r="BB24"/>
  <c r="BA24"/>
  <c r="AZ24"/>
  <c r="AY24"/>
  <c r="AX24"/>
  <c r="AW24"/>
  <c r="AV24"/>
  <c r="AU24"/>
  <c r="AT24"/>
  <c r="AS24"/>
  <c r="AR24"/>
  <c r="AQ24"/>
  <c r="AP24"/>
  <c r="AO24"/>
  <c r="AN24"/>
  <c r="AM24"/>
  <c r="AL24"/>
  <c r="AK24"/>
  <c r="AJ24"/>
  <c r="AI24"/>
  <c r="AH24"/>
  <c r="AG24"/>
  <c r="AF24"/>
  <c r="AE24"/>
  <c r="AD24"/>
  <c r="AC24"/>
  <c r="AB24"/>
  <c r="AA24"/>
  <c r="Z24"/>
  <c r="Y24"/>
  <c r="X24"/>
  <c r="W24"/>
  <c r="V24"/>
  <c r="U24"/>
  <c r="T24"/>
  <c r="S24"/>
  <c r="R24"/>
  <c r="Q24"/>
  <c r="P24"/>
  <c r="O24"/>
  <c r="N24"/>
  <c r="M24"/>
  <c r="L24"/>
  <c r="K24"/>
  <c r="BE23"/>
  <c r="BD23"/>
  <c r="BC23"/>
  <c r="BB23"/>
  <c r="BA23"/>
  <c r="AZ23"/>
  <c r="AY23"/>
  <c r="AX23"/>
  <c r="AW23"/>
  <c r="AV23"/>
  <c r="AU23"/>
  <c r="AT23"/>
  <c r="AS23"/>
  <c r="AR23"/>
  <c r="AQ23"/>
  <c r="AP23"/>
  <c r="AO23"/>
  <c r="AN23"/>
  <c r="AM23"/>
  <c r="AL23"/>
  <c r="AK23"/>
  <c r="AJ23"/>
  <c r="AI23"/>
  <c r="AH23"/>
  <c r="AG23"/>
  <c r="AF23"/>
  <c r="AE23"/>
  <c r="AD23"/>
  <c r="AC23"/>
  <c r="AB23"/>
  <c r="AA23"/>
  <c r="Z23"/>
  <c r="Y23"/>
  <c r="X23"/>
  <c r="W23"/>
  <c r="V23"/>
  <c r="U23"/>
  <c r="T23"/>
  <c r="S23"/>
  <c r="R23"/>
  <c r="Q23"/>
  <c r="P23"/>
  <c r="O23"/>
  <c r="N23"/>
  <c r="M23"/>
  <c r="L23"/>
  <c r="K23"/>
  <c r="BE22"/>
  <c r="BD22"/>
  <c r="BC22"/>
  <c r="BB22"/>
  <c r="BA22"/>
  <c r="AZ22"/>
  <c r="AY22"/>
  <c r="AX22"/>
  <c r="AW22"/>
  <c r="AV22"/>
  <c r="AU22"/>
  <c r="AT22"/>
  <c r="AS22"/>
  <c r="AR22"/>
  <c r="AQ22"/>
  <c r="AP22"/>
  <c r="AO22"/>
  <c r="AN22"/>
  <c r="AM22"/>
  <c r="AL22"/>
  <c r="AK22"/>
  <c r="AJ22"/>
  <c r="AI22"/>
  <c r="AH22"/>
  <c r="AG22"/>
  <c r="AF22"/>
  <c r="AE22"/>
  <c r="AD22"/>
  <c r="AC22"/>
  <c r="AB22"/>
  <c r="AA22"/>
  <c r="Z22"/>
  <c r="Y22"/>
  <c r="X22"/>
  <c r="W22"/>
  <c r="V22"/>
  <c r="U22"/>
  <c r="T22"/>
  <c r="S22"/>
  <c r="R22"/>
  <c r="Q22"/>
  <c r="P22"/>
  <c r="O22"/>
  <c r="N22"/>
  <c r="M22"/>
  <c r="L22"/>
  <c r="K22"/>
  <c r="L13" i="18" s="1"/>
  <c r="BE20" i="11"/>
  <c r="BD20"/>
  <c r="BC20"/>
  <c r="BB20"/>
  <c r="BA20"/>
  <c r="AZ20"/>
  <c r="AY20"/>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6"/>
  <c r="D17" i="18" s="1"/>
  <c r="J25" i="11"/>
  <c r="J24"/>
  <c r="J23"/>
  <c r="J22"/>
  <c r="J20"/>
  <c r="AU14"/>
  <c r="AU15" s="1"/>
  <c r="AU13"/>
  <c r="AU12"/>
  <c r="AT14"/>
  <c r="AT16" s="1"/>
  <c r="AT13"/>
  <c r="AT12"/>
  <c r="AS14"/>
  <c r="AS16" s="1"/>
  <c r="AS13"/>
  <c r="AS12"/>
  <c r="AR14"/>
  <c r="AR16" s="1"/>
  <c r="AR13"/>
  <c r="AR12"/>
  <c r="AQ14"/>
  <c r="AQ16" s="1"/>
  <c r="AQ13"/>
  <c r="AQ12"/>
  <c r="AP14"/>
  <c r="AP15" s="1"/>
  <c r="AP13"/>
  <c r="AP12"/>
  <c r="AO14"/>
  <c r="AO15" s="1"/>
  <c r="AO13"/>
  <c r="AO12"/>
  <c r="AN14"/>
  <c r="AN16" s="1"/>
  <c r="AN13"/>
  <c r="AN12"/>
  <c r="AM14"/>
  <c r="AM15" s="1"/>
  <c r="AM13"/>
  <c r="AM12"/>
  <c r="AL14"/>
  <c r="AL16" s="1"/>
  <c r="AL13"/>
  <c r="AL12"/>
  <c r="AK14"/>
  <c r="AK15" s="1"/>
  <c r="AK13"/>
  <c r="AK12"/>
  <c r="AJ14"/>
  <c r="AJ16" s="1"/>
  <c r="AJ13"/>
  <c r="AJ12"/>
  <c r="AI14"/>
  <c r="AI16" s="1"/>
  <c r="AI13"/>
  <c r="AI12"/>
  <c r="AH14"/>
  <c r="AH15" s="1"/>
  <c r="AH13"/>
  <c r="AH12"/>
  <c r="AG14"/>
  <c r="AG15" s="1"/>
  <c r="AG13"/>
  <c r="AG12"/>
  <c r="AF14"/>
  <c r="AF16" s="1"/>
  <c r="AF13"/>
  <c r="AF12"/>
  <c r="AE14"/>
  <c r="AE15" s="1"/>
  <c r="AE13"/>
  <c r="AE12"/>
  <c r="AD14"/>
  <c r="AD16" s="1"/>
  <c r="AD13"/>
  <c r="AD12"/>
  <c r="AC14"/>
  <c r="AC16" s="1"/>
  <c r="AC13"/>
  <c r="AC12"/>
  <c r="AB14"/>
  <c r="AB16" s="1"/>
  <c r="AB13"/>
  <c r="AB12"/>
  <c r="AA14"/>
  <c r="AA16" s="1"/>
  <c r="AA13"/>
  <c r="AA12"/>
  <c r="Z14"/>
  <c r="Z15" s="1"/>
  <c r="Z13"/>
  <c r="Z12"/>
  <c r="Y14"/>
  <c r="Y15" s="1"/>
  <c r="Y13"/>
  <c r="Y12"/>
  <c r="X14"/>
  <c r="X16" s="1"/>
  <c r="X13"/>
  <c r="X12"/>
  <c r="W14"/>
  <c r="W15" s="1"/>
  <c r="W13"/>
  <c r="W12"/>
  <c r="V14"/>
  <c r="V16" s="1"/>
  <c r="V13"/>
  <c r="V12"/>
  <c r="U14"/>
  <c r="U15" s="1"/>
  <c r="U13"/>
  <c r="U12"/>
  <c r="T14"/>
  <c r="T16" s="1"/>
  <c r="T13"/>
  <c r="T12"/>
  <c r="S14"/>
  <c r="S16" s="1"/>
  <c r="S13"/>
  <c r="S12"/>
  <c r="R14"/>
  <c r="R15" s="1"/>
  <c r="R13"/>
  <c r="R12"/>
  <c r="Q14"/>
  <c r="Q15" s="1"/>
  <c r="Q13"/>
  <c r="Q12"/>
  <c r="P14"/>
  <c r="P16" s="1"/>
  <c r="P13"/>
  <c r="P12"/>
  <c r="O14"/>
  <c r="O15" s="1"/>
  <c r="O13"/>
  <c r="O12"/>
  <c r="N14"/>
  <c r="N16" s="1"/>
  <c r="N13"/>
  <c r="N12"/>
  <c r="M14"/>
  <c r="M16" s="1"/>
  <c r="M13"/>
  <c r="M12"/>
  <c r="L14"/>
  <c r="L16" s="1"/>
  <c r="L13"/>
  <c r="L12"/>
  <c r="K14"/>
  <c r="K16" s="1"/>
  <c r="K13"/>
  <c r="K12"/>
  <c r="J12"/>
  <c r="J14"/>
  <c r="H12" i="21"/>
  <c r="D12"/>
  <c r="C12"/>
  <c r="H8"/>
  <c r="H6"/>
  <c r="D6"/>
  <c r="C6"/>
  <c r="H5"/>
  <c r="D5"/>
  <c r="C5"/>
  <c r="H3"/>
  <c r="D3"/>
  <c r="C3"/>
  <c r="H2"/>
  <c r="D2"/>
  <c r="C2"/>
  <c r="K25" i="18"/>
  <c r="I25"/>
  <c r="K15" i="19"/>
  <c r="I15"/>
  <c r="L46"/>
  <c r="D46"/>
  <c r="E46" s="1"/>
  <c r="C46"/>
  <c r="L44"/>
  <c r="D44"/>
  <c r="C44"/>
  <c r="E44" s="1"/>
  <c r="L41"/>
  <c r="D41"/>
  <c r="C41"/>
  <c r="E41" s="1"/>
  <c r="L38"/>
  <c r="D38"/>
  <c r="C38"/>
  <c r="L36"/>
  <c r="D36"/>
  <c r="C36"/>
  <c r="L33"/>
  <c r="D33"/>
  <c r="C33"/>
  <c r="L31"/>
  <c r="D31"/>
  <c r="C31"/>
  <c r="E31" s="1"/>
  <c r="L20"/>
  <c r="D20"/>
  <c r="C20"/>
  <c r="E20" s="1"/>
  <c r="G20" s="1"/>
  <c r="L18"/>
  <c r="D18"/>
  <c r="C18"/>
  <c r="L17"/>
  <c r="D17"/>
  <c r="C17"/>
  <c r="E17" s="1"/>
  <c r="L8"/>
  <c r="D8"/>
  <c r="C8"/>
  <c r="E8" s="1"/>
  <c r="L49" i="18"/>
  <c r="D49"/>
  <c r="C49"/>
  <c r="L45"/>
  <c r="D45"/>
  <c r="C45"/>
  <c r="L41"/>
  <c r="D41"/>
  <c r="E41" s="1"/>
  <c r="F41" s="1"/>
  <c r="C41"/>
  <c r="L37"/>
  <c r="D37"/>
  <c r="C37"/>
  <c r="L33"/>
  <c r="D33"/>
  <c r="C33"/>
  <c r="L27"/>
  <c r="D27"/>
  <c r="C27"/>
  <c r="E27" s="1"/>
  <c r="L23"/>
  <c r="D23"/>
  <c r="C23"/>
  <c r="E23" s="1"/>
  <c r="L19"/>
  <c r="D19"/>
  <c r="C19"/>
  <c r="E19" s="1"/>
  <c r="L3"/>
  <c r="D3"/>
  <c r="C3"/>
  <c r="I16" i="8"/>
  <c r="K16"/>
  <c r="M16"/>
  <c r="O16"/>
  <c r="D8" i="21"/>
  <c r="J16" i="8"/>
  <c r="L16"/>
  <c r="N16"/>
  <c r="P16"/>
  <c r="H7" i="21"/>
  <c r="C7"/>
  <c r="H4"/>
  <c r="D4"/>
  <c r="H16" i="8"/>
  <c r="H17"/>
  <c r="H18"/>
  <c r="C8" i="21"/>
  <c r="D7"/>
  <c r="G16" i="8"/>
  <c r="E6" i="21"/>
  <c r="I6"/>
  <c r="E12"/>
  <c r="I12"/>
  <c r="C4"/>
  <c r="E3"/>
  <c r="I3"/>
  <c r="E5"/>
  <c r="F5"/>
  <c r="G12"/>
  <c r="E2"/>
  <c r="F2"/>
  <c r="E38" i="19"/>
  <c r="G38" s="1"/>
  <c r="E7" i="21"/>
  <c r="F6"/>
  <c r="F12"/>
  <c r="F3"/>
  <c r="E8"/>
  <c r="G8"/>
  <c r="F8"/>
  <c r="E4"/>
  <c r="F4"/>
  <c r="G3"/>
  <c r="G6"/>
  <c r="I7"/>
  <c r="F7"/>
  <c r="I5"/>
  <c r="G7"/>
  <c r="G5"/>
  <c r="I2"/>
  <c r="G2"/>
  <c r="I8"/>
  <c r="I4"/>
  <c r="G4"/>
  <c r="I7" i="16"/>
  <c r="H7"/>
  <c r="G7"/>
  <c r="BA52" i="10"/>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M52"/>
  <c r="L52"/>
  <c r="K52"/>
  <c r="J52"/>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M48"/>
  <c r="L48"/>
  <c r="K48"/>
  <c r="J48"/>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M46"/>
  <c r="L46"/>
  <c r="K46"/>
  <c r="J46"/>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M42"/>
  <c r="L42"/>
  <c r="K42"/>
  <c r="J42"/>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M35"/>
  <c r="L35"/>
  <c r="K35"/>
  <c r="J35"/>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M34"/>
  <c r="L34"/>
  <c r="K34"/>
  <c r="J34"/>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M33"/>
  <c r="L33"/>
  <c r="K33"/>
  <c r="J33"/>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M32"/>
  <c r="L32"/>
  <c r="K32"/>
  <c r="J32"/>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M31"/>
  <c r="L31"/>
  <c r="K31"/>
  <c r="J31"/>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M30"/>
  <c r="L30"/>
  <c r="K30"/>
  <c r="J30"/>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M29"/>
  <c r="L29"/>
  <c r="K29"/>
  <c r="J29"/>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M28"/>
  <c r="L28"/>
  <c r="K28"/>
  <c r="J28"/>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M27"/>
  <c r="L27"/>
  <c r="K27"/>
  <c r="J27"/>
  <c r="BA18"/>
  <c r="AZ18"/>
  <c r="AY18"/>
  <c r="AX18"/>
  <c r="AW18"/>
  <c r="AV18"/>
  <c r="AU18"/>
  <c r="AT18"/>
  <c r="AS18"/>
  <c r="AR18"/>
  <c r="AQ18"/>
  <c r="AP18"/>
  <c r="AO18"/>
  <c r="AN18"/>
  <c r="AM18"/>
  <c r="AL18"/>
  <c r="AK18"/>
  <c r="AJ18"/>
  <c r="AI18"/>
  <c r="K18"/>
  <c r="J18"/>
  <c r="BA15"/>
  <c r="AZ15"/>
  <c r="AY15"/>
  <c r="AX15"/>
  <c r="AW15"/>
  <c r="AV15"/>
  <c r="AU15"/>
  <c r="AT15"/>
  <c r="AS15"/>
  <c r="AR15"/>
  <c r="AQ15"/>
  <c r="AP15"/>
  <c r="AO15"/>
  <c r="AN15"/>
  <c r="AM15"/>
  <c r="AL15"/>
  <c r="AK15"/>
  <c r="AJ15"/>
  <c r="AI15"/>
  <c r="K15"/>
  <c r="J15"/>
  <c r="BA11"/>
  <c r="AZ11"/>
  <c r="AY11"/>
  <c r="AX11"/>
  <c r="AW11"/>
  <c r="AV11"/>
  <c r="AU11"/>
  <c r="AT11"/>
  <c r="AS11"/>
  <c r="AR11"/>
  <c r="AQ11"/>
  <c r="AP11"/>
  <c r="AO11"/>
  <c r="AN11"/>
  <c r="AM11"/>
  <c r="AL11"/>
  <c r="AK11"/>
  <c r="AJ11"/>
  <c r="AI11"/>
  <c r="AH11"/>
  <c r="AG11"/>
  <c r="AF11"/>
  <c r="AE11"/>
  <c r="AD11"/>
  <c r="AC11"/>
  <c r="AB11"/>
  <c r="AA11"/>
  <c r="Z11"/>
  <c r="Y11"/>
  <c r="X11"/>
  <c r="W11"/>
  <c r="V11"/>
  <c r="U11"/>
  <c r="T11"/>
  <c r="S11"/>
  <c r="R11"/>
  <c r="Q11"/>
  <c r="P11"/>
  <c r="O11"/>
  <c r="N11"/>
  <c r="M11"/>
  <c r="L11"/>
  <c r="K11"/>
  <c r="J11"/>
  <c r="BB63" i="11"/>
  <c r="BA63"/>
  <c r="AZ63"/>
  <c r="AY63"/>
  <c r="AX63"/>
  <c r="AW63"/>
  <c r="AV63"/>
  <c r="AU63"/>
  <c r="AT63"/>
  <c r="AS63"/>
  <c r="AR63"/>
  <c r="AQ63"/>
  <c r="AP63"/>
  <c r="AO63"/>
  <c r="AN63"/>
  <c r="AM63"/>
  <c r="AL63"/>
  <c r="AK63"/>
  <c r="AJ63"/>
  <c r="AI63"/>
  <c r="AH63"/>
  <c r="AG63"/>
  <c r="AF63"/>
  <c r="AE63"/>
  <c r="AD63"/>
  <c r="AC63"/>
  <c r="AB63"/>
  <c r="AA63"/>
  <c r="Z63"/>
  <c r="Y63"/>
  <c r="X63"/>
  <c r="W63"/>
  <c r="V63"/>
  <c r="U63"/>
  <c r="T63"/>
  <c r="S63"/>
  <c r="R63"/>
  <c r="Q63"/>
  <c r="P63"/>
  <c r="O63"/>
  <c r="N63"/>
  <c r="M63"/>
  <c r="L63"/>
  <c r="K63"/>
  <c r="J63"/>
  <c r="C47" i="18" s="1"/>
  <c r="BD62" i="11"/>
  <c r="BC62"/>
  <c r="BB62"/>
  <c r="BA62"/>
  <c r="AZ62"/>
  <c r="AY62"/>
  <c r="AX62"/>
  <c r="AW62"/>
  <c r="AV62"/>
  <c r="AU62"/>
  <c r="AT62"/>
  <c r="AS62"/>
  <c r="AR62"/>
  <c r="AQ62"/>
  <c r="AP62"/>
  <c r="AO62"/>
  <c r="AN62"/>
  <c r="AM62"/>
  <c r="AL62"/>
  <c r="AK62"/>
  <c r="AJ62"/>
  <c r="AI62"/>
  <c r="AH62"/>
  <c r="AG62"/>
  <c r="AF62"/>
  <c r="AE62"/>
  <c r="AD62"/>
  <c r="AC62"/>
  <c r="AB62"/>
  <c r="AA62"/>
  <c r="Z62"/>
  <c r="Y62"/>
  <c r="X62"/>
  <c r="W62"/>
  <c r="V62"/>
  <c r="U62"/>
  <c r="T62"/>
  <c r="S62"/>
  <c r="R62"/>
  <c r="Q62"/>
  <c r="P62"/>
  <c r="O62"/>
  <c r="N62"/>
  <c r="M62"/>
  <c r="L62"/>
  <c r="K62"/>
  <c r="J62"/>
  <c r="BB58"/>
  <c r="BA58"/>
  <c r="AZ58"/>
  <c r="AY58"/>
  <c r="AX58"/>
  <c r="AW58"/>
  <c r="AV58"/>
  <c r="AU58"/>
  <c r="AT58"/>
  <c r="AS58"/>
  <c r="AR58"/>
  <c r="AQ58"/>
  <c r="AP58"/>
  <c r="AO58"/>
  <c r="AN58"/>
  <c r="AM58"/>
  <c r="AL58"/>
  <c r="AK58"/>
  <c r="AJ58"/>
  <c r="AI58"/>
  <c r="AH58"/>
  <c r="AG58"/>
  <c r="AF58"/>
  <c r="AE58"/>
  <c r="AD58"/>
  <c r="AC58"/>
  <c r="AB58"/>
  <c r="AA58"/>
  <c r="Z58"/>
  <c r="Y58"/>
  <c r="X58"/>
  <c r="W58"/>
  <c r="V58"/>
  <c r="U58"/>
  <c r="T58"/>
  <c r="S58"/>
  <c r="R58"/>
  <c r="Q58"/>
  <c r="P58"/>
  <c r="O58"/>
  <c r="N58"/>
  <c r="M58"/>
  <c r="L58"/>
  <c r="K58"/>
  <c r="J58"/>
  <c r="L43" i="18" s="1"/>
  <c r="BB57" i="11"/>
  <c r="BA57"/>
  <c r="AZ57"/>
  <c r="AY57"/>
  <c r="AX57"/>
  <c r="AW57"/>
  <c r="AV57"/>
  <c r="AU57"/>
  <c r="AT57"/>
  <c r="AS57"/>
  <c r="AR57"/>
  <c r="AQ57"/>
  <c r="AP57"/>
  <c r="AO57"/>
  <c r="AN57"/>
  <c r="AM57"/>
  <c r="AL57"/>
  <c r="AK57"/>
  <c r="AJ57"/>
  <c r="AI57"/>
  <c r="AH57"/>
  <c r="AG57"/>
  <c r="AF57"/>
  <c r="AE57"/>
  <c r="AD57"/>
  <c r="AC57"/>
  <c r="AB57"/>
  <c r="AA57"/>
  <c r="Z57"/>
  <c r="Y57"/>
  <c r="X57"/>
  <c r="W57"/>
  <c r="V57"/>
  <c r="U57"/>
  <c r="T57"/>
  <c r="S57"/>
  <c r="R57"/>
  <c r="Q57"/>
  <c r="P57"/>
  <c r="O57"/>
  <c r="N57"/>
  <c r="M57"/>
  <c r="L57"/>
  <c r="K57"/>
  <c r="J57"/>
  <c r="D42" i="18" s="1"/>
  <c r="BB53" i="11"/>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D39" i="18" s="1"/>
  <c r="O53" i="11"/>
  <c r="N53"/>
  <c r="M53"/>
  <c r="L53"/>
  <c r="K53"/>
  <c r="J53"/>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M52"/>
  <c r="L52"/>
  <c r="K52"/>
  <c r="J52"/>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M48"/>
  <c r="L48"/>
  <c r="K48"/>
  <c r="J48"/>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M47"/>
  <c r="L47"/>
  <c r="K47"/>
  <c r="J47"/>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M36"/>
  <c r="L36"/>
  <c r="K36"/>
  <c r="J36"/>
  <c r="BB31"/>
  <c r="BA31"/>
  <c r="AZ31"/>
  <c r="AY31"/>
  <c r="AX31"/>
  <c r="AW31"/>
  <c r="AV31"/>
  <c r="BB30"/>
  <c r="BA30"/>
  <c r="AZ30"/>
  <c r="AY30"/>
  <c r="AX30"/>
  <c r="AW30"/>
  <c r="AV30"/>
  <c r="BB14"/>
  <c r="BB16" s="1"/>
  <c r="BA14"/>
  <c r="BA16" s="1"/>
  <c r="AZ14"/>
  <c r="AZ16" s="1"/>
  <c r="AY14"/>
  <c r="AY16" s="1"/>
  <c r="AX14"/>
  <c r="AX15" s="1"/>
  <c r="AW14"/>
  <c r="AV14"/>
  <c r="AV16" s="1"/>
  <c r="BB13"/>
  <c r="BA13"/>
  <c r="AZ13"/>
  <c r="AY13"/>
  <c r="AX13"/>
  <c r="AW13"/>
  <c r="AV13"/>
  <c r="J13"/>
  <c r="BB12"/>
  <c r="BA12"/>
  <c r="AZ12"/>
  <c r="AY12"/>
  <c r="AX12"/>
  <c r="AW12"/>
  <c r="AV12"/>
  <c r="D9" i="19"/>
  <c r="C21"/>
  <c r="C23"/>
  <c r="D24"/>
  <c r="D26"/>
  <c r="C27"/>
  <c r="C29"/>
  <c r="D34"/>
  <c r="D39"/>
  <c r="D42"/>
  <c r="AH14" i="10"/>
  <c r="AG14"/>
  <c r="AF14"/>
  <c r="AE14"/>
  <c r="AD14"/>
  <c r="AC14"/>
  <c r="AB14"/>
  <c r="AA14"/>
  <c r="Z14"/>
  <c r="Y14"/>
  <c r="X14"/>
  <c r="W14"/>
  <c r="V14"/>
  <c r="U14"/>
  <c r="T14"/>
  <c r="S14"/>
  <c r="D11" i="19"/>
  <c r="L11"/>
  <c r="C11"/>
  <c r="E11" s="1"/>
  <c r="L15" i="10"/>
  <c r="L18"/>
  <c r="N15"/>
  <c r="N18"/>
  <c r="P15"/>
  <c r="P18"/>
  <c r="R15"/>
  <c r="R18"/>
  <c r="T15"/>
  <c r="T18"/>
  <c r="V15"/>
  <c r="V18"/>
  <c r="X15"/>
  <c r="X18"/>
  <c r="Z15"/>
  <c r="Z18"/>
  <c r="AB15"/>
  <c r="AB18"/>
  <c r="AD15"/>
  <c r="AD18"/>
  <c r="AF15"/>
  <c r="AF18"/>
  <c r="AH15"/>
  <c r="AH18"/>
  <c r="M18"/>
  <c r="M15"/>
  <c r="O18"/>
  <c r="O15"/>
  <c r="Q18"/>
  <c r="Q15"/>
  <c r="S18"/>
  <c r="S15"/>
  <c r="U18"/>
  <c r="U15"/>
  <c r="W18"/>
  <c r="W15"/>
  <c r="Y18"/>
  <c r="Y15"/>
  <c r="AA18"/>
  <c r="AA15"/>
  <c r="AC18"/>
  <c r="AC15"/>
  <c r="AE18"/>
  <c r="AE15"/>
  <c r="AG18"/>
  <c r="AG15"/>
  <c r="L12" i="19"/>
  <c r="L14"/>
  <c r="L13"/>
  <c r="BH63" i="11"/>
  <c r="BG63"/>
  <c r="BF63"/>
  <c r="BE63"/>
  <c r="BD63"/>
  <c r="BC63"/>
  <c r="BH53"/>
  <c r="BG53"/>
  <c r="BF53"/>
  <c r="BE53"/>
  <c r="BD53"/>
  <c r="BC53"/>
  <c r="BI14"/>
  <c r="BI16" s="1"/>
  <c r="BH14"/>
  <c r="BG14"/>
  <c r="BF14"/>
  <c r="BE14"/>
  <c r="BE16" s="1"/>
  <c r="BD14"/>
  <c r="BD16" s="1"/>
  <c r="BC14"/>
  <c r="BC15" s="1"/>
  <c r="BP15"/>
  <c r="BO15"/>
  <c r="BN15"/>
  <c r="BM15"/>
  <c r="BL15"/>
  <c r="BK15"/>
  <c r="BJ15"/>
  <c r="BI15"/>
  <c r="BH15"/>
  <c r="BG15"/>
  <c r="BF15"/>
  <c r="BF16"/>
  <c r="I3" i="10"/>
  <c r="J3"/>
  <c r="K3"/>
  <c r="L3"/>
  <c r="M3"/>
  <c r="N3"/>
  <c r="O3"/>
  <c r="P3"/>
  <c r="Q3"/>
  <c r="R3"/>
  <c r="S3"/>
  <c r="T3"/>
  <c r="U3"/>
  <c r="V3"/>
  <c r="W3"/>
  <c r="X3"/>
  <c r="Y3"/>
  <c r="Z3"/>
  <c r="AA3"/>
  <c r="AB3"/>
  <c r="AC3"/>
  <c r="AD3"/>
  <c r="AE3"/>
  <c r="AF3"/>
  <c r="AG3"/>
  <c r="AH3"/>
  <c r="AI3"/>
  <c r="AJ3"/>
  <c r="AK3"/>
  <c r="AL3"/>
  <c r="AM3"/>
  <c r="AN3"/>
  <c r="AO3"/>
  <c r="AP3"/>
  <c r="AQ3"/>
  <c r="AR3"/>
  <c r="AS3"/>
  <c r="AT3"/>
  <c r="AU3"/>
  <c r="AV3"/>
  <c r="I46" i="7"/>
  <c r="I45"/>
  <c r="I39"/>
  <c r="I38"/>
  <c r="I34"/>
  <c r="I32"/>
  <c r="I31"/>
  <c r="I30"/>
  <c r="I26"/>
  <c r="I25"/>
  <c r="I24"/>
  <c r="I22"/>
  <c r="I20"/>
  <c r="I19"/>
  <c r="I18"/>
  <c r="I17"/>
  <c r="I16"/>
  <c r="I15"/>
  <c r="H46"/>
  <c r="H45"/>
  <c r="H39"/>
  <c r="H38"/>
  <c r="H34"/>
  <c r="H32"/>
  <c r="H31"/>
  <c r="H30"/>
  <c r="H26"/>
  <c r="H25"/>
  <c r="H24"/>
  <c r="H22"/>
  <c r="H20"/>
  <c r="H19"/>
  <c r="H18"/>
  <c r="H17"/>
  <c r="H16"/>
  <c r="H15"/>
  <c r="I1" i="11"/>
  <c r="J1" s="1"/>
  <c r="K1" s="1"/>
  <c r="L1" s="1"/>
  <c r="M1" s="1"/>
  <c r="N1" s="1"/>
  <c r="O1" s="1"/>
  <c r="P1" s="1"/>
  <c r="Q1" s="1"/>
  <c r="R1" s="1"/>
  <c r="S1" s="1"/>
  <c r="T1" s="1"/>
  <c r="U1" s="1"/>
  <c r="V1" s="1"/>
  <c r="W1" s="1"/>
  <c r="X1" s="1"/>
  <c r="Y1" s="1"/>
  <c r="Z1" s="1"/>
  <c r="AA1" s="1"/>
  <c r="AB1" s="1"/>
  <c r="AC1" s="1"/>
  <c r="AD1" s="1"/>
  <c r="AE1" s="1"/>
  <c r="AF1" s="1"/>
  <c r="AG1" s="1"/>
  <c r="AH1" s="1"/>
  <c r="AK1"/>
  <c r="AL1" s="1"/>
  <c r="AM1" s="1"/>
  <c r="AN1" s="1"/>
  <c r="AO1" s="1"/>
  <c r="AP1" s="1"/>
  <c r="AQ1" s="1"/>
  <c r="AR1" s="1"/>
  <c r="AS1" s="1"/>
  <c r="AT1" s="1"/>
  <c r="AU1" s="1"/>
  <c r="AV1" s="1"/>
  <c r="BC12"/>
  <c r="BD12"/>
  <c r="BE12"/>
  <c r="BF12"/>
  <c r="BG12"/>
  <c r="BH12"/>
  <c r="BI12"/>
  <c r="BJ12"/>
  <c r="BK12"/>
  <c r="BL12"/>
  <c r="BC13"/>
  <c r="BD13"/>
  <c r="BE13"/>
  <c r="BF13"/>
  <c r="BG13"/>
  <c r="BH13"/>
  <c r="BI13"/>
  <c r="BJ13"/>
  <c r="BK13"/>
  <c r="BL13"/>
  <c r="BM13"/>
  <c r="BN13"/>
  <c r="BO13"/>
  <c r="BP13"/>
  <c r="BQ13"/>
  <c r="BR13"/>
  <c r="BS13"/>
  <c r="BQ15"/>
  <c r="BR15"/>
  <c r="BS15"/>
  <c r="BG16"/>
  <c r="BH16"/>
  <c r="BJ16"/>
  <c r="BK16"/>
  <c r="BL16"/>
  <c r="BM16"/>
  <c r="BN16"/>
  <c r="BO16"/>
  <c r="BP16"/>
  <c r="BQ16"/>
  <c r="BR16"/>
  <c r="BS16"/>
  <c r="BF22"/>
  <c r="BG22"/>
  <c r="BH22"/>
  <c r="BI22"/>
  <c r="BJ22"/>
  <c r="BK22"/>
  <c r="BF21"/>
  <c r="BG21"/>
  <c r="BH21"/>
  <c r="BF24"/>
  <c r="BG24"/>
  <c r="BH24"/>
  <c r="BI24"/>
  <c r="BF25"/>
  <c r="BG25"/>
  <c r="BH25"/>
  <c r="BI25"/>
  <c r="BF23"/>
  <c r="BG23"/>
  <c r="BH23"/>
  <c r="BI23"/>
  <c r="BJ23"/>
  <c r="BK23"/>
  <c r="BL23"/>
  <c r="BM23"/>
  <c r="BC30"/>
  <c r="BD30"/>
  <c r="BE30"/>
  <c r="BF30"/>
  <c r="BG30"/>
  <c r="BH30"/>
  <c r="BI30"/>
  <c r="BJ30"/>
  <c r="BK30"/>
  <c r="BL30"/>
  <c r="BM30"/>
  <c r="BC31"/>
  <c r="BD31"/>
  <c r="BE31"/>
  <c r="BF31"/>
  <c r="BG31"/>
  <c r="BH31"/>
  <c r="BI31"/>
  <c r="BJ31"/>
  <c r="BK31"/>
  <c r="BL31"/>
  <c r="BM31"/>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C36"/>
  <c r="BD36"/>
  <c r="BE36"/>
  <c r="BF36"/>
  <c r="BG36"/>
  <c r="BH36"/>
  <c r="BI36"/>
  <c r="BJ36"/>
  <c r="BK36"/>
  <c r="BL36"/>
  <c r="BM36"/>
  <c r="BC52"/>
  <c r="BD52"/>
  <c r="BE52"/>
  <c r="BF52"/>
  <c r="BG52"/>
  <c r="BH52"/>
  <c r="BI52"/>
  <c r="BJ52"/>
  <c r="BK52"/>
  <c r="BL52"/>
  <c r="BM52"/>
  <c r="BC47"/>
  <c r="BD47"/>
  <c r="BE47"/>
  <c r="BF47"/>
  <c r="BG47"/>
  <c r="BH47"/>
  <c r="BI47"/>
  <c r="BJ47"/>
  <c r="BK47"/>
  <c r="BL47"/>
  <c r="BM47"/>
  <c r="BC48"/>
  <c r="BD48"/>
  <c r="BE48"/>
  <c r="BF48"/>
  <c r="BG48"/>
  <c r="BH48"/>
  <c r="BI48"/>
  <c r="BJ48"/>
  <c r="BK48"/>
  <c r="BL48"/>
  <c r="BM48"/>
  <c r="BC57"/>
  <c r="BD57"/>
  <c r="BE57"/>
  <c r="BF57"/>
  <c r="BG57"/>
  <c r="BH57"/>
  <c r="BI57"/>
  <c r="BJ57"/>
  <c r="BK57"/>
  <c r="BL57"/>
  <c r="BM57"/>
  <c r="BE62"/>
  <c r="BF62"/>
  <c r="BG62"/>
  <c r="BH62"/>
  <c r="BI62"/>
  <c r="BJ62"/>
  <c r="BK62"/>
  <c r="BL62"/>
  <c r="BM62"/>
  <c r="BN62"/>
  <c r="BO62"/>
  <c r="H1" i="8"/>
  <c r="I1"/>
  <c r="J1"/>
  <c r="K1"/>
  <c r="L1"/>
  <c r="M1"/>
  <c r="N1"/>
  <c r="O1"/>
  <c r="P1"/>
  <c r="Q16"/>
  <c r="R16"/>
  <c r="R17"/>
  <c r="S16"/>
  <c r="S17"/>
  <c r="T16"/>
  <c r="T17"/>
  <c r="U16"/>
  <c r="U17"/>
  <c r="Q18"/>
  <c r="R18"/>
  <c r="S18"/>
  <c r="T18"/>
  <c r="U18"/>
  <c r="D14" i="18"/>
  <c r="D11" i="21"/>
  <c r="C11"/>
  <c r="H11"/>
  <c r="Q17" i="8"/>
  <c r="G15" i="7"/>
  <c r="G16"/>
  <c r="G17"/>
  <c r="G18"/>
  <c r="G19"/>
  <c r="G20"/>
  <c r="G22"/>
  <c r="G24"/>
  <c r="G25"/>
  <c r="G26"/>
  <c r="G30"/>
  <c r="G31"/>
  <c r="G32"/>
  <c r="G34"/>
  <c r="G38"/>
  <c r="G39"/>
  <c r="G45"/>
  <c r="G46"/>
  <c r="D10" i="18"/>
  <c r="L10"/>
  <c r="C10"/>
  <c r="E10" s="1"/>
  <c r="H10" i="21"/>
  <c r="D10"/>
  <c r="C10"/>
  <c r="E11"/>
  <c r="E10"/>
  <c r="I10"/>
  <c r="F10"/>
  <c r="I11"/>
  <c r="F11"/>
  <c r="G11"/>
  <c r="G10"/>
  <c r="D31" i="18"/>
  <c r="H9" i="21"/>
  <c r="D9"/>
  <c r="C9"/>
  <c r="E9"/>
  <c r="G9"/>
  <c r="I9"/>
  <c r="F9"/>
  <c r="L39" i="19" l="1"/>
  <c r="M39" s="1"/>
  <c r="C37"/>
  <c r="E37" s="1"/>
  <c r="D29"/>
  <c r="E29" s="1"/>
  <c r="C28"/>
  <c r="E28" s="1"/>
  <c r="M28" s="1"/>
  <c r="E27"/>
  <c r="G27" s="1"/>
  <c r="L26"/>
  <c r="M26" s="1"/>
  <c r="E25"/>
  <c r="M25" s="1"/>
  <c r="L25"/>
  <c r="M24"/>
  <c r="D23"/>
  <c r="E23" s="1"/>
  <c r="L22"/>
  <c r="C22"/>
  <c r="E22" s="1"/>
  <c r="M22" s="1"/>
  <c r="C15"/>
  <c r="E15" s="1"/>
  <c r="E14"/>
  <c r="F14" s="1"/>
  <c r="D14"/>
  <c r="E13"/>
  <c r="M13" s="1"/>
  <c r="L9"/>
  <c r="C50" i="18"/>
  <c r="C46"/>
  <c r="C43"/>
  <c r="C39"/>
  <c r="E39" s="1"/>
  <c r="M39" s="1"/>
  <c r="C38"/>
  <c r="E38" s="1"/>
  <c r="F38" s="1"/>
  <c r="D38"/>
  <c r="C35"/>
  <c r="C34"/>
  <c r="E34" s="1"/>
  <c r="G34" s="1"/>
  <c r="D34"/>
  <c r="L31"/>
  <c r="C31"/>
  <c r="E31" s="1"/>
  <c r="C30"/>
  <c r="E30" s="1"/>
  <c r="F30" s="1"/>
  <c r="D29"/>
  <c r="C29"/>
  <c r="E29" s="1"/>
  <c r="G29" s="1"/>
  <c r="L28"/>
  <c r="L25"/>
  <c r="C25"/>
  <c r="C21"/>
  <c r="E21" s="1"/>
  <c r="D20"/>
  <c r="D16"/>
  <c r="E16" s="1"/>
  <c r="L16"/>
  <c r="C16"/>
  <c r="L15"/>
  <c r="C14"/>
  <c r="E14" s="1"/>
  <c r="G14" s="1"/>
  <c r="L14"/>
  <c r="C13"/>
  <c r="L12"/>
  <c r="C12"/>
  <c r="E12" s="1"/>
  <c r="G12" s="1"/>
  <c r="C11"/>
  <c r="E11" s="1"/>
  <c r="L11"/>
  <c r="L4"/>
  <c r="D4"/>
  <c r="L29"/>
  <c r="D43"/>
  <c r="P15" i="11"/>
  <c r="X15"/>
  <c r="AF15"/>
  <c r="AN15"/>
  <c r="Q16"/>
  <c r="Y16"/>
  <c r="AG16"/>
  <c r="AO16"/>
  <c r="D25" i="18"/>
  <c r="E25" s="1"/>
  <c r="L47"/>
  <c r="D12"/>
  <c r="L38"/>
  <c r="L30"/>
  <c r="D11"/>
  <c r="D13"/>
  <c r="L17"/>
  <c r="M15" i="11"/>
  <c r="AC15"/>
  <c r="AS15"/>
  <c r="D30" i="18"/>
  <c r="C4"/>
  <c r="E4" s="1"/>
  <c r="G4" s="1"/>
  <c r="C20"/>
  <c r="E20" s="1"/>
  <c r="G20" s="1"/>
  <c r="L42"/>
  <c r="L46"/>
  <c r="C6"/>
  <c r="C17"/>
  <c r="D50"/>
  <c r="L15" i="11"/>
  <c r="T15"/>
  <c r="AB15"/>
  <c r="AJ15"/>
  <c r="AR15"/>
  <c r="AZ15"/>
  <c r="U16"/>
  <c r="AK16"/>
  <c r="D47" i="18"/>
  <c r="E47" s="1"/>
  <c r="BB15" i="11"/>
  <c r="C42" i="18"/>
  <c r="E42" s="1"/>
  <c r="C15"/>
  <c r="E15" s="1"/>
  <c r="F15" s="1"/>
  <c r="L20"/>
  <c r="D35"/>
  <c r="D46"/>
  <c r="L6"/>
  <c r="K15" i="11"/>
  <c r="S15"/>
  <c r="AA15"/>
  <c r="AI15"/>
  <c r="AQ15"/>
  <c r="AY15"/>
  <c r="D28" i="18"/>
  <c r="C5"/>
  <c r="E33"/>
  <c r="E17"/>
  <c r="E9" i="19"/>
  <c r="M9" s="1"/>
  <c r="E12"/>
  <c r="F12" s="1"/>
  <c r="E18"/>
  <c r="F18" s="1"/>
  <c r="F31"/>
  <c r="G31"/>
  <c r="M31"/>
  <c r="E33"/>
  <c r="E36"/>
  <c r="F39"/>
  <c r="F46"/>
  <c r="M46"/>
  <c r="G46"/>
  <c r="G44"/>
  <c r="M44"/>
  <c r="F44"/>
  <c r="M42"/>
  <c r="F42"/>
  <c r="G42"/>
  <c r="M41"/>
  <c r="F41"/>
  <c r="G41"/>
  <c r="G39"/>
  <c r="M38"/>
  <c r="F38"/>
  <c r="M36"/>
  <c r="F36"/>
  <c r="G36"/>
  <c r="M34"/>
  <c r="G34"/>
  <c r="F34"/>
  <c r="G33"/>
  <c r="M33"/>
  <c r="F33"/>
  <c r="F27"/>
  <c r="G26"/>
  <c r="F26"/>
  <c r="G24"/>
  <c r="F24"/>
  <c r="M21"/>
  <c r="G21"/>
  <c r="F21"/>
  <c r="F20"/>
  <c r="M20"/>
  <c r="G18"/>
  <c r="G17"/>
  <c r="F17"/>
  <c r="M17"/>
  <c r="F13"/>
  <c r="G12"/>
  <c r="M12"/>
  <c r="G11"/>
  <c r="M11"/>
  <c r="F11"/>
  <c r="F9"/>
  <c r="M8"/>
  <c r="F8"/>
  <c r="G8"/>
  <c r="E28" i="18"/>
  <c r="M28" s="1"/>
  <c r="E49"/>
  <c r="F49" s="1"/>
  <c r="E45"/>
  <c r="M45" s="1"/>
  <c r="E37"/>
  <c r="M37" s="1"/>
  <c r="M33"/>
  <c r="M19"/>
  <c r="L5"/>
  <c r="D5"/>
  <c r="E5" s="1"/>
  <c r="E3"/>
  <c r="F3" s="1"/>
  <c r="J15" i="11"/>
  <c r="J16"/>
  <c r="D6" i="18"/>
  <c r="M27"/>
  <c r="F27"/>
  <c r="G27"/>
  <c r="F23"/>
  <c r="M23"/>
  <c r="G23"/>
  <c r="F10"/>
  <c r="M10"/>
  <c r="G10"/>
  <c r="G3"/>
  <c r="G49"/>
  <c r="F19"/>
  <c r="G19"/>
  <c r="F33"/>
  <c r="G41"/>
  <c r="M41"/>
  <c r="G33"/>
  <c r="F37" i="19" l="1"/>
  <c r="M37"/>
  <c r="G37"/>
  <c r="M29"/>
  <c r="F29"/>
  <c r="G29"/>
  <c r="F28"/>
  <c r="G28"/>
  <c r="M27"/>
  <c r="F25"/>
  <c r="G25"/>
  <c r="G23"/>
  <c r="F23"/>
  <c r="M23"/>
  <c r="F22"/>
  <c r="G22"/>
  <c r="M15"/>
  <c r="G15"/>
  <c r="F15"/>
  <c r="M14"/>
  <c r="G14"/>
  <c r="G13"/>
  <c r="G9"/>
  <c r="E50" i="18"/>
  <c r="G50" s="1"/>
  <c r="E46"/>
  <c r="M46" s="1"/>
  <c r="E43"/>
  <c r="G43" s="1"/>
  <c r="F42"/>
  <c r="G42"/>
  <c r="M42"/>
  <c r="G39"/>
  <c r="F39"/>
  <c r="E35"/>
  <c r="F35" s="1"/>
  <c r="F31"/>
  <c r="M31"/>
  <c r="F25"/>
  <c r="M25"/>
  <c r="G21"/>
  <c r="F21"/>
  <c r="M20"/>
  <c r="M17"/>
  <c r="M16"/>
  <c r="F16"/>
  <c r="E13"/>
  <c r="G13" s="1"/>
  <c r="F11"/>
  <c r="M11"/>
  <c r="E6"/>
  <c r="F6" s="1"/>
  <c r="M50"/>
  <c r="F47"/>
  <c r="M47"/>
  <c r="G47"/>
  <c r="G35"/>
  <c r="G15"/>
  <c r="G17"/>
  <c r="M15"/>
  <c r="G11"/>
  <c r="F17"/>
  <c r="M3"/>
  <c r="M14"/>
  <c r="G30"/>
  <c r="G28"/>
  <c r="M12"/>
  <c r="G38"/>
  <c r="F29"/>
  <c r="F14"/>
  <c r="M49"/>
  <c r="F28"/>
  <c r="M30"/>
  <c r="M18" i="19"/>
  <c r="F12" i="18"/>
  <c r="G16"/>
  <c r="F20"/>
  <c r="M29"/>
  <c r="G31"/>
  <c r="F34"/>
  <c r="M34"/>
  <c r="M38"/>
  <c r="F45"/>
  <c r="G45"/>
  <c r="F46"/>
  <c r="G37"/>
  <c r="F37"/>
  <c r="G25"/>
  <c r="M21"/>
  <c r="M5"/>
  <c r="G6"/>
  <c r="M6"/>
  <c r="D7"/>
  <c r="C7"/>
  <c r="L7"/>
  <c r="C8"/>
  <c r="L8"/>
  <c r="D8"/>
  <c r="F4"/>
  <c r="F5"/>
  <c r="M4"/>
  <c r="G5"/>
  <c r="F50" l="1"/>
  <c r="G46"/>
  <c r="F43"/>
  <c r="M43"/>
  <c r="M35"/>
  <c r="F13"/>
  <c r="M13"/>
  <c r="E7"/>
  <c r="G7" s="1"/>
  <c r="E8"/>
  <c r="F7" l="1"/>
  <c r="M7"/>
  <c r="M8"/>
  <c r="F8"/>
  <c r="G8"/>
</calcChain>
</file>

<file path=xl/sharedStrings.xml><?xml version="1.0" encoding="utf-8"?>
<sst xmlns="http://schemas.openxmlformats.org/spreadsheetml/2006/main" count="1153" uniqueCount="440">
  <si>
    <t>References</t>
  </si>
  <si>
    <t>R/C/O/U  Region/County/One Stop/Unit</t>
  </si>
  <si>
    <r>
      <t xml:space="preserve">Date of Review </t>
    </r>
    <r>
      <rPr>
        <b/>
        <i/>
        <sz val="10"/>
        <rFont val="Arial"/>
        <family val="2"/>
      </rPr>
      <t>(first day of on-site)</t>
    </r>
  </si>
  <si>
    <t>Location of Data</t>
  </si>
  <si>
    <t>Participant last name</t>
  </si>
  <si>
    <t>Participant first name</t>
  </si>
  <si>
    <t>Reviewer Name</t>
  </si>
  <si>
    <t>Desk Review</t>
  </si>
  <si>
    <t>On-Site Review</t>
  </si>
  <si>
    <t>LEGEND:</t>
  </si>
  <si>
    <t xml:space="preserve">FINDING REQUIRING CORRECTIVE ACTION  </t>
  </si>
  <si>
    <t xml:space="preserve"> </t>
  </si>
  <si>
    <t>X</t>
  </si>
  <si>
    <t>Not used Formulas</t>
  </si>
  <si>
    <t>Fed. Regs 20 CFR 651.10</t>
  </si>
  <si>
    <t>"</t>
  </si>
  <si>
    <t>8a</t>
  </si>
  <si>
    <t>8b</t>
  </si>
  <si>
    <t>9a</t>
  </si>
  <si>
    <t>10a</t>
  </si>
  <si>
    <t>10b</t>
  </si>
  <si>
    <t>11a</t>
  </si>
  <si>
    <t>11b</t>
  </si>
  <si>
    <t>Veterans</t>
  </si>
  <si>
    <t>12a</t>
  </si>
  <si>
    <t>13a</t>
  </si>
  <si>
    <t>13b</t>
  </si>
  <si>
    <t>JOB SEEKER SERVICES</t>
  </si>
  <si>
    <t>14a</t>
  </si>
  <si>
    <t>List the job order number for the participant.</t>
  </si>
  <si>
    <t>Fed Regs 20 CFR 651.10</t>
  </si>
  <si>
    <t>Job Development Job Order</t>
  </si>
  <si>
    <t>Wage Rate</t>
  </si>
  <si>
    <t>12b</t>
  </si>
  <si>
    <t>Job Order #</t>
  </si>
  <si>
    <t>7</t>
  </si>
  <si>
    <t>Veteran's Services</t>
  </si>
  <si>
    <t>UC Data, WIA Placement Data, OSST placement Data</t>
  </si>
  <si>
    <t>8</t>
  </si>
  <si>
    <t>8c</t>
  </si>
  <si>
    <t>8d</t>
  </si>
  <si>
    <t>8e</t>
  </si>
  <si>
    <t>9</t>
  </si>
  <si>
    <t>10</t>
  </si>
  <si>
    <t>11</t>
  </si>
  <si>
    <t>12</t>
  </si>
  <si>
    <t>13</t>
  </si>
  <si>
    <t>14</t>
  </si>
  <si>
    <t>15</t>
  </si>
  <si>
    <t>16</t>
  </si>
  <si>
    <t>1</t>
  </si>
  <si>
    <t>2</t>
  </si>
  <si>
    <t>3</t>
  </si>
  <si>
    <t>4</t>
  </si>
  <si>
    <t>5</t>
  </si>
  <si>
    <t>6</t>
  </si>
  <si>
    <t>JOB ORDER DATA</t>
  </si>
  <si>
    <t>5a</t>
  </si>
  <si>
    <t>DATA COLLECTION QUESTION</t>
  </si>
  <si>
    <t>I-9</t>
  </si>
  <si>
    <t>10c</t>
  </si>
  <si>
    <t>10d</t>
  </si>
  <si>
    <t>14b</t>
  </si>
  <si>
    <t>NOTES</t>
  </si>
  <si>
    <t xml:space="preserve">Notes </t>
  </si>
  <si>
    <t>42</t>
  </si>
  <si>
    <t>43</t>
  </si>
  <si>
    <t>44</t>
  </si>
  <si>
    <t>45</t>
  </si>
  <si>
    <t>46</t>
  </si>
  <si>
    <t>28</t>
  </si>
  <si>
    <t>29</t>
  </si>
  <si>
    <t>EFM "Manage Labor Exchange"</t>
  </si>
  <si>
    <t>EFM Registration</t>
  </si>
  <si>
    <t>EFM/Hard Copy</t>
  </si>
  <si>
    <t>EFM Activities Screen</t>
  </si>
  <si>
    <t>EFM Activities Screen/Staff assisted from View or Personal General Information page</t>
  </si>
  <si>
    <t>EFM Job Order Statistics</t>
  </si>
  <si>
    <t>EFM Job Order Description</t>
  </si>
  <si>
    <t>Employer Registration NAICS code=111, 112, 115 Farming Category except 1125, 1152, &amp; 1153</t>
  </si>
  <si>
    <t>EFM job order description</t>
  </si>
  <si>
    <t xml:space="preserve">EFM Job Order Compensation and Hours </t>
  </si>
  <si>
    <t>Job Developer / Mandatory Listing</t>
  </si>
  <si>
    <t>Staff Information Category</t>
  </si>
  <si>
    <t>EFM Recruitment plan "Job Orders" Created date and Inactive Date</t>
  </si>
  <si>
    <t>General Information</t>
  </si>
  <si>
    <t>EFM Activities screen</t>
  </si>
  <si>
    <t>EFM job seeker case notes screen</t>
  </si>
  <si>
    <t xml:space="preserve"> Case Notes Screen</t>
  </si>
  <si>
    <t>Notes</t>
  </si>
  <si>
    <t>Other Information</t>
  </si>
  <si>
    <t>i</t>
  </si>
  <si>
    <t>No wage data available for employer</t>
  </si>
  <si>
    <t>u</t>
  </si>
  <si>
    <t>Unable to determine</t>
  </si>
  <si>
    <t>Immigration Reform and Control Act</t>
  </si>
  <si>
    <t>EFM job order status</t>
  </si>
  <si>
    <t>Did the region approve their employer registrations prior to auto-enable? (y, n)</t>
  </si>
  <si>
    <t>Plan instructions</t>
  </si>
  <si>
    <t>Workforce Services Plan-Business Services</t>
  </si>
  <si>
    <t>Private Employment Agency</t>
  </si>
  <si>
    <t>Data warehouse query/reg. after 1/12/07-History info-last modified by: system user; system comments: auto enabled</t>
  </si>
  <si>
    <t>EFM Guide and AWI Memo issued 7/12/07</t>
  </si>
  <si>
    <t>Job Order Training Presentation</t>
  </si>
  <si>
    <t>Employer Registration NAICS 561310</t>
  </si>
  <si>
    <r>
      <t xml:space="preserve">Reviewer Name </t>
    </r>
    <r>
      <rPr>
        <b/>
        <i/>
        <sz val="10"/>
        <rFont val="Arial"/>
        <family val="2"/>
      </rPr>
      <t xml:space="preserve">     </t>
    </r>
  </si>
  <si>
    <t>FL Administrative Rule 60BB-3.028 Profiling and Re-employment Services.</t>
  </si>
  <si>
    <t>15a</t>
  </si>
  <si>
    <t>15b</t>
  </si>
  <si>
    <t>16a</t>
  </si>
  <si>
    <t>EFM/Job seeker activity screen and paper copy</t>
  </si>
  <si>
    <r>
      <t xml:space="preserve">Was the job order allowed to expire without staff verification? </t>
    </r>
    <r>
      <rPr>
        <b/>
        <sz val="10"/>
        <rFont val="Arial"/>
        <family val="2"/>
      </rPr>
      <t xml:space="preserve"> </t>
    </r>
    <r>
      <rPr>
        <sz val="10"/>
        <rFont val="Arial"/>
        <family val="2"/>
      </rPr>
      <t>(y, n)</t>
    </r>
  </si>
  <si>
    <t>9b</t>
  </si>
  <si>
    <t>Job Order Details</t>
  </si>
  <si>
    <t>Was this an H2b job order?  (y, n)</t>
  </si>
  <si>
    <t>Terms and Conditions of Use</t>
  </si>
  <si>
    <t>Terms and Conditions of Use (EFM)</t>
  </si>
  <si>
    <t>Fed Regs 20 CFR Part 1010</t>
  </si>
  <si>
    <t>EFM Staff Information-Category</t>
  </si>
  <si>
    <t>EFM Job Order Occupation and description</t>
  </si>
  <si>
    <t>12c</t>
  </si>
  <si>
    <t>6a</t>
  </si>
  <si>
    <t>6b</t>
  </si>
  <si>
    <t>6c</t>
  </si>
  <si>
    <t>Paper or scanned copy</t>
  </si>
  <si>
    <t xml:space="preserve"> Employer's Recruitment Plan</t>
  </si>
  <si>
    <t>16b</t>
  </si>
  <si>
    <t>Placements</t>
  </si>
  <si>
    <t>Counseling</t>
  </si>
  <si>
    <t>Job Development</t>
  </si>
  <si>
    <t>Assessment</t>
  </si>
  <si>
    <t>EDP</t>
  </si>
  <si>
    <t>Referrals</t>
  </si>
  <si>
    <t>On-site orientation session</t>
  </si>
  <si>
    <t>4a</t>
  </si>
  <si>
    <t>4b</t>
  </si>
  <si>
    <t>4c</t>
  </si>
  <si>
    <t xml:space="preserve">Administrative Plan </t>
  </si>
  <si>
    <t>PROCESS QUESTIONS</t>
  </si>
  <si>
    <t>COMMENTS</t>
  </si>
  <si>
    <t>EFM User ID</t>
  </si>
  <si>
    <t>EFM WP Case Notes Screen/Plan/OSST</t>
  </si>
  <si>
    <t>EFM WP Case Notes Screen/Plan/OSST/EDP hard copy</t>
  </si>
  <si>
    <t>EFM "View applicants"</t>
  </si>
  <si>
    <t>EFM Individual application-résumé</t>
  </si>
  <si>
    <t>Does the MIS indicate that this individual has an I-9 (100) on file? (y, n)</t>
  </si>
  <si>
    <t>The Immigration Reform and Control Act of 1986 (IRCA),  Immigration and Nationality Act, as amended, I-9 Employer Handbook</t>
  </si>
  <si>
    <r>
      <t> </t>
    </r>
    <r>
      <rPr>
        <sz val="10"/>
        <rFont val="Arial"/>
        <family val="2"/>
      </rPr>
      <t>09-01 Clarification to the Communiqué on</t>
    </r>
    <r>
      <rPr>
        <b/>
        <sz val="10"/>
        <rFont val="Arial"/>
        <family val="2"/>
      </rPr>
      <t xml:space="preserve"> </t>
    </r>
    <r>
      <rPr>
        <sz val="10"/>
        <rFont val="Arial"/>
        <family val="2"/>
      </rPr>
      <t>Referral Procedures for H-2B Job Orders issued January 23, 2009</t>
    </r>
  </si>
  <si>
    <t>EFM</t>
  </si>
  <si>
    <t>9c</t>
  </si>
  <si>
    <t>9d</t>
  </si>
  <si>
    <t>9e</t>
  </si>
  <si>
    <t>9f</t>
  </si>
  <si>
    <t>4d</t>
  </si>
  <si>
    <t>Regional Workforce Service's Plan</t>
  </si>
  <si>
    <t xml:space="preserve">Alien Labor </t>
  </si>
  <si>
    <t>Did the region require a CAP for the previous year's review?  (y, n)</t>
  </si>
  <si>
    <t xml:space="preserve">Did the region improve (fewer findings) over the previous year's review? (y, n, x) </t>
  </si>
  <si>
    <t>YES</t>
  </si>
  <si>
    <t xml:space="preserve">NO </t>
  </si>
  <si>
    <r>
      <rPr>
        <b/>
        <sz val="10"/>
        <rFont val="Arial"/>
        <family val="2"/>
      </rPr>
      <t>If yes to Q4</t>
    </r>
    <r>
      <rPr>
        <sz val="10"/>
        <rFont val="Arial"/>
        <family val="2"/>
      </rPr>
      <t xml:space="preserve">, does each participant receive an assessment? (y, n) </t>
    </r>
  </si>
  <si>
    <t>Was Priority of Service given to veterans according to the Region's Plan? (y, n)</t>
  </si>
  <si>
    <t>Migrant &amp; Seasonal Farm Workers</t>
  </si>
  <si>
    <r>
      <rPr>
        <b/>
        <sz val="10"/>
        <rFont val="Arial"/>
        <family val="2"/>
      </rPr>
      <t>If yes to Q5</t>
    </r>
    <r>
      <rPr>
        <sz val="10"/>
        <rFont val="Arial"/>
        <family val="2"/>
      </rPr>
      <t>, did the job seeker qualifications match the requirements on the job order? (y, n, u)</t>
    </r>
  </si>
  <si>
    <r>
      <t>If yes to Q6a,</t>
    </r>
    <r>
      <rPr>
        <sz val="10"/>
        <rFont val="Arial"/>
        <family val="2"/>
      </rPr>
      <t xml:space="preserve"> does the entry contain a start-to-work date? (y, n, x)</t>
    </r>
  </si>
  <si>
    <t>EFM Activities Screen and Customer Case Notes Screen</t>
  </si>
  <si>
    <t>Fed Regs 20 CFR 652.3</t>
  </si>
  <si>
    <t>Is the region managing the REA Red Flag report in a timely manner (no flagged issues)? (y, n)</t>
  </si>
  <si>
    <t>EFM Reports</t>
  </si>
  <si>
    <t>AWI FG 03-040</t>
  </si>
  <si>
    <t>Fed Regs 20 CFR 653; AWI FG 03-040</t>
  </si>
  <si>
    <t xml:space="preserve">Fed. Regs 8 CFR 274a.6   </t>
  </si>
  <si>
    <t>4e</t>
  </si>
  <si>
    <t>REA files</t>
  </si>
  <si>
    <t>Soft Exit</t>
  </si>
  <si>
    <t>Federal Definition of Assessment/UI Handbook-NO. 401-ETA 9048</t>
  </si>
  <si>
    <t>Fed Regs 20 CFR 653.103(a)</t>
  </si>
  <si>
    <t>Fed Regs 20 CFR 653.103(d)</t>
  </si>
  <si>
    <t xml:space="preserve">Fed Regs 20 CFR 653.103(b)-(c) </t>
  </si>
  <si>
    <t>EFM W-P Registration, Personal/General Information</t>
  </si>
  <si>
    <t>EFM W-P Application, Personal/General Information, or Background/ Education and Training Qualifications</t>
  </si>
  <si>
    <t>WP Application/ Employment Information/ "Desired Occupation/Type of Job Looking for"</t>
  </si>
  <si>
    <t>EFM Personal/ Background/ Employment  History</t>
  </si>
  <si>
    <t>Agricultural Job Orders</t>
  </si>
  <si>
    <t>EFM Job Order Statistics notes/change status or Staff notes on job order</t>
  </si>
  <si>
    <r>
      <t xml:space="preserve">If yes to Q6, </t>
    </r>
    <r>
      <rPr>
        <sz val="10"/>
        <rFont val="Arial"/>
        <family val="2"/>
      </rPr>
      <t>was the placement entered prior to the start-to-work date? (y, n, x)</t>
    </r>
  </si>
  <si>
    <t>EFM Job Order Statistics notes/change status or Staff notes on job order or UC Data</t>
  </si>
  <si>
    <t>Wagner-Peyser Act of 1933 as amended Sec 13 (b)(1)</t>
  </si>
  <si>
    <t>EFM  activities screen</t>
  </si>
  <si>
    <t>Wagner-Peyser Act of 1933 as amended     SEC. 7. (a)(1)</t>
  </si>
  <si>
    <t>TEGL 17-05</t>
  </si>
  <si>
    <t>Federal Definition of Counseling/UI Handbook-NO. 401-ETA 9048/AWI-FG 00-016</t>
  </si>
  <si>
    <t>EFM  Case Notes Screen/Obj. Assessment or Counseling Case File</t>
  </si>
  <si>
    <t>Fed Regs 20 CFR 651.10/AWI FG 03-035</t>
  </si>
  <si>
    <t>9g</t>
  </si>
  <si>
    <t>9h</t>
  </si>
  <si>
    <t>9i</t>
  </si>
  <si>
    <r>
      <t xml:space="preserve">If yes to Q9, </t>
    </r>
    <r>
      <rPr>
        <sz val="10"/>
        <rFont val="Arial"/>
        <family val="2"/>
      </rPr>
      <t>does the job order contain specific days and hours to be worked in the job description? (y, n, x)</t>
    </r>
  </si>
  <si>
    <r>
      <t xml:space="preserve">If yes to Q9, </t>
    </r>
    <r>
      <rPr>
        <sz val="10"/>
        <rFont val="Arial"/>
        <family val="2"/>
      </rPr>
      <t>does the job order describe the job specifically? (y, n, x)</t>
    </r>
  </si>
  <si>
    <r>
      <t xml:space="preserve">If yes to Q9, </t>
    </r>
    <r>
      <rPr>
        <sz val="10"/>
        <rFont val="Arial"/>
        <family val="2"/>
      </rPr>
      <t>and the job order is not to be placed in the clearance system, does the job description state "Referrals within commuting distance only"?  (y, n, x)</t>
    </r>
  </si>
  <si>
    <r>
      <t xml:space="preserve">If yes to Q9, </t>
    </r>
    <r>
      <rPr>
        <sz val="10"/>
        <rFont val="Arial"/>
        <family val="2"/>
      </rPr>
      <t>does the job order contain both employer address and job site location? (y, n, x)</t>
    </r>
  </si>
  <si>
    <r>
      <t xml:space="preserve">If yes to Q9, </t>
    </r>
    <r>
      <rPr>
        <sz val="10"/>
        <rFont val="Arial"/>
        <family val="2"/>
      </rPr>
      <t>and the job order specifies 4-150 days of duration, does the job description specify an estimated number of days or months? (y, n, x)</t>
    </r>
  </si>
  <si>
    <r>
      <rPr>
        <b/>
        <sz val="10"/>
        <rFont val="Arial"/>
        <family val="2"/>
      </rPr>
      <t>If yes to Q12b</t>
    </r>
    <r>
      <rPr>
        <sz val="10"/>
        <rFont val="Arial"/>
        <family val="2"/>
      </rPr>
      <t>, was an I-9 and 516 INS properly prepared for each staff referral made? (y, n, x)</t>
    </r>
  </si>
  <si>
    <t>EFM  Case Notes Screen</t>
  </si>
  <si>
    <t>EFM Case Notes Screen, Objective Assessment, Paper EDP, Counseling Record Card, Assessment instrument</t>
  </si>
  <si>
    <t>AWI Guidance 068</t>
  </si>
  <si>
    <t>REA NFA/AWI Guidance 068</t>
  </si>
  <si>
    <t>UIPL 10-11/AWI Guidance 068</t>
  </si>
  <si>
    <t>One-Stop Center</t>
  </si>
  <si>
    <t xml:space="preserve">One-Stop Center  </t>
  </si>
  <si>
    <t>6d</t>
  </si>
  <si>
    <t>20 CFR 653.104; AWI FG 03-040</t>
  </si>
  <si>
    <r>
      <t xml:space="preserve">If yes to Q9, </t>
    </r>
    <r>
      <rPr>
        <sz val="10"/>
        <rFont val="Arial"/>
        <family val="2"/>
      </rPr>
      <t>and the employer is a crew leader/farm labor contractor (FLC) or FLC employee (FLCE), is the FLC/FLCE's federal and state registration number on the job order? (y, n, x)</t>
    </r>
  </si>
  <si>
    <r>
      <t>If yes to Q9,</t>
    </r>
    <r>
      <rPr>
        <sz val="10"/>
        <rFont val="Arial"/>
        <family val="2"/>
      </rPr>
      <t xml:space="preserve"> does the job order specify a wage rate? ("Depending on experience" is not acceptable)  (y, n, x) </t>
    </r>
  </si>
  <si>
    <t>Florida Veterans' Services Guide</t>
  </si>
  <si>
    <t>State Veterans’ Program Plan of Service-case management required on all VR&amp;E referrals</t>
  </si>
  <si>
    <t>AWI FG 03-040 rev 10/20/10</t>
  </si>
  <si>
    <t>Federal Definition of Counseling/UI Handbook-NO. 401-ETA 9048</t>
  </si>
  <si>
    <r>
      <t xml:space="preserve">If yes to Q9c, </t>
    </r>
    <r>
      <rPr>
        <sz val="10"/>
        <rFont val="Arial"/>
        <family val="2"/>
      </rPr>
      <t>and pay is by piece rate, does the job description include the amount to be paid, the unit of measurement, and a description of the size or capacity of the measurement?  (y, n, x)</t>
    </r>
  </si>
  <si>
    <t xml:space="preserve">Fair Labor Standards Act/FL Statutes - Title XXXI Labor Section 448.01 </t>
  </si>
  <si>
    <t>Job order, employer registration</t>
  </si>
  <si>
    <t>P.L. 103-152 Sec. 4; 443.171(2)(a) FS., Chapter 84-347, Laws of Florida. Law Implemented 443.081 FS., Chapter 84-347, Laws of Florida. History–New 2-28-86, Formerly 38B-3.028</t>
  </si>
  <si>
    <t>Federal Definition of Orientation/UI Handbook-NO. 401-ETA 8048</t>
  </si>
  <si>
    <t>443.171(2)(a) FS., Chapter 84-347, Laws of Florida. Law Implemented 443.081 FS., Chapter 84-347, Laws of Florida. History–New 2-28-86, Formerly 38B-3.028</t>
  </si>
  <si>
    <t>Orientation session</t>
  </si>
  <si>
    <t>EFM notes, OBJ. assessment, hard copy</t>
  </si>
  <si>
    <t>Local plan, EFM  activities screen</t>
  </si>
  <si>
    <t>Did the region work their "Referrals Pending Review" list?  (y, n)</t>
  </si>
  <si>
    <t>Workforce Services Plan/Process Questions</t>
  </si>
  <si>
    <t xml:space="preserve">Wagner-Peyser Program </t>
  </si>
  <si>
    <t>Do merit-based public employees provide Wagner-Peyser Act-funded labor exchange activities in accordance with DOL regulations? (y, n)</t>
  </si>
  <si>
    <t xml:space="preserve">Monitoring </t>
  </si>
  <si>
    <t>Did the region conduct any monitoring of the WP program as described in the Administrative Plan or local plan? (y, n, x)</t>
  </si>
  <si>
    <t>WFI-AWI Performance Contract</t>
  </si>
  <si>
    <r>
      <rPr>
        <b/>
        <sz val="10"/>
        <rFont val="Arial"/>
        <family val="2"/>
      </rPr>
      <t>If yes to Q10</t>
    </r>
    <r>
      <rPr>
        <sz val="10"/>
        <rFont val="Arial"/>
        <family val="2"/>
      </rPr>
      <t>, did the region carry out the actions as listed in the CAP? (y, n, x)</t>
    </r>
  </si>
  <si>
    <t>EFM notes, OBJ. Assessment, One-Stop Center's REA files</t>
  </si>
  <si>
    <t>EFM notes, One-Stop Center's REA files</t>
  </si>
  <si>
    <t>EFM notes, Plan or One-Stop Center's REA files</t>
  </si>
  <si>
    <t>Regional staff/financial officer question</t>
  </si>
  <si>
    <t>Fed Regs 20 CFR Part 1010; Regional Priority of Service Plan</t>
  </si>
  <si>
    <t>Job Seeker Activities Screen</t>
  </si>
  <si>
    <t xml:space="preserve">Were participants allowed to exit if no further services were scheduled? (y, n, x) </t>
  </si>
  <si>
    <t>LEGEND</t>
  </si>
  <si>
    <r>
      <t>If yes to Q9,</t>
    </r>
    <r>
      <rPr>
        <sz val="8"/>
        <rFont val="Arial"/>
        <family val="2"/>
      </rPr>
      <t xml:space="preserve"> was an adequate work history listed to justify the MSFW coding? (y, n, x)</t>
    </r>
  </si>
  <si>
    <r>
      <t>If yes to Q9</t>
    </r>
    <r>
      <rPr>
        <sz val="8"/>
        <rFont val="Arial"/>
        <family val="2"/>
      </rPr>
      <t>, was "training and educational background" listed? (y, n, x)</t>
    </r>
  </si>
  <si>
    <r>
      <t>If yes to Q9</t>
    </r>
    <r>
      <rPr>
        <sz val="8"/>
        <rFont val="Arial"/>
        <family val="2"/>
      </rPr>
      <t>, was an entry made in "type of work preferred?" (y, n, x)</t>
    </r>
  </si>
  <si>
    <r>
      <t>If yes to Q9,</t>
    </r>
    <r>
      <rPr>
        <sz val="8"/>
        <rFont val="Arial"/>
        <family val="2"/>
      </rPr>
      <t xml:space="preserve"> was a crop/crop code listed on the notes screen? (y, n, x)</t>
    </r>
  </si>
  <si>
    <r>
      <t>If yes to Q10,</t>
    </r>
    <r>
      <rPr>
        <sz val="8"/>
        <rFont val="Arial"/>
        <family val="2"/>
      </rPr>
      <t xml:space="preserve"> does the Region have the original I-9 and a copy of the 516INS on file?  (y, n, x)</t>
    </r>
  </si>
  <si>
    <r>
      <t xml:space="preserve">If yes to Q10, </t>
    </r>
    <r>
      <rPr>
        <sz val="8"/>
        <rFont val="Arial"/>
        <family val="2"/>
      </rPr>
      <t>were the documents prepared according to federal requirements?  (y, n, x)</t>
    </r>
  </si>
  <si>
    <t>DEO sample selection</t>
  </si>
  <si>
    <t>EUC RES</t>
  </si>
  <si>
    <t>Emergency Unemployment Compensation Act of 2008; Middle Class Tax Relief and Job Creation Act of 2012</t>
  </si>
  <si>
    <t>Title VII of the Civil Rights Act of 1964, Section 2000e-3 (Section 704); Age Discrimination in Employment Act; Americans with Disabilities Act and Florida Statutes 760</t>
  </si>
  <si>
    <t>Activity service "view" event id or calendar of events</t>
  </si>
  <si>
    <t xml:space="preserve"> EFM  activities screen</t>
  </si>
  <si>
    <t>EFM Case Notes Screen or Objective Assessment, Paper EDP, Counseling Record Card, Assessment instrument</t>
  </si>
  <si>
    <t>Workforce Investment Act of 1998; local workforce services plan</t>
  </si>
  <si>
    <t>Obtained Employment</t>
  </si>
  <si>
    <t>4f</t>
  </si>
  <si>
    <t>Performance query</t>
  </si>
  <si>
    <t xml:space="preserve">DEO FG 03-035 </t>
  </si>
  <si>
    <t>Fed. Regs 20 CFR 651.10/DEO FG 03-035</t>
  </si>
  <si>
    <r>
      <t xml:space="preserve">If yes to Q14, </t>
    </r>
    <r>
      <rPr>
        <sz val="8"/>
        <rFont val="Arial"/>
        <family val="2"/>
      </rPr>
      <t>and a counseling plan is available, does the plan indicate the purpose of the counseling as a change of careers, a choice of careers, or adjustment/adaptation to a job or personal situation?  (y, n, x)</t>
    </r>
  </si>
  <si>
    <t>AWI Memos issued 7/2/05, 11/22/05, 7/12/07 and 7/22/07</t>
  </si>
  <si>
    <t>7a</t>
  </si>
  <si>
    <t>W-P Sections 3(a), 5(b), 20 CFR 652.215, Intergovernmental Personnel Act, 42 USC 4727(b)</t>
  </si>
  <si>
    <t>7b</t>
  </si>
  <si>
    <t>7c</t>
  </si>
  <si>
    <t>7d</t>
  </si>
  <si>
    <t>7e</t>
  </si>
  <si>
    <t>7f</t>
  </si>
  <si>
    <t>7g</t>
  </si>
  <si>
    <t>7h</t>
  </si>
  <si>
    <t>7i</t>
  </si>
  <si>
    <t>7j</t>
  </si>
  <si>
    <t>7k</t>
  </si>
  <si>
    <t>7l</t>
  </si>
  <si>
    <t>7m</t>
  </si>
  <si>
    <t>7n</t>
  </si>
  <si>
    <t>7o</t>
  </si>
  <si>
    <t>7p</t>
  </si>
  <si>
    <t>7q</t>
  </si>
  <si>
    <t>7r</t>
  </si>
  <si>
    <t>7s</t>
  </si>
  <si>
    <t>7t</t>
  </si>
  <si>
    <t>7u</t>
  </si>
  <si>
    <t>7v</t>
  </si>
  <si>
    <t xml:space="preserve">If yes to Q7, did the RWB institutionalize local, regional and statewide “voice of the customer” business forums to keep abreast of current and emerging workforce needs (e.g., through all Employ Florida Banner Centers and other similar business-led initiatives) as described in the plan? (y, n, x)? </t>
  </si>
  <si>
    <t>7w</t>
  </si>
  <si>
    <t>7x</t>
  </si>
  <si>
    <t>7y</t>
  </si>
  <si>
    <t>7z</t>
  </si>
  <si>
    <t>7aa</t>
  </si>
  <si>
    <r>
      <rPr>
        <b/>
        <sz val="10"/>
        <rFont val="Arial"/>
        <family val="2"/>
      </rPr>
      <t>If yes to Q7</t>
    </r>
    <r>
      <rPr>
        <sz val="10"/>
        <rFont val="Arial"/>
        <family val="2"/>
      </rPr>
      <t>, does the RWB follow the procedures listed in the plan if a company is on strike? (y, n, x)</t>
    </r>
  </si>
  <si>
    <r>
      <rPr>
        <b/>
        <sz val="10"/>
        <rFont val="Arial"/>
        <family val="2"/>
      </rPr>
      <t>If yes to Q7</t>
    </r>
    <r>
      <rPr>
        <sz val="10"/>
        <rFont val="Arial"/>
        <family val="2"/>
      </rPr>
      <t>, does the RWB follow the  process noted in the plan for ensuring applicants who are referred to a private employment agency are not charged a fee? (y, n, x)</t>
    </r>
  </si>
  <si>
    <r>
      <rPr>
        <b/>
        <sz val="10"/>
        <rFont val="Arial"/>
        <family val="2"/>
      </rPr>
      <t>If yes to Q7</t>
    </r>
    <r>
      <rPr>
        <sz val="10"/>
        <rFont val="Arial"/>
        <family val="2"/>
      </rPr>
      <t>, does the RWB provide counseling services as described in the plan? (y, n, x)</t>
    </r>
  </si>
  <si>
    <r>
      <rPr>
        <b/>
        <sz val="10"/>
        <rFont val="Arial"/>
        <family val="2"/>
      </rPr>
      <t>If yes to Q7</t>
    </r>
    <r>
      <rPr>
        <sz val="10"/>
        <rFont val="Arial"/>
        <family val="2"/>
      </rPr>
      <t>, does the RWB perform the screening process for referrals to job openings on suppressed job orders as described in the plan? (y, n, x)</t>
    </r>
  </si>
  <si>
    <r>
      <rPr>
        <b/>
        <sz val="10"/>
        <rFont val="Arial"/>
        <family val="2"/>
      </rPr>
      <t>If yes to Q7</t>
    </r>
    <r>
      <rPr>
        <sz val="10"/>
        <rFont val="Arial"/>
        <family val="2"/>
      </rPr>
      <t>, does the RWB conduct recruiting agreements as described in the plan? (y, n, x)</t>
    </r>
  </si>
  <si>
    <r>
      <rPr>
        <b/>
        <sz val="10"/>
        <rFont val="Arial"/>
        <family val="2"/>
      </rPr>
      <t>If yes to Q7</t>
    </r>
    <r>
      <rPr>
        <sz val="10"/>
        <rFont val="Arial"/>
        <family val="2"/>
      </rPr>
      <t>, does the RWB conduct job fairs as described in the plan? (y, n, x)</t>
    </r>
  </si>
  <si>
    <r>
      <rPr>
        <b/>
        <sz val="10"/>
        <rFont val="Arial"/>
        <family val="2"/>
      </rPr>
      <t>If yes to Q7</t>
    </r>
    <r>
      <rPr>
        <sz val="10"/>
        <rFont val="Arial"/>
        <family val="2"/>
      </rPr>
      <t>, does the RWB aggressively market/communicate, internally and externally, the workforce business value proposition as described in the plan? (y, n, x)</t>
    </r>
  </si>
  <si>
    <r>
      <rPr>
        <b/>
        <sz val="10"/>
        <rFont val="Arial"/>
        <family val="2"/>
      </rPr>
      <t>If yes to Q7</t>
    </r>
    <r>
      <rPr>
        <sz val="10"/>
        <rFont val="Arial"/>
        <family val="2"/>
      </rPr>
      <t>, does the RWB deliver/conduct employer services to obtain job orders for veterans, MSFWs, and other job seekers as described in the plan? (y, n, x)</t>
    </r>
  </si>
  <si>
    <r>
      <rPr>
        <b/>
        <sz val="10"/>
        <rFont val="Arial"/>
        <family val="2"/>
      </rPr>
      <t>If yes to Q7</t>
    </r>
    <r>
      <rPr>
        <sz val="10"/>
        <rFont val="Arial"/>
        <family val="2"/>
      </rPr>
      <t>, does the RWB evaluate its Business Services as described in the plan)? (y, n, x)</t>
    </r>
  </si>
  <si>
    <r>
      <rPr>
        <b/>
        <sz val="10"/>
        <rFont val="Arial"/>
        <family val="2"/>
      </rPr>
      <t>If yes to Q7</t>
    </r>
    <r>
      <rPr>
        <sz val="10"/>
        <rFont val="Arial"/>
        <family val="2"/>
      </rPr>
      <t>, did the RWB try to increase workforce awareness via visibility at target industry specific events as described in the plan? (y, n, x)</t>
    </r>
  </si>
  <si>
    <r>
      <rPr>
        <b/>
        <sz val="10"/>
        <rFont val="Arial"/>
        <family val="2"/>
      </rPr>
      <t>If yes to Q7</t>
    </r>
    <r>
      <rPr>
        <sz val="10"/>
        <rFont val="Arial"/>
        <family val="2"/>
      </rPr>
      <t>, did the RWB showcase successful workforce/business partnerships at local economic development business events as described in the plan? (y, n, x)</t>
    </r>
  </si>
  <si>
    <t>Final Guidance
REEMPLOYMENT AND ELIGIBILITY ASSESSMENT (REA)
PROGRAM</t>
  </si>
  <si>
    <t>DATA COLLECTION QUESTION/OBSERVATION</t>
  </si>
  <si>
    <t>PREP</t>
  </si>
  <si>
    <t xml:space="preserve">REA </t>
  </si>
  <si>
    <t>48</t>
  </si>
  <si>
    <t>49</t>
  </si>
  <si>
    <t>50</t>
  </si>
  <si>
    <t>EFM Tip</t>
  </si>
  <si>
    <t>Report to be developed by Performance Unit</t>
  </si>
  <si>
    <t xml:space="preserve">          3</t>
  </si>
  <si>
    <t xml:space="preserve">          2</t>
  </si>
  <si>
    <t xml:space="preserve">          1</t>
  </si>
  <si>
    <t xml:space="preserve">          4</t>
  </si>
  <si>
    <t xml:space="preserve">          5</t>
  </si>
  <si>
    <t xml:space="preserve">          6</t>
  </si>
  <si>
    <r>
      <t>If yes to Q6, and this is not a legitimate job development job order,</t>
    </r>
    <r>
      <rPr>
        <sz val="10"/>
        <rFont val="Arial"/>
        <family val="2"/>
      </rPr>
      <t xml:space="preserve"> was the placement recorded prior to the referral date? (y, n, x, i, u) </t>
    </r>
  </si>
  <si>
    <t>Does this job order comply with the Terms and Conditions of Use Policy? (y, n)</t>
  </si>
  <si>
    <t>If yes to Q7, did the RWB build on an existing or establish a local, industry-specific workforce business consortium in partnership with economic development organizations as described in the plan? (y, n, x)</t>
  </si>
  <si>
    <t>Is there a Farmworker Jobs and Education Program (FJEP) service provider located in the RWB's jurisdiction? (y, n)</t>
  </si>
  <si>
    <t xml:space="preserve">Does the region provide EUC RES services (101, 102, 107, U01) to the total EUC RES population? (y, n)      </t>
  </si>
  <si>
    <r>
      <t>If yes to Q13</t>
    </r>
    <r>
      <rPr>
        <sz val="10"/>
        <rFont val="Arial"/>
        <family val="2"/>
      </rPr>
      <t>, does the order contain the phrase "Position offered by no fee agency?"   (y, n, x)</t>
    </r>
    <r>
      <rPr>
        <sz val="10"/>
        <color rgb="FFFF0000"/>
        <rFont val="Arial"/>
        <family val="2"/>
      </rPr>
      <t xml:space="preserve"> </t>
    </r>
  </si>
  <si>
    <t>OTHER NONCOMPLIANCE ISSUE REQUIRING CORRECTIVE ACTION</t>
  </si>
  <si>
    <t>Finding - Noncompliance with requirements contained in federal or State law, regulations, administrative code, guidance or other documents are found  and considered to be issues that are of high risk that could result in questioned costs and/or impact the integrity of program operations. Findings are expected to be reported to the Preventative Corrective Action Plan. (PCAP).</t>
  </si>
  <si>
    <t>Other Noncompliance Issues -  Noncompliance conditions of the RWB that may have beenobserved and documented by the monitors based on established law, procedures, or other authoritative guidance. Although these noncompliance conditions are considered low risk, they could potentially result in a higher risk finding. General Noncompliance issues are expected to be responded to in the PCAP.</t>
  </si>
  <si>
    <t>BONDING</t>
  </si>
  <si>
    <t>17</t>
  </si>
  <si>
    <t>Federal Bonding Program-Procedures for  Bond Issuance and Management</t>
  </si>
  <si>
    <t>17a</t>
  </si>
  <si>
    <t>10e</t>
  </si>
  <si>
    <r>
      <t xml:space="preserve">Does the O*Net code match the job order description? (y, n) </t>
    </r>
    <r>
      <rPr>
        <sz val="10"/>
        <color rgb="FFFF0000"/>
        <rFont val="Arial"/>
        <family val="2"/>
      </rPr>
      <t xml:space="preserve"> </t>
    </r>
  </si>
  <si>
    <t>If yes to Q7z, does the RWB have an established partnership with the FJEP service provider? (y, n)</t>
  </si>
  <si>
    <r>
      <rPr>
        <b/>
        <sz val="10"/>
        <rFont val="Arial"/>
        <family val="2"/>
      </rPr>
      <t>If yes to Q4</t>
    </r>
    <r>
      <rPr>
        <sz val="10"/>
        <rFont val="Arial"/>
        <family val="2"/>
      </rPr>
      <t xml:space="preserve">, does each participant receive an orientation? (y, n) </t>
    </r>
  </si>
  <si>
    <r>
      <rPr>
        <b/>
        <sz val="10"/>
        <rFont val="Arial"/>
        <family val="2"/>
      </rPr>
      <t>If yes to Q4c</t>
    </r>
    <r>
      <rPr>
        <sz val="10"/>
        <rFont val="Arial"/>
        <family val="2"/>
      </rPr>
      <t>, and further services are warranted, were they scheduled? (y, n)</t>
    </r>
  </si>
  <si>
    <t xml:space="preserve">Does the orientation provided to REA participants include the REA requirements? (y, n).  </t>
  </si>
  <si>
    <t>Was an assessment (102) provided for the REA participant?  (y, n)</t>
  </si>
  <si>
    <t>Was the REA participant provided with LMI  (107) based on the participant's experience, skills and desired occupation? (y, n)</t>
  </si>
  <si>
    <r>
      <t>If yes to Q13</t>
    </r>
    <r>
      <rPr>
        <sz val="8"/>
        <rFont val="Arial"/>
        <family val="2"/>
      </rPr>
      <t xml:space="preserve">, is there an entry on the notes screen or a hard copy of the Counseling Plan? (y, n, x) </t>
    </r>
  </si>
  <si>
    <t>EFM W-P Registration, Personal/General Information, work history</t>
  </si>
  <si>
    <t>Fed Regs 20 CFR 653.103(a), Desk Aid</t>
  </si>
  <si>
    <t>State ID</t>
  </si>
  <si>
    <t xml:space="preserve">Does the job order comply with EEO laws? (y, n) (discrimination based on race, color, religion, sex, national origin, age, disabilty or marital status except a bona fide occupational qualification for employment)
</t>
  </si>
  <si>
    <r>
      <rPr>
        <b/>
        <sz val="10"/>
        <rFont val="Arial"/>
        <family val="2"/>
      </rPr>
      <t>If yes to Q7</t>
    </r>
    <r>
      <rPr>
        <sz val="10"/>
        <rFont val="Arial"/>
        <family val="2"/>
      </rPr>
      <t xml:space="preserve">, does the RWB institutionalize and replicate proven outreach tactics (i.e., outreach tactics, core processes, performance metrics  as described in the plan? (y, n, x) </t>
    </r>
  </si>
  <si>
    <r>
      <rPr>
        <b/>
        <sz val="10"/>
        <rFont val="Arial"/>
        <family val="2"/>
      </rPr>
      <t>If yes to Q7</t>
    </r>
    <r>
      <rPr>
        <sz val="10"/>
        <rFont val="Arial"/>
        <family val="2"/>
      </rPr>
      <t>, does the RWB provide a platform for creation of or technical input for industry specific training programs—leveraging expertise of strategic partners (Education, Training Providers) as described in the plan? (y, n, x)</t>
    </r>
  </si>
  <si>
    <r>
      <rPr>
        <b/>
        <sz val="10"/>
        <rFont val="Arial"/>
        <family val="2"/>
      </rPr>
      <t>If yes to Q7</t>
    </r>
    <r>
      <rPr>
        <sz val="10"/>
        <rFont val="Arial"/>
        <family val="2"/>
      </rPr>
      <t>, does the RWB provide workforce services to target populations such as the homeless, ex-offender, migrant farmworkers, individuals with disabilities, older workers, limited English speakers, and other target groups as described in the plan? (y, n, x)</t>
    </r>
  </si>
  <si>
    <r>
      <rPr>
        <b/>
        <sz val="10"/>
        <rFont val="Arial"/>
        <family val="2"/>
      </rPr>
      <t>If yes to Q4</t>
    </r>
    <r>
      <rPr>
        <sz val="10"/>
        <rFont val="Arial"/>
        <family val="2"/>
      </rPr>
      <t>, did the session include an occupational assessment of skill level, aptitudes and individual abilities.? (y, n).</t>
    </r>
  </si>
  <si>
    <r>
      <rPr>
        <b/>
        <sz val="10"/>
        <rFont val="Arial"/>
        <family val="2"/>
      </rPr>
      <t>If yes to Q4</t>
    </r>
    <r>
      <rPr>
        <sz val="10"/>
        <rFont val="Arial"/>
        <family val="2"/>
      </rPr>
      <t>, were the eligibility determination and the work search reviewed by merit staff as required? (U01) (y, n).</t>
    </r>
  </si>
  <si>
    <t>Did the region work their Red Flag Report so that no REA participant dropped off the report when not resulted within 90 days? (y,n)</t>
  </si>
  <si>
    <t>12d</t>
  </si>
  <si>
    <r>
      <t xml:space="preserve">If yes to Q12, </t>
    </r>
    <r>
      <rPr>
        <sz val="8"/>
        <rFont val="Arial"/>
        <family val="2"/>
      </rPr>
      <t>was the job start date recorded? (y, n, x)</t>
    </r>
  </si>
  <si>
    <t>Yes</t>
  </si>
  <si>
    <t>No</t>
  </si>
  <si>
    <t>Total</t>
  </si>
  <si>
    <t>Percent Yes</t>
  </si>
  <si>
    <t>Percent No</t>
  </si>
  <si>
    <t>Job Order Statistics Summary</t>
  </si>
  <si>
    <t>Roll-up Statistics</t>
  </si>
  <si>
    <t>Placements without wage data for employer of record.</t>
  </si>
  <si>
    <t>Unable to determine.</t>
  </si>
  <si>
    <t>Reemployment and Eligibility Assessment Program Review Tool</t>
  </si>
  <si>
    <r>
      <rPr>
        <b/>
        <sz val="10"/>
        <rFont val="Arial"/>
        <family val="2"/>
      </rPr>
      <t>If yes to Q10</t>
    </r>
    <r>
      <rPr>
        <sz val="10"/>
        <rFont val="Arial"/>
        <family val="2"/>
      </rPr>
      <t>, is the EDP in hard copy or available electronically (y, n, x)?</t>
    </r>
  </si>
  <si>
    <r>
      <rPr>
        <b/>
        <sz val="10"/>
        <rFont val="Arial"/>
        <family val="2"/>
      </rPr>
      <t>If yes to Q</t>
    </r>
    <r>
      <rPr>
        <b/>
        <sz val="10"/>
        <color theme="1"/>
        <rFont val="Arial"/>
        <family val="2"/>
      </rPr>
      <t>10b</t>
    </r>
    <r>
      <rPr>
        <sz val="10"/>
        <color theme="1"/>
        <rFont val="Arial"/>
        <family val="2"/>
      </rPr>
      <t xml:space="preserve">, </t>
    </r>
    <r>
      <rPr>
        <sz val="10"/>
        <rFont val="Arial"/>
        <family val="2"/>
      </rPr>
      <t xml:space="preserve">do the plan actions include at least one work search activity?  (y, n, x) </t>
    </r>
  </si>
  <si>
    <r>
      <rPr>
        <b/>
        <sz val="10"/>
        <rFont val="Arial"/>
        <family val="2"/>
      </rPr>
      <t>If yes to Q10</t>
    </r>
    <r>
      <rPr>
        <sz val="10"/>
        <rFont val="Arial"/>
        <family val="2"/>
      </rPr>
      <t xml:space="preserve">, and the EDP is in EFM, was the objective assessment (203) completed? (y, n, x) </t>
    </r>
  </si>
  <si>
    <t>DEO FG 03-035</t>
  </si>
  <si>
    <t>Florida DEO Agricultural Services Outreach Plan</t>
  </si>
  <si>
    <t>Reemployment and Eligibility Assessment Programmatic Review Tool 2013-2014</t>
  </si>
  <si>
    <t xml:space="preserve">     Priority Re-employment Planning Program                 2013-2014</t>
  </si>
  <si>
    <t xml:space="preserve">     Wagner-Peyser Programmatic      Review Tool 2013-2014</t>
  </si>
  <si>
    <t xml:space="preserve">      Wagner-Peyser Programmatic Review Tool 2013-2014   </t>
  </si>
  <si>
    <t xml:space="preserve">     Wagner-Peyser Programmatic Review Tool    2013-2014</t>
  </si>
  <si>
    <t>Does the region provide PREP services? (y, n, x).  (Note: All regions must provide PREP services unless the region has been exempted by DEO or WFI).</t>
  </si>
  <si>
    <t>Was this REA participant provided with  an orientation (code 098 or 101)? (y, n)</t>
  </si>
  <si>
    <r>
      <t>If yes to Q8</t>
    </r>
    <r>
      <rPr>
        <sz val="8"/>
        <rFont val="Arial"/>
        <family val="2"/>
      </rPr>
      <t>, was case management (code 128/129) conducted? (y, n, x)</t>
    </r>
  </si>
  <si>
    <r>
      <t xml:space="preserve">If yes to Q8c, </t>
    </r>
    <r>
      <rPr>
        <sz val="8"/>
        <rFont val="Arial"/>
        <family val="2"/>
      </rPr>
      <t>was an initial assessment (code 102) or objective assessment (code 203) conducted?  (y, n, x)</t>
    </r>
  </si>
  <si>
    <r>
      <t xml:space="preserve">If yes to Q8c, </t>
    </r>
    <r>
      <rPr>
        <sz val="8"/>
        <rFont val="Arial"/>
        <family val="2"/>
      </rPr>
      <t>was an Employability Development Plan (code 205) developed?  (y, n, x)</t>
    </r>
  </si>
  <si>
    <t xml:space="preserve">Date of Review </t>
  </si>
  <si>
    <r>
      <t>If yes to Q9</t>
    </r>
    <r>
      <rPr>
        <sz val="8"/>
        <rFont val="Arial"/>
        <family val="2"/>
      </rPr>
      <t>, was a "511N Issued and Explained" service (code 099) added? (y, n, x)</t>
    </r>
  </si>
  <si>
    <r>
      <t>If yes to Q9,</t>
    </r>
    <r>
      <rPr>
        <sz val="8"/>
        <rFont val="Arial"/>
        <family val="2"/>
      </rPr>
      <t xml:space="preserve"> was there an entry on the Activities Screen that the job seeker was "referred to Supportive Service" if more than 1 personal contact? (codes 180-185) (y, n, x)</t>
    </r>
  </si>
  <si>
    <r>
      <t>If yes to Q10,</t>
    </r>
    <r>
      <rPr>
        <sz val="8"/>
        <rFont val="Arial"/>
        <family val="2"/>
      </rPr>
      <t xml:space="preserve"> does the Region have the original I-9 and a copy of the 516INS on file</t>
    </r>
    <r>
      <rPr>
        <sz val="8"/>
        <rFont val="Arial"/>
        <family val="2"/>
      </rPr>
      <t>?  (y, n, x)</t>
    </r>
  </si>
  <si>
    <r>
      <t xml:space="preserve">If yes to Q13, </t>
    </r>
    <r>
      <rPr>
        <sz val="8"/>
        <rFont val="Arial"/>
        <family val="2"/>
      </rPr>
      <t>is the name of the employer identified on the Notes Screen? (y, n, x)</t>
    </r>
  </si>
  <si>
    <r>
      <t>If yes to Q15,</t>
    </r>
    <r>
      <rPr>
        <sz val="8"/>
        <rFont val="Arial"/>
        <family val="2"/>
      </rPr>
      <t xml:space="preserve"> was the assessment documented on the Notes screen or in hard copy (paper form)? (y, n, x)  </t>
    </r>
  </si>
  <si>
    <r>
      <t xml:space="preserve">If yes to Q16, </t>
    </r>
    <r>
      <rPr>
        <sz val="8"/>
        <rFont val="Arial"/>
        <family val="2"/>
      </rPr>
      <t>is the plan documented in the MIS or in hard copy (paper form)? (y, n, x)</t>
    </r>
  </si>
  <si>
    <t>Is the job seeker registered as a vet in EFM? (y, n) If no, go to question 9.</t>
  </si>
  <si>
    <t>Was the Job Seeker coded as a Migrant or Seasonal Farm Worker or Migrant Food Processing Worker? (y, n) If no, go to question 10.</t>
  </si>
  <si>
    <t>Does the MIS indicate that this individual has an I-9 (code 100) on file? (y, n) If no, go to question 11.</t>
  </si>
  <si>
    <t>Was an obtained employment (code 880), or post exit obtained employment (code 882), claimed for the job seeker?  (y, n) If no, go to question 13.</t>
  </si>
  <si>
    <r>
      <t>If yes to Q6,</t>
    </r>
    <r>
      <rPr>
        <sz val="10"/>
        <rFont val="Arial"/>
        <family val="2"/>
      </rPr>
      <t xml:space="preserve"> is there an entry on the job order referral information or job order/staff notes screen to verify the placement (not necessary if employer entered)? Must include the source of the verification. (y, n, x)  </t>
    </r>
  </si>
  <si>
    <t>Are staff-assisted referrals available on this job order? (y, n) If no, go to question 6.</t>
  </si>
  <si>
    <t>Is a placement on this job order available? (y, n) If no, go to question 7.</t>
  </si>
  <si>
    <t>Is this job order designated as an agricultural job order? (y, n) If no, go to question 10.</t>
  </si>
  <si>
    <r>
      <t>If yes to Q9c</t>
    </r>
    <r>
      <rPr>
        <sz val="10"/>
        <rFont val="Arial"/>
        <family val="2"/>
      </rPr>
      <t>, and pay is by piece rate, is there a statement as to whether the employer is covered by FLSA or guarantees minimum wage?  (y, n, x)</t>
    </r>
  </si>
  <si>
    <t>If the job order is not exempt by FLSA, is it listed as being below the Florida Minimum Wage?  (y, n)</t>
  </si>
  <si>
    <t>Was the job order written as a "job development" (JD) job order? (y, n) If no, go to question 12.</t>
  </si>
  <si>
    <r>
      <t>If yes to Q11</t>
    </r>
    <r>
      <rPr>
        <sz val="10"/>
        <rFont val="Arial"/>
        <family val="2"/>
      </rPr>
      <t>, was a job development contact (to this specific employer) activity (code 123) recorded on the job seeker prior to the referral/placement?  (y,n,x)</t>
    </r>
  </si>
  <si>
    <r>
      <rPr>
        <b/>
        <sz val="10"/>
        <rFont val="Arial"/>
        <family val="2"/>
      </rPr>
      <t>If yes to Q12</t>
    </r>
    <r>
      <rPr>
        <sz val="10"/>
        <rFont val="Arial"/>
        <family val="2"/>
      </rPr>
      <t>, was the job order posted publicly for the full 30 days if coded as an "Alien Certification PERM" order?  (y, n, x)</t>
    </r>
    <r>
      <rPr>
        <sz val="10"/>
        <color rgb="FFFF0000"/>
        <rFont val="Arial"/>
        <family val="2"/>
      </rPr>
      <t xml:space="preserve"> </t>
    </r>
  </si>
  <si>
    <t>Was the job order listed as an Alien Labor Certification job order?  (y, n) If no, go to question 13.</t>
  </si>
  <si>
    <t>Is this job order from a private employment agency? (y, n) If no, go to question 14.</t>
  </si>
  <si>
    <r>
      <rPr>
        <b/>
        <sz val="10"/>
        <rFont val="Arial"/>
        <family val="2"/>
      </rPr>
      <t>If yes to Q7</t>
    </r>
    <r>
      <rPr>
        <sz val="10"/>
        <rFont val="Arial"/>
        <family val="2"/>
      </rPr>
      <t>, does the RWB provide PREP services to reemployment assistance (RA) claimants as described in the plan? (y, n, x)</t>
    </r>
  </si>
  <si>
    <r>
      <t xml:space="preserve">If yes to Q7, </t>
    </r>
    <r>
      <rPr>
        <sz val="10"/>
        <rFont val="Arial"/>
        <family val="2"/>
      </rPr>
      <t>does the RWB use the scores obtained from the initial skills review to provide employment and training services to RA claimants? (y, n, x)</t>
    </r>
  </si>
  <si>
    <t xml:space="preserve">Does the RWB's Workforce Services plan have a section for implementing Section 7(a) of WIA in the local One-Stop Center? (y, n) </t>
  </si>
  <si>
    <r>
      <rPr>
        <b/>
        <sz val="10"/>
        <rFont val="Arial"/>
        <family val="2"/>
      </rPr>
      <t>If yes to Q4a</t>
    </r>
    <r>
      <rPr>
        <sz val="10"/>
        <rFont val="Arial"/>
        <family val="2"/>
      </rPr>
      <t>, does the orientation contain the required WP and RA information? (y, n)</t>
    </r>
  </si>
  <si>
    <r>
      <rPr>
        <b/>
        <sz val="10"/>
        <rFont val="Arial"/>
        <family val="2"/>
      </rPr>
      <t>If yes to Q4</t>
    </r>
    <r>
      <rPr>
        <sz val="10"/>
        <rFont val="Arial"/>
        <family val="2"/>
      </rPr>
      <t>, does the orientation contain the required information? (Services available through the One-Stop Center and partner organizations) (y, n)</t>
    </r>
  </si>
  <si>
    <t xml:space="preserve">Was an EDP developed for the REA participant (205)? (y, n)  </t>
  </si>
  <si>
    <t>Was a copy of the REA responsibilities acknowledgement form signed by the REA participant? (y, n) effective 10/6/2010</t>
  </si>
  <si>
    <r>
      <t>If yes to Q15a,</t>
    </r>
    <r>
      <rPr>
        <sz val="8"/>
        <rFont val="Arial"/>
        <family val="2"/>
      </rPr>
      <t xml:space="preserve"> did the assessment documentation meet the federal definition of an assessment (evaluation of employment history, education, interests and skills that result in the identification of employment goals, barriers to employment and services needed to obtain goals)? (y, n, x)  </t>
    </r>
  </si>
  <si>
    <r>
      <rPr>
        <b/>
        <sz val="10"/>
        <rFont val="Arial"/>
        <family val="2"/>
      </rPr>
      <t>If yes to Q7</t>
    </r>
    <r>
      <rPr>
        <sz val="10"/>
        <rFont val="Arial"/>
        <family val="2"/>
      </rPr>
      <t>, does the RWB follow the procedure noted in the plan to assure that the One-Stop Center will seek approval prior to advertising jobs over $50,000 in a newspaper? (y, n, x)</t>
    </r>
  </si>
  <si>
    <r>
      <rPr>
        <b/>
        <sz val="10"/>
        <rFont val="Arial"/>
        <family val="2"/>
      </rPr>
      <t>If yes to Q7</t>
    </r>
    <r>
      <rPr>
        <sz val="10"/>
        <rFont val="Arial"/>
        <family val="2"/>
      </rPr>
      <t>, does the RWB follow the procedure listed in the plan to deliver the One-Stop Center's summer youth program? (y, n, x)</t>
    </r>
  </si>
  <si>
    <r>
      <rPr>
        <b/>
        <sz val="10"/>
        <rFont val="Arial"/>
        <family val="2"/>
      </rPr>
      <t>If yes to Q7</t>
    </r>
    <r>
      <rPr>
        <sz val="10"/>
        <rFont val="Arial"/>
        <family val="2"/>
      </rPr>
      <t>, does the RWB serve claimants seeking to fulfill the weekly work search requirement by meeting with One-Stop Center staff as described in the plan? (y, n, x)</t>
    </r>
  </si>
  <si>
    <r>
      <rPr>
        <b/>
        <sz val="10"/>
        <rFont val="Arial"/>
        <family val="2"/>
      </rPr>
      <t>If yes to Q7</t>
    </r>
    <r>
      <rPr>
        <sz val="10"/>
        <rFont val="Arial"/>
        <family val="2"/>
      </rPr>
      <t xml:space="preserve">, does the RWB prioritize target industry clusters by One-Stop Center as described in the plan? (y, n, x) </t>
    </r>
  </si>
  <si>
    <r>
      <rPr>
        <b/>
        <sz val="10"/>
        <rFont val="Arial"/>
        <family val="2"/>
      </rPr>
      <t>If yes to Q7</t>
    </r>
    <r>
      <rPr>
        <sz val="10"/>
        <rFont val="Arial"/>
        <family val="2"/>
      </rPr>
      <t>, does the RWB provide RA claimant activities as described in the plan? (y, n, x)</t>
    </r>
  </si>
  <si>
    <t>If yes to Q7, does the RWB administer the reemployment assistance work test and provide feedback to RA for all claimants as described in the plan? (y, n, x)</t>
  </si>
  <si>
    <r>
      <t xml:space="preserve">If yes to Q8, </t>
    </r>
    <r>
      <rPr>
        <sz val="8"/>
        <rFont val="Arial"/>
        <family val="2"/>
      </rPr>
      <t xml:space="preserve">and the veteran did not receive an Automated Priority of Service (code 089) previously, did the staff person give the veteran information on Priority of Service (code 189)? (y, n, x) </t>
    </r>
  </si>
  <si>
    <r>
      <t>If yes to Q8</t>
    </r>
    <r>
      <rPr>
        <sz val="8"/>
        <rFont val="Arial"/>
        <family val="2"/>
      </rPr>
      <t xml:space="preserve">, and the registration was staff assisted, was a service provided at registration? (y, n, x) </t>
    </r>
  </si>
  <si>
    <t>Was a placement (code 750) claimed for the job seeker during the review period? (y, n) If no, go to question 12.</t>
  </si>
  <si>
    <r>
      <t xml:space="preserve">If yes to Q12, </t>
    </r>
    <r>
      <rPr>
        <sz val="8"/>
        <rFont val="Arial"/>
        <family val="2"/>
      </rPr>
      <t xml:space="preserve">was a reportable service provided within 180 days of the job start date?  (y, n, x)  </t>
    </r>
    <r>
      <rPr>
        <b/>
        <sz val="8"/>
        <color rgb="FF0070C0"/>
        <rFont val="Arial"/>
        <family val="2"/>
      </rPr>
      <t/>
    </r>
  </si>
  <si>
    <r>
      <rPr>
        <b/>
        <sz val="8"/>
        <rFont val="Arial"/>
        <family val="2"/>
      </rPr>
      <t>If yes to Q12</t>
    </r>
    <r>
      <rPr>
        <sz val="8"/>
        <rFont val="Arial"/>
        <family val="2"/>
      </rPr>
      <t xml:space="preserve">, did the job start date fall within 180 days of the date the obtained employment was recorded? (y, n, x)  </t>
    </r>
    <r>
      <rPr>
        <b/>
        <sz val="8"/>
        <color rgb="FF0070C0"/>
        <rFont val="Arial"/>
        <family val="2"/>
      </rPr>
      <t/>
    </r>
  </si>
  <si>
    <t>Was a Job Development contact (code 123) recorded for the job seeker during the review period? (y, n) If no, go to question 14.</t>
  </si>
  <si>
    <r>
      <t xml:space="preserve">Was a counseling service (code 200 or 201) entered during the review period?  (y, n)  If no, go to question 15. </t>
    </r>
    <r>
      <rPr>
        <b/>
        <sz val="8"/>
        <color rgb="FF0070C0"/>
        <rFont val="Arial"/>
        <family val="2"/>
      </rPr>
      <t/>
    </r>
  </si>
  <si>
    <t>Was an initial assessment (code 102) entered during the review period? (y, n)  If no, go to question 16.</t>
  </si>
  <si>
    <t>Was a vocational plan (EDP, IEP, Employment Plan) (code 205) entered during the review period?  (y, n) If no, go to question 17.</t>
  </si>
  <si>
    <r>
      <rPr>
        <b/>
        <sz val="8"/>
        <rFont val="Arial"/>
        <family val="2"/>
      </rPr>
      <t>If yes to Q16a ,</t>
    </r>
    <r>
      <rPr>
        <sz val="8"/>
        <rFont val="Arial"/>
        <family val="2"/>
      </rPr>
      <t xml:space="preserve"> does the plan state (1) the applicant's specific short-range and long-range occupational goals and (2) the actions to be taken to place the plan into effect?</t>
    </r>
  </si>
  <si>
    <r>
      <t xml:space="preserve">Was a Federal Bonding Service code (124) entered during the review period? (y, n) </t>
    </r>
    <r>
      <rPr>
        <b/>
        <sz val="8"/>
        <rFont val="Arial"/>
        <family val="2"/>
      </rPr>
      <t xml:space="preserve"> </t>
    </r>
    <r>
      <rPr>
        <b/>
        <sz val="8"/>
        <color rgb="FF0070C0"/>
        <rFont val="Arial"/>
        <family val="2"/>
      </rPr>
      <t/>
    </r>
  </si>
  <si>
    <r>
      <t xml:space="preserve">If yes to Q17, </t>
    </r>
    <r>
      <rPr>
        <sz val="8"/>
        <rFont val="Arial"/>
        <family val="2"/>
      </rPr>
      <t xml:space="preserve">was a federal bond issued and a copy of the bonding form kept on file at the One-Stop Center? (y, n, x)  </t>
    </r>
    <r>
      <rPr>
        <sz val="8"/>
        <color rgb="FF0070C0"/>
        <rFont val="Arial"/>
        <family val="2"/>
      </rPr>
      <t/>
    </r>
  </si>
  <si>
    <r>
      <rPr>
        <b/>
        <sz val="10"/>
        <rFont val="Arial"/>
        <family val="2"/>
      </rPr>
      <t>If yes to Q4c</t>
    </r>
    <r>
      <rPr>
        <sz val="10"/>
        <rFont val="Arial"/>
        <family val="2"/>
      </rPr>
      <t>, is the assessment available in EFM or hard (paper) copy? (y, n, x)</t>
    </r>
  </si>
  <si>
    <t>Is the region selecting at least 5 percent of the PREP pool for PREP assessment? (y, n)</t>
  </si>
  <si>
    <t xml:space="preserve">Is the REA Program conducted primarily by REA grant-paid staff? (y, n) </t>
  </si>
  <si>
    <r>
      <rPr>
        <b/>
        <sz val="10"/>
        <rFont val="Arial"/>
        <family val="2"/>
      </rPr>
      <t>If yes to Q10d</t>
    </r>
    <r>
      <rPr>
        <sz val="10"/>
        <rFont val="Arial"/>
        <family val="2"/>
      </rPr>
      <t>, was the activity scheduled and resulted through the EFM Event Calendar module? (y, n, x)</t>
    </r>
  </si>
  <si>
    <r>
      <rPr>
        <b/>
        <sz val="10"/>
        <rFont val="Arial"/>
        <family val="2"/>
      </rPr>
      <t>If yes to Q10b</t>
    </r>
    <r>
      <rPr>
        <sz val="10"/>
        <rFont val="Arial"/>
        <family val="2"/>
      </rPr>
      <t>, does the EDP state (1) the applicant's specific short-range and long-range occupational goals and (2) the actions to be taken to place the plan into effect? (y, n, x)</t>
    </r>
  </si>
  <si>
    <r>
      <rPr>
        <b/>
        <sz val="10"/>
        <rFont val="Arial"/>
        <family val="2"/>
      </rPr>
      <t>If yes to Q8</t>
    </r>
    <r>
      <rPr>
        <sz val="10"/>
        <rFont val="Arial"/>
        <family val="2"/>
      </rPr>
      <t xml:space="preserve">, were the assessment results recorded in EFM or in hard (paper) copy form?  (y, n, x)   </t>
    </r>
  </si>
  <si>
    <r>
      <t xml:space="preserve">If yes to Q13, </t>
    </r>
    <r>
      <rPr>
        <sz val="8"/>
        <rFont val="Arial"/>
        <family val="2"/>
      </rPr>
      <t>was the job development job order created because there was not an existing job order with the same employer for a comparable position available at that time? (y,n,x)</t>
    </r>
  </si>
  <si>
    <r>
      <t xml:space="preserve">If yes to Q6, </t>
    </r>
    <r>
      <rPr>
        <sz val="10"/>
        <rFont val="Arial"/>
        <family val="2"/>
      </rPr>
      <t>was the placement entered after the start-to-work date? (y, n, x)</t>
    </r>
  </si>
  <si>
    <r>
      <t>If yes to Q6, and this is not a legitimate job development job order,</t>
    </r>
    <r>
      <rPr>
        <sz val="10"/>
        <rFont val="Arial"/>
        <family val="2"/>
      </rPr>
      <t xml:space="preserve"> was the placement recorded after the referral date? (y, n, x, i, u) </t>
    </r>
  </si>
  <si>
    <t>If the job order is not exempt by FLSA, is it listed as being at or above the Florida Minimum Wage?  (y, n)</t>
  </si>
  <si>
    <r>
      <t xml:space="preserve">If yes to Q12, </t>
    </r>
    <r>
      <rPr>
        <sz val="8"/>
        <rFont val="Arial"/>
        <family val="2"/>
      </rPr>
      <t>does the EFM activity screen indicate that the obtained/post exit obtained employment was only claimed once for the employer? (y, n, x) ('No' to this question indicates that the region received duplicate credit for this obtained employment, possibly in the form of a placement recorded for the same employer and start date)</t>
    </r>
  </si>
  <si>
    <r>
      <rPr>
        <b/>
        <sz val="8"/>
        <rFont val="Arial"/>
        <family val="2"/>
      </rPr>
      <t>If yes to Q11</t>
    </r>
    <r>
      <rPr>
        <sz val="8"/>
        <rFont val="Arial"/>
        <family val="2"/>
      </rPr>
      <t>, was the EFM referral date prior to the job start date? (y, n, x)</t>
    </r>
  </si>
  <si>
    <t xml:space="preserve">Was the appropriate MSFW coding used?  (y, n, x) </t>
  </si>
  <si>
    <t xml:space="preserve">     Extended Unemployment Compensation-Reemployment Services                                           2013-2014</t>
  </si>
</sst>
</file>

<file path=xl/styles.xml><?xml version="1.0" encoding="utf-8"?>
<styleSheet xmlns="http://schemas.openxmlformats.org/spreadsheetml/2006/main">
  <numFmts count="2">
    <numFmt numFmtId="164" formatCode="000\-00\-0000"/>
    <numFmt numFmtId="165" formatCode="0.0%"/>
  </numFmts>
  <fonts count="25">
    <font>
      <sz val="10"/>
      <name val="Arial"/>
    </font>
    <font>
      <sz val="10"/>
      <color theme="1"/>
      <name val="Arial"/>
      <family val="2"/>
    </font>
    <font>
      <sz val="10"/>
      <name val="Arial"/>
      <family val="2"/>
    </font>
    <font>
      <b/>
      <sz val="10"/>
      <name val="Arial"/>
      <family val="2"/>
    </font>
    <font>
      <sz val="10"/>
      <name val="Arial"/>
      <family val="2"/>
    </font>
    <font>
      <b/>
      <i/>
      <sz val="10"/>
      <name val="Arial"/>
      <family val="2"/>
    </font>
    <font>
      <sz val="8"/>
      <name val="Arial"/>
      <family val="2"/>
    </font>
    <font>
      <sz val="8"/>
      <name val="Arial"/>
      <family val="2"/>
    </font>
    <font>
      <sz val="10"/>
      <color indexed="8"/>
      <name val="Arial"/>
      <family val="2"/>
    </font>
    <font>
      <sz val="8"/>
      <color indexed="8"/>
      <name val="Arial"/>
      <family val="2"/>
    </font>
    <font>
      <sz val="9"/>
      <name val="Arial"/>
      <family val="2"/>
    </font>
    <font>
      <b/>
      <sz val="10"/>
      <color theme="1"/>
      <name val="Arial"/>
      <family val="2"/>
    </font>
    <font>
      <b/>
      <sz val="12"/>
      <name val="Arial"/>
      <family val="2"/>
    </font>
    <font>
      <b/>
      <sz val="8"/>
      <name val="Arial"/>
      <family val="2"/>
    </font>
    <font>
      <b/>
      <i/>
      <sz val="8"/>
      <name val="Arial"/>
      <family val="2"/>
    </font>
    <font>
      <sz val="8"/>
      <name val="Verdana"/>
      <family val="2"/>
    </font>
    <font>
      <b/>
      <sz val="10"/>
      <color rgb="FFFFFFFF"/>
      <name val="Arial"/>
      <family val="2"/>
    </font>
    <font>
      <sz val="10"/>
      <color rgb="FFFF0000"/>
      <name val="Arial"/>
      <family val="2"/>
    </font>
    <font>
      <b/>
      <sz val="9"/>
      <color rgb="FFFFFFFF"/>
      <name val="Arial"/>
      <family val="2"/>
    </font>
    <font>
      <b/>
      <sz val="8"/>
      <color theme="1"/>
      <name val="Arial"/>
      <family val="2"/>
    </font>
    <font>
      <sz val="10"/>
      <name val="Arial"/>
      <family val="2"/>
    </font>
    <font>
      <sz val="12"/>
      <name val="Arial"/>
      <family val="2"/>
    </font>
    <font>
      <b/>
      <sz val="9"/>
      <name val="Arial"/>
      <family val="2"/>
    </font>
    <font>
      <sz val="8"/>
      <color rgb="FF0070C0"/>
      <name val="Arial"/>
      <family val="2"/>
    </font>
    <font>
      <b/>
      <sz val="8"/>
      <color rgb="FF0070C0"/>
      <name val="Arial"/>
      <family val="2"/>
    </font>
  </fonts>
  <fills count="20">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gray06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gray0625">
        <bgColor theme="1"/>
      </patternFill>
    </fill>
    <fill>
      <patternFill patternType="solid">
        <fgColor rgb="FFFFFF99"/>
        <bgColor indexed="64"/>
      </patternFill>
    </fill>
    <fill>
      <patternFill patternType="gray0625">
        <bgColor rgb="FFFFFF99"/>
      </patternFill>
    </fill>
    <fill>
      <patternFill patternType="solid">
        <fgColor rgb="FFFF0000"/>
        <bgColor indexed="64"/>
      </patternFill>
    </fill>
    <fill>
      <patternFill patternType="solid">
        <fgColor theme="0" tint="-0.249977111117893"/>
        <bgColor indexed="64"/>
      </patternFill>
    </fill>
    <fill>
      <patternFill patternType="solid">
        <fgColor theme="6" tint="0.59999389629810485"/>
        <bgColor indexed="64"/>
      </patternFill>
    </fill>
    <fill>
      <patternFill patternType="gray0625">
        <bgColor theme="0"/>
      </patternFill>
    </fill>
    <fill>
      <patternFill patternType="solid">
        <fgColor rgb="FFFFC000"/>
        <bgColor indexed="64"/>
      </patternFill>
    </fill>
    <fill>
      <patternFill patternType="solid">
        <fgColor rgb="FFFFCC00"/>
        <bgColor indexed="64"/>
      </patternFill>
    </fill>
    <fill>
      <patternFill patternType="solid">
        <fgColor theme="6" tint="0.39997558519241921"/>
        <bgColor indexed="64"/>
      </patternFill>
    </fill>
    <fill>
      <patternFill patternType="solid">
        <fgColor indexed="51"/>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style="thin">
        <color indexed="64"/>
      </left>
      <right style="thick">
        <color indexed="64"/>
      </right>
      <top style="medium">
        <color indexed="64"/>
      </top>
      <bottom style="thin">
        <color indexed="64"/>
      </bottom>
      <diagonal/>
    </border>
    <border>
      <left style="thin">
        <color indexed="64"/>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top style="medium">
        <color indexed="64"/>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hair">
        <color indexed="64"/>
      </right>
      <top/>
      <bottom/>
      <diagonal/>
    </border>
    <border>
      <left style="hair">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ck">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ck">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bottom style="medium">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ck">
        <color indexed="64"/>
      </left>
      <right/>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top/>
      <bottom style="thick">
        <color indexed="64"/>
      </bottom>
      <diagonal/>
    </border>
    <border>
      <left style="medium">
        <color indexed="64"/>
      </left>
      <right/>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n">
        <color indexed="64"/>
      </left>
      <right/>
      <top style="medium">
        <color indexed="64"/>
      </top>
      <bottom style="medium">
        <color indexed="64"/>
      </bottom>
      <diagonal/>
    </border>
  </borders>
  <cellStyleXfs count="2">
    <xf numFmtId="49" fontId="0" fillId="0" borderId="0" applyProtection="0"/>
    <xf numFmtId="9" fontId="20" fillId="0" borderId="0" applyFont="0" applyFill="0" applyBorder="0" applyAlignment="0" applyProtection="0"/>
  </cellStyleXfs>
  <cellXfs count="1018">
    <xf numFmtId="49" fontId="0" fillId="0" borderId="0" xfId="0"/>
    <xf numFmtId="49" fontId="3" fillId="0" borderId="1" xfId="0" applyFont="1" applyFill="1" applyBorder="1" applyAlignment="1">
      <alignment horizontal="center" vertical="center" wrapText="1"/>
    </xf>
    <xf numFmtId="49" fontId="2" fillId="0" borderId="0" xfId="0" applyFont="1" applyFill="1" applyBorder="1"/>
    <xf numFmtId="49" fontId="7" fillId="0" borderId="1" xfId="0" applyFont="1" applyBorder="1"/>
    <xf numFmtId="49" fontId="3" fillId="0" borderId="1" xfId="0" applyFont="1" applyBorder="1" applyAlignment="1">
      <alignment horizontal="left" vertical="top" wrapText="1"/>
    </xf>
    <xf numFmtId="49" fontId="3" fillId="0" borderId="1" xfId="0" applyFont="1" applyFill="1" applyBorder="1" applyAlignment="1">
      <alignment vertical="center" wrapText="1"/>
    </xf>
    <xf numFmtId="49" fontId="7" fillId="0" borderId="1" xfId="0" applyFont="1" applyBorder="1" applyAlignment="1">
      <alignment wrapText="1"/>
    </xf>
    <xf numFmtId="49" fontId="7" fillId="0" borderId="0" xfId="0" applyFont="1" applyFill="1" applyBorder="1"/>
    <xf numFmtId="49" fontId="7" fillId="0" borderId="0" xfId="0" applyFont="1" applyFill="1" applyBorder="1" applyAlignment="1">
      <alignment horizontal="center" wrapText="1"/>
    </xf>
    <xf numFmtId="49" fontId="7" fillId="0" borderId="0" xfId="0" applyFont="1" applyFill="1" applyBorder="1" applyAlignment="1">
      <alignment horizontal="center"/>
    </xf>
    <xf numFmtId="49" fontId="7" fillId="0" borderId="0" xfId="0" applyFont="1" applyFill="1" applyBorder="1" applyAlignment="1">
      <alignment wrapText="1"/>
    </xf>
    <xf numFmtId="49" fontId="7" fillId="4" borderId="1" xfId="0" applyFont="1" applyFill="1" applyBorder="1" applyAlignment="1">
      <alignment horizontal="center"/>
    </xf>
    <xf numFmtId="49" fontId="7" fillId="4" borderId="6" xfId="0" applyFont="1" applyFill="1" applyBorder="1" applyAlignment="1">
      <alignment horizontal="center"/>
    </xf>
    <xf numFmtId="49" fontId="7" fillId="0" borderId="3" xfId="0" applyFont="1" applyBorder="1"/>
    <xf numFmtId="49" fontId="7" fillId="0" borderId="2" xfId="0" applyFont="1" applyBorder="1" applyAlignment="1">
      <alignment wrapText="1"/>
    </xf>
    <xf numFmtId="0" fontId="0" fillId="0" borderId="0" xfId="0" applyNumberFormat="1" applyFill="1" applyBorder="1"/>
    <xf numFmtId="49" fontId="7" fillId="0" borderId="1" xfId="0" applyFont="1" applyFill="1" applyBorder="1" applyAlignment="1">
      <alignment horizontal="center" wrapText="1"/>
    </xf>
    <xf numFmtId="49" fontId="9" fillId="6" borderId="1" xfId="0" applyFont="1" applyFill="1" applyBorder="1" applyAlignment="1">
      <alignment horizontal="center" wrapText="1"/>
    </xf>
    <xf numFmtId="49" fontId="6" fillId="6" borderId="1" xfId="0" applyFont="1" applyFill="1" applyBorder="1" applyAlignment="1">
      <alignment horizontal="center" wrapText="1"/>
    </xf>
    <xf numFmtId="49" fontId="4" fillId="0" borderId="1" xfId="0" applyFont="1" applyBorder="1" applyAlignment="1">
      <alignment horizontal="center"/>
    </xf>
    <xf numFmtId="49" fontId="4" fillId="0" borderId="1" xfId="0" applyFont="1" applyBorder="1"/>
    <xf numFmtId="49" fontId="4" fillId="6" borderId="1" xfId="0" applyFont="1" applyFill="1" applyBorder="1" applyAlignment="1">
      <alignment horizontal="center"/>
    </xf>
    <xf numFmtId="49" fontId="3" fillId="0" borderId="1" xfId="0" applyFont="1" applyFill="1" applyBorder="1" applyAlignment="1">
      <alignment horizontal="center" vertical="center"/>
    </xf>
    <xf numFmtId="49" fontId="3" fillId="0" borderId="5" xfId="0" applyFont="1" applyBorder="1" applyAlignment="1">
      <alignment horizontal="center" vertical="center"/>
    </xf>
    <xf numFmtId="49" fontId="2" fillId="0" borderId="6" xfId="0" applyFont="1" applyFill="1" applyBorder="1" applyAlignment="1">
      <alignment vertical="top" wrapText="1"/>
    </xf>
    <xf numFmtId="49" fontId="2" fillId="0" borderId="10" xfId="0" applyFont="1" applyFill="1" applyBorder="1" applyAlignment="1">
      <alignment vertical="top" wrapText="1"/>
    </xf>
    <xf numFmtId="49" fontId="2" fillId="0" borderId="1" xfId="0" applyFont="1" applyBorder="1" applyAlignment="1">
      <alignment vertical="top" wrapText="1"/>
    </xf>
    <xf numFmtId="49" fontId="2" fillId="0" borderId="1" xfId="0" applyFont="1" applyFill="1" applyBorder="1" applyAlignment="1">
      <alignment vertical="top" wrapText="1"/>
    </xf>
    <xf numFmtId="49" fontId="2" fillId="0" borderId="0" xfId="0" applyFont="1"/>
    <xf numFmtId="49" fontId="2" fillId="0" borderId="1" xfId="0" applyFont="1" applyBorder="1"/>
    <xf numFmtId="49" fontId="2" fillId="0" borderId="1" xfId="0" applyFont="1" applyBorder="1" applyAlignment="1">
      <alignment wrapText="1"/>
    </xf>
    <xf numFmtId="49" fontId="2" fillId="0" borderId="1" xfId="0" applyFont="1" applyBorder="1" applyAlignment="1">
      <alignment vertical="top" wrapText="1" shrinkToFit="1"/>
    </xf>
    <xf numFmtId="49" fontId="2" fillId="0" borderId="17" xfId="0" applyFont="1" applyBorder="1"/>
    <xf numFmtId="49" fontId="2" fillId="0" borderId="5" xfId="0" applyFont="1" applyBorder="1"/>
    <xf numFmtId="49" fontId="2" fillId="0" borderId="1" xfId="0" applyFont="1" applyFill="1" applyBorder="1"/>
    <xf numFmtId="0" fontId="2" fillId="0" borderId="1" xfId="0" applyNumberFormat="1" applyFont="1" applyBorder="1"/>
    <xf numFmtId="49" fontId="2" fillId="2" borderId="1" xfId="0" applyFont="1" applyFill="1" applyBorder="1" applyAlignment="1">
      <alignment horizontal="left" vertical="top" wrapText="1"/>
    </xf>
    <xf numFmtId="49" fontId="2" fillId="2" borderId="1" xfId="0" applyFont="1" applyFill="1" applyBorder="1" applyAlignment="1">
      <alignment vertical="top" wrapText="1" shrinkToFit="1"/>
    </xf>
    <xf numFmtId="49" fontId="2" fillId="2" borderId="1" xfId="0" applyFont="1" applyFill="1" applyBorder="1" applyAlignment="1">
      <alignment horizontal="center"/>
    </xf>
    <xf numFmtId="49" fontId="2" fillId="2" borderId="5" xfId="0" applyFont="1" applyFill="1" applyBorder="1"/>
    <xf numFmtId="49" fontId="2" fillId="2" borderId="1" xfId="0" applyFont="1" applyFill="1" applyBorder="1"/>
    <xf numFmtId="0" fontId="2" fillId="2" borderId="1" xfId="0" applyNumberFormat="1" applyFont="1" applyFill="1" applyBorder="1"/>
    <xf numFmtId="49" fontId="2" fillId="7" borderId="1" xfId="0" applyFont="1" applyFill="1" applyBorder="1" applyAlignment="1">
      <alignment vertical="top" wrapText="1" shrinkToFit="1"/>
    </xf>
    <xf numFmtId="49" fontId="2" fillId="7" borderId="1" xfId="0" applyFont="1" applyFill="1" applyBorder="1" applyAlignment="1">
      <alignment horizontal="center"/>
    </xf>
    <xf numFmtId="49" fontId="2" fillId="7" borderId="5" xfId="0" applyFont="1" applyFill="1" applyBorder="1"/>
    <xf numFmtId="49" fontId="2" fillId="7" borderId="1" xfId="0" applyFont="1" applyFill="1" applyBorder="1"/>
    <xf numFmtId="0" fontId="2" fillId="7" borderId="1" xfId="0" applyNumberFormat="1" applyFont="1" applyFill="1" applyBorder="1"/>
    <xf numFmtId="49" fontId="2" fillId="0" borderId="6" xfId="0" applyFont="1" applyFill="1" applyBorder="1" applyAlignment="1">
      <alignment horizontal="left" vertical="top" wrapText="1"/>
    </xf>
    <xf numFmtId="49" fontId="2" fillId="0" borderId="5" xfId="0" applyFont="1" applyFill="1" applyBorder="1" applyAlignment="1">
      <alignment vertical="top" wrapText="1" shrinkToFit="1"/>
    </xf>
    <xf numFmtId="49" fontId="2" fillId="0" borderId="1" xfId="0" applyFont="1" applyFill="1" applyBorder="1" applyAlignment="1">
      <alignment horizontal="center"/>
    </xf>
    <xf numFmtId="49" fontId="2" fillId="0" borderId="5" xfId="0" applyFont="1" applyFill="1" applyBorder="1"/>
    <xf numFmtId="0" fontId="2" fillId="0" borderId="1" xfId="0" applyNumberFormat="1" applyFont="1" applyFill="1" applyBorder="1"/>
    <xf numFmtId="49" fontId="2" fillId="0" borderId="1" xfId="0" applyFont="1" applyFill="1" applyBorder="1" applyAlignment="1">
      <alignment horizontal="left" vertical="top" wrapText="1"/>
    </xf>
    <xf numFmtId="49" fontId="2" fillId="0" borderId="14" xfId="0" applyFont="1" applyFill="1" applyBorder="1" applyAlignment="1">
      <alignment horizontal="center" vertical="center"/>
    </xf>
    <xf numFmtId="49" fontId="2" fillId="0" borderId="1" xfId="0" applyFont="1" applyFill="1" applyBorder="1" applyAlignment="1">
      <alignment vertical="top" wrapText="1" shrinkToFit="1"/>
    </xf>
    <xf numFmtId="0" fontId="2" fillId="0" borderId="5" xfId="0" applyNumberFormat="1" applyFont="1" applyFill="1" applyBorder="1"/>
    <xf numFmtId="49" fontId="2" fillId="0" borderId="1" xfId="0" applyFont="1" applyBorder="1" applyAlignment="1">
      <alignment horizontal="center"/>
    </xf>
    <xf numFmtId="49" fontId="2" fillId="0" borderId="1" xfId="0" applyFont="1" applyBorder="1" applyAlignment="1">
      <alignment horizontal="center" vertical="center"/>
    </xf>
    <xf numFmtId="49" fontId="2" fillId="0" borderId="1" xfId="0" applyFont="1" applyFill="1" applyBorder="1" applyAlignment="1">
      <alignment horizontal="center" vertical="center" wrapText="1"/>
    </xf>
    <xf numFmtId="49" fontId="2" fillId="0" borderId="1" xfId="0" applyFont="1" applyFill="1" applyBorder="1" applyAlignment="1">
      <alignment wrapText="1"/>
    </xf>
    <xf numFmtId="49" fontId="2" fillId="0" borderId="1" xfId="0" applyFont="1" applyBorder="1" applyAlignment="1">
      <alignment horizontal="center" wrapText="1"/>
    </xf>
    <xf numFmtId="49" fontId="2" fillId="0" borderId="20" xfId="0" applyFont="1" applyBorder="1"/>
    <xf numFmtId="49" fontId="3" fillId="0" borderId="1" xfId="0" applyFont="1" applyBorder="1" applyAlignment="1">
      <alignment wrapText="1"/>
    </xf>
    <xf numFmtId="49" fontId="2" fillId="0" borderId="6" xfId="0" applyFont="1" applyBorder="1" applyAlignment="1">
      <alignment horizontal="center"/>
    </xf>
    <xf numFmtId="49" fontId="2" fillId="0" borderId="6" xfId="0" applyFont="1" applyFill="1" applyBorder="1" applyAlignment="1">
      <alignment horizontal="center"/>
    </xf>
    <xf numFmtId="49" fontId="2" fillId="0" borderId="0" xfId="0" applyFont="1" applyBorder="1"/>
    <xf numFmtId="49" fontId="2" fillId="0" borderId="21" xfId="0" applyFont="1" applyBorder="1"/>
    <xf numFmtId="0" fontId="2" fillId="0" borderId="0" xfId="0" applyNumberFormat="1" applyFont="1" applyBorder="1"/>
    <xf numFmtId="0" fontId="2" fillId="0" borderId="8" xfId="0" applyNumberFormat="1" applyFont="1" applyFill="1" applyBorder="1" applyAlignment="1">
      <alignment wrapText="1"/>
    </xf>
    <xf numFmtId="164" fontId="2" fillId="10" borderId="1" xfId="0" applyNumberFormat="1" applyFont="1" applyFill="1" applyBorder="1" applyAlignment="1">
      <alignment vertical="top" wrapText="1"/>
    </xf>
    <xf numFmtId="49" fontId="2" fillId="0" borderId="1" xfId="0" applyFont="1" applyFill="1" applyBorder="1" applyAlignment="1">
      <alignment horizontal="center" wrapText="1"/>
    </xf>
    <xf numFmtId="49" fontId="2" fillId="0" borderId="1" xfId="0" applyFont="1" applyBorder="1" applyAlignment="1">
      <alignment horizontal="left"/>
    </xf>
    <xf numFmtId="49" fontId="2" fillId="0" borderId="14" xfId="0" applyFont="1" applyFill="1" applyBorder="1" applyAlignment="1">
      <alignment wrapText="1"/>
    </xf>
    <xf numFmtId="49" fontId="2" fillId="4" borderId="1" xfId="0" applyFont="1" applyFill="1" applyBorder="1" applyAlignment="1">
      <alignment horizontal="center" wrapText="1"/>
    </xf>
    <xf numFmtId="49" fontId="2" fillId="4" borderId="1" xfId="0" applyFont="1" applyFill="1" applyBorder="1" applyAlignment="1">
      <alignment wrapText="1"/>
    </xf>
    <xf numFmtId="49" fontId="2" fillId="0" borderId="7" xfId="0" applyFont="1" applyFill="1" applyBorder="1" applyAlignment="1">
      <alignment vertical="top" wrapText="1"/>
    </xf>
    <xf numFmtId="49" fontId="2" fillId="0" borderId="0" xfId="0" applyFont="1" applyFill="1" applyBorder="1" applyAlignment="1">
      <alignment wrapText="1"/>
    </xf>
    <xf numFmtId="49" fontId="2" fillId="8" borderId="0" xfId="0" applyFont="1" applyFill="1"/>
    <xf numFmtId="49" fontId="2" fillId="0" borderId="17" xfId="0" applyFont="1" applyBorder="1" applyAlignment="1">
      <alignment horizontal="center"/>
    </xf>
    <xf numFmtId="49" fontId="2" fillId="0" borderId="20" xfId="0" applyFont="1" applyBorder="1" applyAlignment="1">
      <alignment horizontal="center"/>
    </xf>
    <xf numFmtId="49" fontId="2" fillId="0" borderId="20" xfId="0" applyFont="1" applyFill="1" applyBorder="1"/>
    <xf numFmtId="49" fontId="2" fillId="0" borderId="24" xfId="0" applyFont="1" applyFill="1" applyBorder="1"/>
    <xf numFmtId="0" fontId="2" fillId="0" borderId="20" xfId="0" applyNumberFormat="1" applyFont="1" applyFill="1" applyBorder="1"/>
    <xf numFmtId="49" fontId="2" fillId="7" borderId="24" xfId="0" applyFont="1" applyFill="1" applyBorder="1"/>
    <xf numFmtId="49" fontId="2" fillId="7" borderId="20" xfId="0" applyFont="1" applyFill="1" applyBorder="1"/>
    <xf numFmtId="49" fontId="2" fillId="10" borderId="1" xfId="0" applyFont="1" applyFill="1" applyBorder="1" applyAlignment="1">
      <alignment vertical="top" wrapText="1"/>
    </xf>
    <xf numFmtId="49" fontId="6" fillId="6" borderId="8" xfId="0" applyFont="1" applyFill="1" applyBorder="1" applyAlignment="1">
      <alignment horizontal="center" wrapText="1"/>
    </xf>
    <xf numFmtId="0" fontId="6" fillId="0" borderId="1" xfId="0" applyNumberFormat="1" applyFont="1" applyFill="1" applyBorder="1" applyAlignment="1">
      <alignment horizontal="center" wrapText="1"/>
    </xf>
    <xf numFmtId="164" fontId="2" fillId="10" borderId="14" xfId="0" applyNumberFormat="1" applyFont="1" applyFill="1" applyBorder="1" applyAlignment="1">
      <alignment vertical="top" wrapText="1"/>
    </xf>
    <xf numFmtId="49" fontId="2" fillId="10" borderId="14" xfId="0" applyFont="1" applyFill="1" applyBorder="1" applyAlignment="1">
      <alignment vertical="top" wrapText="1" shrinkToFit="1"/>
    </xf>
    <xf numFmtId="49" fontId="2" fillId="10" borderId="14" xfId="0" applyFont="1" applyFill="1" applyBorder="1" applyAlignment="1">
      <alignment horizontal="center"/>
    </xf>
    <xf numFmtId="49" fontId="3" fillId="10" borderId="1" xfId="0" applyFont="1" applyFill="1" applyBorder="1" applyAlignment="1">
      <alignment horizontal="center" vertical="top"/>
    </xf>
    <xf numFmtId="49" fontId="3" fillId="0" borderId="14" xfId="0" applyFont="1" applyFill="1" applyBorder="1" applyAlignment="1">
      <alignment horizontal="center" vertical="center"/>
    </xf>
    <xf numFmtId="49" fontId="2" fillId="6" borderId="1" xfId="0" applyFont="1" applyFill="1" applyBorder="1" applyAlignment="1">
      <alignment vertical="top" wrapText="1"/>
    </xf>
    <xf numFmtId="49" fontId="3" fillId="0" borderId="1" xfId="0" applyFont="1" applyBorder="1" applyAlignment="1">
      <alignment vertical="top" wrapText="1"/>
    </xf>
    <xf numFmtId="49" fontId="2" fillId="8" borderId="5" xfId="0" applyFont="1" applyFill="1" applyBorder="1" applyAlignment="1">
      <alignment wrapText="1"/>
    </xf>
    <xf numFmtId="49" fontId="2" fillId="9" borderId="5" xfId="0" applyFont="1" applyFill="1" applyBorder="1" applyAlignment="1">
      <alignment wrapText="1"/>
    </xf>
    <xf numFmtId="49" fontId="2" fillId="8" borderId="15" xfId="0" applyFont="1" applyFill="1" applyBorder="1" applyAlignment="1">
      <alignment wrapText="1"/>
    </xf>
    <xf numFmtId="49" fontId="2" fillId="0" borderId="17" xfId="0" applyFont="1" applyFill="1" applyBorder="1" applyAlignment="1">
      <alignment horizontal="center"/>
    </xf>
    <xf numFmtId="49" fontId="2" fillId="0" borderId="14" xfId="0" applyFont="1" applyFill="1" applyBorder="1" applyAlignment="1">
      <alignment vertical="top" wrapText="1"/>
    </xf>
    <xf numFmtId="49" fontId="2" fillId="0" borderId="14" xfId="0" applyFont="1" applyBorder="1" applyAlignment="1">
      <alignment horizontal="center"/>
    </xf>
    <xf numFmtId="49" fontId="2" fillId="0" borderId="19" xfId="0" applyFont="1" applyBorder="1"/>
    <xf numFmtId="49" fontId="2" fillId="0" borderId="16" xfId="0" applyFont="1" applyBorder="1"/>
    <xf numFmtId="49" fontId="2" fillId="0" borderId="14" xfId="0" applyFont="1" applyBorder="1"/>
    <xf numFmtId="0" fontId="2" fillId="0" borderId="14" xfId="0" applyNumberFormat="1" applyFont="1" applyBorder="1"/>
    <xf numFmtId="49" fontId="2" fillId="0" borderId="14" xfId="0" applyFont="1" applyFill="1" applyBorder="1"/>
    <xf numFmtId="49" fontId="2" fillId="0" borderId="25" xfId="0" applyFont="1" applyFill="1" applyBorder="1" applyAlignment="1">
      <alignment horizontal="center"/>
    </xf>
    <xf numFmtId="49" fontId="3" fillId="2" borderId="20" xfId="0" applyFont="1" applyFill="1" applyBorder="1" applyAlignment="1">
      <alignment horizontal="center" vertical="top"/>
    </xf>
    <xf numFmtId="49" fontId="3" fillId="7" borderId="6" xfId="0" applyFont="1" applyFill="1" applyBorder="1" applyAlignment="1">
      <alignment vertical="top" wrapText="1"/>
    </xf>
    <xf numFmtId="49" fontId="4" fillId="10" borderId="1" xfId="0" applyFont="1" applyFill="1" applyBorder="1" applyAlignment="1">
      <alignment vertical="top" wrapText="1"/>
    </xf>
    <xf numFmtId="164" fontId="4" fillId="10" borderId="8" xfId="0" applyNumberFormat="1" applyFont="1" applyFill="1" applyBorder="1" applyAlignment="1">
      <alignment vertical="top" wrapText="1"/>
    </xf>
    <xf numFmtId="164" fontId="4" fillId="10" borderId="1" xfId="0" applyNumberFormat="1" applyFont="1" applyFill="1" applyBorder="1" applyAlignment="1">
      <alignment vertical="top" wrapText="1"/>
    </xf>
    <xf numFmtId="49" fontId="2" fillId="0" borderId="24" xfId="0" applyFont="1" applyBorder="1"/>
    <xf numFmtId="0" fontId="2" fillId="0" borderId="24" xfId="0" applyNumberFormat="1" applyFont="1" applyFill="1" applyBorder="1"/>
    <xf numFmtId="49" fontId="2" fillId="0" borderId="8" xfId="0" applyFont="1" applyBorder="1" applyAlignment="1">
      <alignment vertical="top" wrapText="1"/>
    </xf>
    <xf numFmtId="49" fontId="2" fillId="0" borderId="41" xfId="0" applyFont="1" applyFill="1" applyBorder="1"/>
    <xf numFmtId="49" fontId="3" fillId="2" borderId="1" xfId="0" applyFont="1" applyFill="1" applyBorder="1" applyAlignment="1">
      <alignment horizontal="center" vertical="top"/>
    </xf>
    <xf numFmtId="49" fontId="3" fillId="7" borderId="1" xfId="0" applyFont="1" applyFill="1" applyBorder="1" applyAlignment="1">
      <alignment vertical="top" wrapText="1"/>
    </xf>
    <xf numFmtId="49" fontId="2" fillId="6" borderId="1" xfId="0" applyFont="1" applyFill="1" applyBorder="1" applyAlignment="1">
      <alignment horizontal="center" wrapText="1"/>
    </xf>
    <xf numFmtId="49" fontId="2" fillId="6" borderId="5" xfId="0" applyFont="1" applyFill="1" applyBorder="1" applyAlignment="1">
      <alignment wrapText="1"/>
    </xf>
    <xf numFmtId="0" fontId="2" fillId="6" borderId="1" xfId="0" applyNumberFormat="1" applyFont="1" applyFill="1" applyBorder="1"/>
    <xf numFmtId="49" fontId="2" fillId="6" borderId="1" xfId="0" applyFont="1" applyFill="1" applyBorder="1" applyAlignment="1">
      <alignment wrapText="1"/>
    </xf>
    <xf numFmtId="49" fontId="2" fillId="0" borderId="8" xfId="0" applyFont="1" applyFill="1" applyBorder="1" applyAlignment="1">
      <alignment vertical="top" wrapText="1"/>
    </xf>
    <xf numFmtId="49" fontId="3" fillId="6" borderId="1" xfId="0" applyFont="1" applyFill="1" applyBorder="1" applyAlignment="1">
      <alignment vertical="top" wrapText="1"/>
    </xf>
    <xf numFmtId="49" fontId="2" fillId="6" borderId="17" xfId="0" applyFont="1" applyFill="1" applyBorder="1" applyAlignment="1">
      <alignment horizontal="center"/>
    </xf>
    <xf numFmtId="49" fontId="2" fillId="6" borderId="20" xfId="0" applyFont="1" applyFill="1" applyBorder="1" applyAlignment="1">
      <alignment horizontal="center"/>
    </xf>
    <xf numFmtId="49" fontId="2" fillId="6" borderId="20" xfId="0" applyFont="1" applyFill="1" applyBorder="1" applyAlignment="1">
      <alignment horizontal="center" vertical="center"/>
    </xf>
    <xf numFmtId="49" fontId="2" fillId="6" borderId="1" xfId="0" applyFont="1" applyFill="1" applyBorder="1" applyAlignment="1">
      <alignment horizontal="center" vertical="center" wrapText="1"/>
    </xf>
    <xf numFmtId="49" fontId="2" fillId="6" borderId="1" xfId="0" applyFont="1" applyFill="1" applyBorder="1" applyAlignment="1">
      <alignment horizontal="center"/>
    </xf>
    <xf numFmtId="49" fontId="3" fillId="6" borderId="1" xfId="0" applyFont="1" applyFill="1" applyBorder="1" applyAlignment="1">
      <alignment horizontal="left" vertical="top" wrapText="1"/>
    </xf>
    <xf numFmtId="49" fontId="2" fillId="6" borderId="1" xfId="0" applyFont="1" applyFill="1" applyBorder="1" applyAlignment="1">
      <alignment horizontal="left" vertical="top" wrapText="1"/>
    </xf>
    <xf numFmtId="49" fontId="3" fillId="6" borderId="1" xfId="0" applyFont="1" applyFill="1" applyBorder="1" applyAlignment="1">
      <alignment horizontal="center" vertical="center" wrapText="1"/>
    </xf>
    <xf numFmtId="49" fontId="3" fillId="6" borderId="1" xfId="0" applyFont="1" applyFill="1" applyBorder="1" applyAlignment="1">
      <alignment horizontal="center" vertical="top"/>
    </xf>
    <xf numFmtId="49" fontId="2" fillId="7" borderId="1" xfId="0" applyFont="1" applyFill="1" applyBorder="1" applyAlignment="1">
      <alignment vertical="top" wrapText="1"/>
    </xf>
    <xf numFmtId="49" fontId="2" fillId="7" borderId="1" xfId="0" applyFont="1" applyFill="1" applyBorder="1" applyAlignment="1">
      <alignment wrapText="1"/>
    </xf>
    <xf numFmtId="49" fontId="6" fillId="0" borderId="1" xfId="0" applyFont="1" applyBorder="1" applyAlignment="1">
      <alignment horizontal="center" wrapText="1"/>
    </xf>
    <xf numFmtId="49" fontId="3" fillId="7" borderId="1" xfId="0" applyFont="1" applyFill="1" applyBorder="1" applyAlignment="1">
      <alignment horizontal="center" vertical="top" wrapText="1"/>
    </xf>
    <xf numFmtId="49" fontId="3" fillId="2" borderId="6" xfId="0" applyFont="1" applyFill="1" applyBorder="1" applyAlignment="1">
      <alignment horizontal="center" vertical="top"/>
    </xf>
    <xf numFmtId="49" fontId="2" fillId="8" borderId="7" xfId="0" applyFont="1" applyFill="1" applyBorder="1" applyAlignment="1">
      <alignment wrapText="1"/>
    </xf>
    <xf numFmtId="49" fontId="2" fillId="8" borderId="7" xfId="0" applyFont="1" applyFill="1" applyBorder="1" applyAlignment="1">
      <alignment horizontal="center" vertical="center" wrapText="1"/>
    </xf>
    <xf numFmtId="0" fontId="2" fillId="0" borderId="1" xfId="0" applyNumberFormat="1" applyFont="1" applyFill="1" applyBorder="1" applyAlignment="1">
      <alignment vertical="top" wrapText="1"/>
    </xf>
    <xf numFmtId="49" fontId="5" fillId="7" borderId="6" xfId="0" applyFont="1" applyFill="1" applyBorder="1" applyAlignment="1">
      <alignment horizontal="center" vertical="top"/>
    </xf>
    <xf numFmtId="49" fontId="2" fillId="0" borderId="14" xfId="0" applyFont="1" applyBorder="1" applyAlignment="1">
      <alignment vertical="top" wrapText="1"/>
    </xf>
    <xf numFmtId="49" fontId="2" fillId="0" borderId="8" xfId="0" applyFont="1" applyBorder="1" applyAlignment="1">
      <alignment wrapText="1"/>
    </xf>
    <xf numFmtId="49" fontId="2" fillId="0" borderId="7" xfId="0" applyFont="1" applyFill="1" applyBorder="1"/>
    <xf numFmtId="49" fontId="2" fillId="0" borderId="7" xfId="0" applyFont="1" applyBorder="1"/>
    <xf numFmtId="49" fontId="2" fillId="5" borderId="17" xfId="0" applyFont="1" applyFill="1" applyBorder="1" applyAlignment="1">
      <alignment horizontal="center"/>
    </xf>
    <xf numFmtId="49" fontId="2" fillId="0" borderId="6" xfId="0" applyFont="1" applyFill="1" applyBorder="1" applyAlignment="1">
      <alignment horizontal="center" vertical="center" wrapText="1"/>
    </xf>
    <xf numFmtId="49" fontId="2" fillId="0" borderId="18" xfId="0" applyFont="1" applyBorder="1" applyAlignment="1">
      <alignment horizontal="center"/>
    </xf>
    <xf numFmtId="49" fontId="2" fillId="0" borderId="25" xfId="0" applyFont="1" applyFill="1" applyBorder="1"/>
    <xf numFmtId="49" fontId="2" fillId="0" borderId="27" xfId="0" applyFont="1" applyBorder="1"/>
    <xf numFmtId="49" fontId="2" fillId="0" borderId="6" xfId="0" applyFont="1" applyFill="1" applyBorder="1" applyAlignment="1">
      <alignment wrapText="1"/>
    </xf>
    <xf numFmtId="49" fontId="2" fillId="7" borderId="17" xfId="0" applyFont="1" applyFill="1" applyBorder="1" applyAlignment="1">
      <alignment horizontal="center"/>
    </xf>
    <xf numFmtId="49" fontId="6" fillId="0" borderId="1" xfId="0" applyFont="1" applyFill="1" applyBorder="1" applyAlignment="1">
      <alignment vertical="top" wrapText="1"/>
    </xf>
    <xf numFmtId="49" fontId="3" fillId="7" borderId="1" xfId="0" applyFont="1" applyFill="1" applyBorder="1" applyAlignment="1">
      <alignment horizontal="center" vertical="center"/>
    </xf>
    <xf numFmtId="49" fontId="3" fillId="12" borderId="1" xfId="0" applyFont="1" applyFill="1" applyBorder="1" applyAlignment="1">
      <alignment horizontal="center" vertical="center"/>
    </xf>
    <xf numFmtId="49" fontId="2" fillId="0" borderId="48" xfId="0" applyFont="1" applyBorder="1"/>
    <xf numFmtId="49" fontId="2" fillId="0" borderId="49" xfId="0" applyFont="1" applyBorder="1" applyProtection="1"/>
    <xf numFmtId="49" fontId="2" fillId="0" borderId="48" xfId="0" applyFont="1" applyBorder="1" applyProtection="1"/>
    <xf numFmtId="49" fontId="2" fillId="0" borderId="49" xfId="0" applyFont="1" applyBorder="1"/>
    <xf numFmtId="49" fontId="2" fillId="8" borderId="0" xfId="0" applyFont="1" applyFill="1" applyBorder="1"/>
    <xf numFmtId="0" fontId="2" fillId="0" borderId="0" xfId="0" applyNumberFormat="1" applyFont="1" applyFill="1" applyBorder="1"/>
    <xf numFmtId="49" fontId="2" fillId="8" borderId="0" xfId="0" applyFont="1" applyFill="1" applyBorder="1" applyAlignment="1">
      <alignment wrapText="1"/>
    </xf>
    <xf numFmtId="0" fontId="2" fillId="0" borderId="0" xfId="0" applyNumberFormat="1" applyFont="1" applyFill="1" applyBorder="1" applyAlignment="1">
      <alignment wrapText="1"/>
    </xf>
    <xf numFmtId="49" fontId="2" fillId="0" borderId="8" xfId="0" applyFont="1" applyFill="1" applyBorder="1"/>
    <xf numFmtId="0" fontId="2" fillId="6" borderId="0" xfId="0" applyNumberFormat="1" applyFont="1" applyFill="1" applyBorder="1"/>
    <xf numFmtId="49" fontId="2" fillId="6" borderId="1" xfId="0" applyFont="1" applyFill="1" applyBorder="1" applyAlignment="1">
      <alignment horizontal="center" vertical="top" wrapText="1"/>
    </xf>
    <xf numFmtId="49" fontId="2" fillId="13" borderId="0" xfId="0" applyFont="1" applyFill="1" applyBorder="1" applyAlignment="1">
      <alignment wrapText="1"/>
    </xf>
    <xf numFmtId="49" fontId="4" fillId="0" borderId="17" xfId="0" applyFont="1" applyBorder="1" applyAlignment="1">
      <alignment horizontal="center"/>
    </xf>
    <xf numFmtId="49" fontId="6" fillId="3" borderId="1" xfId="0" applyFont="1" applyFill="1" applyBorder="1" applyAlignment="1">
      <alignment vertical="top" wrapText="1"/>
    </xf>
    <xf numFmtId="49" fontId="6" fillId="3" borderId="1" xfId="0" applyFont="1" applyFill="1" applyBorder="1" applyAlignment="1">
      <alignment horizontal="center" wrapText="1"/>
    </xf>
    <xf numFmtId="164" fontId="6" fillId="3" borderId="1" xfId="0" applyNumberFormat="1" applyFont="1" applyFill="1" applyBorder="1" applyAlignment="1">
      <alignment vertical="top" wrapText="1"/>
    </xf>
    <xf numFmtId="164" fontId="6" fillId="10" borderId="1" xfId="0" applyNumberFormat="1" applyFont="1" applyFill="1" applyBorder="1" applyAlignment="1">
      <alignment vertical="top" wrapText="1"/>
    </xf>
    <xf numFmtId="164" fontId="6" fillId="10" borderId="1" xfId="0" applyNumberFormat="1" applyFont="1" applyFill="1" applyBorder="1" applyAlignment="1">
      <alignment horizontal="center" vertical="top" wrapText="1"/>
    </xf>
    <xf numFmtId="49" fontId="6" fillId="10" borderId="11" xfId="0" applyFont="1" applyFill="1" applyBorder="1" applyAlignment="1">
      <alignment vertical="top" wrapText="1"/>
    </xf>
    <xf numFmtId="49" fontId="13" fillId="7" borderId="1" xfId="0" applyFont="1" applyFill="1" applyBorder="1" applyAlignment="1">
      <alignment vertical="center" wrapText="1"/>
    </xf>
    <xf numFmtId="49" fontId="6" fillId="0" borderId="17" xfId="0" applyFont="1" applyBorder="1" applyAlignment="1">
      <alignment horizontal="center" wrapText="1"/>
    </xf>
    <xf numFmtId="49" fontId="6" fillId="0" borderId="1" xfId="0" applyFont="1" applyBorder="1" applyAlignment="1">
      <alignment horizontal="center" vertical="top" wrapText="1"/>
    </xf>
    <xf numFmtId="49" fontId="9" fillId="0" borderId="1" xfId="0" applyFont="1" applyBorder="1" applyAlignment="1">
      <alignment vertical="top" wrapText="1"/>
    </xf>
    <xf numFmtId="49" fontId="9" fillId="0" borderId="1" xfId="0" applyFont="1" applyBorder="1" applyAlignment="1">
      <alignment horizontal="center" vertical="center" wrapText="1"/>
    </xf>
    <xf numFmtId="49" fontId="6" fillId="6" borderId="1" xfId="0" applyFont="1" applyFill="1" applyBorder="1" applyAlignment="1">
      <alignment vertical="top" wrapText="1"/>
    </xf>
    <xf numFmtId="49" fontId="13" fillId="6" borderId="6" xfId="0" applyFont="1" applyFill="1" applyBorder="1" applyAlignment="1">
      <alignment horizontal="left" vertical="top" wrapText="1"/>
    </xf>
    <xf numFmtId="49" fontId="6" fillId="6" borderId="1" xfId="0" applyFont="1" applyFill="1" applyBorder="1" applyAlignment="1">
      <alignment horizontal="left" vertical="top" wrapText="1"/>
    </xf>
    <xf numFmtId="49" fontId="13" fillId="6" borderId="6" xfId="0" applyFont="1" applyFill="1" applyBorder="1" applyAlignment="1">
      <alignment vertical="top" wrapText="1"/>
    </xf>
    <xf numFmtId="49" fontId="6" fillId="6" borderId="1" xfId="0" applyFont="1" applyFill="1" applyBorder="1" applyAlignment="1">
      <alignment horizontal="center" vertical="center" wrapText="1"/>
    </xf>
    <xf numFmtId="49" fontId="6" fillId="0" borderId="1" xfId="0" applyFont="1" applyFill="1" applyBorder="1" applyAlignment="1">
      <alignment horizontal="center" wrapText="1"/>
    </xf>
    <xf numFmtId="49" fontId="6" fillId="0" borderId="17" xfId="0" applyFont="1" applyFill="1" applyBorder="1" applyAlignment="1">
      <alignment horizontal="center" wrapText="1"/>
    </xf>
    <xf numFmtId="49" fontId="9" fillId="6" borderId="1" xfId="0" applyFont="1" applyFill="1" applyBorder="1" applyAlignment="1">
      <alignment wrapText="1"/>
    </xf>
    <xf numFmtId="49" fontId="6" fillId="0" borderId="1" xfId="0" applyFont="1" applyBorder="1" applyAlignment="1">
      <alignment vertical="top" wrapText="1" shrinkToFit="1"/>
    </xf>
    <xf numFmtId="49" fontId="13" fillId="7" borderId="1" xfId="0" applyFont="1" applyFill="1" applyBorder="1" applyAlignment="1" applyProtection="1">
      <alignment vertical="top" wrapText="1" readingOrder="1"/>
      <protection locked="0"/>
    </xf>
    <xf numFmtId="49" fontId="6" fillId="0" borderId="6" xfId="0" applyFont="1" applyFill="1" applyBorder="1" applyAlignment="1">
      <alignment vertical="top" wrapText="1"/>
    </xf>
    <xf numFmtId="49" fontId="13" fillId="0" borderId="1" xfId="0" applyFont="1" applyFill="1" applyBorder="1" applyAlignment="1">
      <alignment horizontal="center" vertical="center" wrapText="1"/>
    </xf>
    <xf numFmtId="49" fontId="6" fillId="0" borderId="6" xfId="0" applyFont="1" applyBorder="1" applyAlignment="1">
      <alignment horizontal="left" vertical="center" wrapText="1"/>
    </xf>
    <xf numFmtId="49" fontId="6" fillId="0" borderId="1" xfId="0" applyFont="1" applyBorder="1" applyAlignment="1">
      <alignment horizontal="center" vertical="center" wrapText="1"/>
    </xf>
    <xf numFmtId="49" fontId="6" fillId="0" borderId="17" xfId="0" applyFont="1" applyBorder="1" applyAlignment="1">
      <alignment horizontal="center" vertical="center" wrapText="1"/>
    </xf>
    <xf numFmtId="49" fontId="6" fillId="0" borderId="1" xfId="0" applyFont="1" applyFill="1" applyBorder="1" applyAlignment="1">
      <alignment horizontal="center" vertical="center" wrapText="1"/>
    </xf>
    <xf numFmtId="49" fontId="6" fillId="0" borderId="1" xfId="0" applyFont="1" applyFill="1" applyBorder="1" applyAlignment="1">
      <alignment horizontal="center" vertical="top" wrapText="1"/>
    </xf>
    <xf numFmtId="49" fontId="13" fillId="7" borderId="1" xfId="0" applyFont="1" applyFill="1" applyBorder="1" applyAlignment="1">
      <alignment vertical="top" wrapText="1"/>
    </xf>
    <xf numFmtId="2" fontId="13" fillId="7" borderId="1" xfId="0" applyNumberFormat="1" applyFont="1" applyFill="1" applyBorder="1" applyAlignment="1">
      <alignment vertical="top" wrapText="1"/>
    </xf>
    <xf numFmtId="49" fontId="6" fillId="0" borderId="1" xfId="0" applyFont="1" applyFill="1" applyBorder="1" applyAlignment="1">
      <alignment horizontal="left" vertical="top" wrapText="1"/>
    </xf>
    <xf numFmtId="49" fontId="6" fillId="6" borderId="6" xfId="0" applyFont="1" applyFill="1" applyBorder="1" applyAlignment="1">
      <alignment wrapText="1"/>
    </xf>
    <xf numFmtId="49" fontId="6" fillId="0" borderId="1" xfId="0" applyFont="1" applyBorder="1"/>
    <xf numFmtId="49" fontId="0" fillId="0" borderId="1" xfId="0" applyBorder="1"/>
    <xf numFmtId="49" fontId="0" fillId="7" borderId="0" xfId="0" applyFill="1"/>
    <xf numFmtId="49" fontId="14" fillId="7" borderId="6" xfId="0" applyFont="1" applyFill="1" applyBorder="1" applyAlignment="1">
      <alignment horizontal="center" vertical="top" wrapText="1"/>
    </xf>
    <xf numFmtId="49" fontId="2" fillId="12" borderId="20" xfId="0" applyFont="1" applyFill="1" applyBorder="1"/>
    <xf numFmtId="0" fontId="2" fillId="0" borderId="7" xfId="0" applyNumberFormat="1" applyFont="1" applyFill="1" applyBorder="1"/>
    <xf numFmtId="0" fontId="2" fillId="12" borderId="20" xfId="0" applyNumberFormat="1" applyFont="1" applyFill="1" applyBorder="1"/>
    <xf numFmtId="49" fontId="2" fillId="0" borderId="0" xfId="0" applyFont="1" applyBorder="1" applyAlignment="1">
      <alignment wrapText="1"/>
    </xf>
    <xf numFmtId="49" fontId="2" fillId="12" borderId="24" xfId="0" applyFont="1" applyFill="1" applyBorder="1"/>
    <xf numFmtId="49" fontId="2" fillId="0" borderId="24" xfId="0" applyFont="1" applyBorder="1" applyAlignment="1">
      <alignment horizontal="center"/>
    </xf>
    <xf numFmtId="49" fontId="3" fillId="6" borderId="0" xfId="0" applyFont="1" applyFill="1" applyBorder="1" applyAlignment="1">
      <alignment horizontal="center"/>
    </xf>
    <xf numFmtId="49" fontId="0" fillId="0" borderId="0" xfId="0" applyAlignment="1"/>
    <xf numFmtId="49" fontId="2" fillId="6" borderId="24" xfId="0" applyFont="1" applyFill="1" applyBorder="1" applyAlignment="1">
      <alignment horizontal="center"/>
    </xf>
    <xf numFmtId="49" fontId="6" fillId="7" borderId="1" xfId="0" applyFont="1" applyFill="1" applyBorder="1" applyAlignment="1">
      <alignment horizontal="center" vertical="top" wrapText="1"/>
    </xf>
    <xf numFmtId="49" fontId="2" fillId="7" borderId="7" xfId="0" applyFont="1" applyFill="1" applyBorder="1" applyAlignment="1">
      <alignment wrapText="1"/>
    </xf>
    <xf numFmtId="49" fontId="6" fillId="7" borderId="7" xfId="0" applyFont="1" applyFill="1" applyBorder="1" applyAlignment="1">
      <alignment vertical="top" wrapText="1"/>
    </xf>
    <xf numFmtId="49" fontId="6" fillId="7" borderId="7" xfId="0" applyFont="1" applyFill="1" applyBorder="1" applyAlignment="1">
      <alignment horizontal="center" wrapText="1"/>
    </xf>
    <xf numFmtId="0" fontId="2" fillId="7" borderId="7" xfId="0" applyNumberFormat="1" applyFont="1" applyFill="1" applyBorder="1" applyAlignment="1">
      <alignment vertical="top" wrapText="1"/>
    </xf>
    <xf numFmtId="49" fontId="13" fillId="0" borderId="6" xfId="0" applyFont="1" applyFill="1" applyBorder="1" applyAlignment="1">
      <alignment horizontal="center" vertical="center" wrapText="1"/>
    </xf>
    <xf numFmtId="49" fontId="13" fillId="0" borderId="6" xfId="0" applyFont="1" applyBorder="1" applyAlignment="1">
      <alignment vertical="top" wrapText="1"/>
    </xf>
    <xf numFmtId="49" fontId="3" fillId="7" borderId="1" xfId="0" applyFont="1" applyFill="1" applyBorder="1" applyAlignment="1">
      <alignment horizontal="left" vertical="top"/>
    </xf>
    <xf numFmtId="49" fontId="2" fillId="6" borderId="6" xfId="0" applyFont="1" applyFill="1" applyBorder="1" applyAlignment="1">
      <alignment wrapText="1"/>
    </xf>
    <xf numFmtId="49" fontId="2" fillId="6" borderId="6" xfId="0" applyFont="1" applyFill="1" applyBorder="1" applyAlignment="1">
      <alignment horizontal="center" vertical="center" wrapText="1"/>
    </xf>
    <xf numFmtId="49" fontId="2" fillId="0" borderId="6" xfId="0" applyFont="1" applyBorder="1" applyAlignment="1">
      <alignment wrapText="1"/>
    </xf>
    <xf numFmtId="49" fontId="3" fillId="2" borderId="24" xfId="0" applyFont="1" applyFill="1" applyBorder="1" applyAlignment="1">
      <alignment horizontal="center" vertical="top"/>
    </xf>
    <xf numFmtId="49" fontId="2" fillId="6" borderId="24" xfId="0" applyFont="1" applyFill="1" applyBorder="1"/>
    <xf numFmtId="49" fontId="2" fillId="0" borderId="7" xfId="0" applyFont="1" applyBorder="1" applyAlignment="1">
      <alignment horizontal="center"/>
    </xf>
    <xf numFmtId="49" fontId="2" fillId="7" borderId="7" xfId="0" applyFont="1" applyFill="1" applyBorder="1" applyAlignment="1">
      <alignment horizontal="center"/>
    </xf>
    <xf numFmtId="49" fontId="2" fillId="0" borderId="10" xfId="0" applyFont="1" applyBorder="1" applyAlignment="1">
      <alignment horizontal="center"/>
    </xf>
    <xf numFmtId="49" fontId="3" fillId="7" borderId="5" xfId="0" applyFont="1" applyFill="1" applyBorder="1" applyAlignment="1">
      <alignment vertical="top" wrapText="1"/>
    </xf>
    <xf numFmtId="0" fontId="2" fillId="0" borderId="25" xfId="0" applyNumberFormat="1" applyFont="1" applyFill="1" applyBorder="1"/>
    <xf numFmtId="49" fontId="2" fillId="7" borderId="24" xfId="0" applyFont="1" applyFill="1" applyBorder="1" applyAlignment="1"/>
    <xf numFmtId="49" fontId="4" fillId="6" borderId="6" xfId="0" applyFont="1" applyFill="1" applyBorder="1" applyAlignment="1">
      <alignment horizontal="center"/>
    </xf>
    <xf numFmtId="49" fontId="4" fillId="0" borderId="6" xfId="0" applyFont="1" applyBorder="1" applyAlignment="1">
      <alignment horizontal="center"/>
    </xf>
    <xf numFmtId="49" fontId="2" fillId="6" borderId="1" xfId="0" applyFont="1" applyFill="1" applyBorder="1"/>
    <xf numFmtId="49" fontId="2" fillId="6" borderId="5" xfId="0" applyFont="1" applyFill="1" applyBorder="1"/>
    <xf numFmtId="49" fontId="2" fillId="6" borderId="7" xfId="0" applyFont="1" applyFill="1" applyBorder="1" applyAlignment="1">
      <alignment vertical="top" wrapText="1"/>
    </xf>
    <xf numFmtId="0" fontId="2" fillId="6" borderId="7" xfId="0" applyNumberFormat="1" applyFont="1" applyFill="1" applyBorder="1"/>
    <xf numFmtId="0" fontId="2" fillId="6" borderId="24" xfId="0" applyNumberFormat="1" applyFont="1" applyFill="1" applyBorder="1"/>
    <xf numFmtId="49" fontId="0" fillId="6" borderId="0" xfId="0" applyFill="1"/>
    <xf numFmtId="49" fontId="0" fillId="0" borderId="0" xfId="0" applyBorder="1"/>
    <xf numFmtId="49" fontId="6" fillId="10" borderId="1" xfId="0" applyFont="1" applyFill="1" applyBorder="1" applyAlignment="1">
      <alignment vertical="top" wrapText="1"/>
    </xf>
    <xf numFmtId="49" fontId="13" fillId="0" borderId="6" xfId="0" applyFont="1" applyFill="1" applyBorder="1" applyAlignment="1">
      <alignment vertical="top" wrapText="1"/>
    </xf>
    <xf numFmtId="49" fontId="5" fillId="7" borderId="6" xfId="0" applyFont="1" applyFill="1" applyBorder="1" applyAlignment="1">
      <alignment horizontal="center" vertical="top" wrapText="1"/>
    </xf>
    <xf numFmtId="49" fontId="5" fillId="7" borderId="5" xfId="0" applyFont="1" applyFill="1" applyBorder="1" applyAlignment="1">
      <alignment horizontal="center" vertical="top"/>
    </xf>
    <xf numFmtId="49" fontId="5" fillId="7" borderId="42" xfId="0" applyFont="1" applyFill="1" applyBorder="1" applyAlignment="1">
      <alignment horizontal="center" vertical="top"/>
    </xf>
    <xf numFmtId="49" fontId="5" fillId="2" borderId="1" xfId="0" applyFont="1" applyFill="1" applyBorder="1" applyAlignment="1">
      <alignment horizontal="center" vertical="top"/>
    </xf>
    <xf numFmtId="49" fontId="13" fillId="0" borderId="11" xfId="0" applyFont="1" applyBorder="1" applyAlignment="1">
      <alignment vertical="top" wrapText="1"/>
    </xf>
    <xf numFmtId="49" fontId="9" fillId="0" borderId="8" xfId="0" applyFont="1" applyBorder="1" applyAlignment="1">
      <alignment horizontal="center" vertical="center" wrapText="1"/>
    </xf>
    <xf numFmtId="49" fontId="6" fillId="0" borderId="8" xfId="0" applyFont="1" applyFill="1" applyBorder="1" applyAlignment="1">
      <alignment vertical="top" wrapText="1"/>
    </xf>
    <xf numFmtId="49" fontId="6" fillId="0" borderId="8" xfId="0" applyFont="1" applyBorder="1" applyAlignment="1">
      <alignment horizontal="center" wrapText="1"/>
    </xf>
    <xf numFmtId="49" fontId="6" fillId="0" borderId="18" xfId="0" applyFont="1" applyBorder="1" applyAlignment="1">
      <alignment horizontal="center" wrapText="1"/>
    </xf>
    <xf numFmtId="0" fontId="2" fillId="0" borderId="8" xfId="0" applyNumberFormat="1" applyFont="1" applyFill="1" applyBorder="1"/>
    <xf numFmtId="49" fontId="2" fillId="0" borderId="8" xfId="0" applyFont="1" applyFill="1" applyBorder="1" applyAlignment="1">
      <alignment wrapText="1"/>
    </xf>
    <xf numFmtId="49" fontId="6" fillId="0" borderId="8" xfId="0" applyFont="1" applyFill="1" applyBorder="1" applyAlignment="1">
      <alignment horizontal="center" vertical="top" wrapText="1"/>
    </xf>
    <xf numFmtId="49" fontId="6" fillId="0" borderId="8" xfId="0" applyFont="1" applyFill="1" applyBorder="1" applyAlignment="1">
      <alignment horizontal="center" wrapText="1"/>
    </xf>
    <xf numFmtId="49" fontId="2" fillId="8" borderId="13" xfId="0" applyFont="1" applyFill="1" applyBorder="1" applyAlignment="1">
      <alignment wrapText="1"/>
    </xf>
    <xf numFmtId="0" fontId="13" fillId="6" borderId="1" xfId="0" applyNumberFormat="1" applyFont="1" applyFill="1" applyBorder="1" applyAlignment="1">
      <alignment vertical="top" wrapText="1"/>
    </xf>
    <xf numFmtId="49" fontId="2" fillId="6" borderId="0" xfId="0" applyFont="1" applyFill="1"/>
    <xf numFmtId="49" fontId="13" fillId="6" borderId="11" xfId="0" applyFont="1" applyFill="1" applyBorder="1" applyAlignment="1">
      <alignment vertical="top" wrapText="1"/>
    </xf>
    <xf numFmtId="49" fontId="6" fillId="0" borderId="8" xfId="0" applyFont="1" applyBorder="1" applyAlignment="1">
      <alignment horizontal="center" vertical="center" wrapText="1"/>
    </xf>
    <xf numFmtId="49" fontId="13" fillId="6" borderId="1" xfId="0" applyFont="1" applyFill="1" applyBorder="1" applyAlignment="1">
      <alignment vertical="top" wrapText="1"/>
    </xf>
    <xf numFmtId="49" fontId="6" fillId="6" borderId="17" xfId="0" applyFont="1" applyFill="1" applyBorder="1" applyAlignment="1">
      <alignment horizontal="center" wrapText="1"/>
    </xf>
    <xf numFmtId="49" fontId="2" fillId="0" borderId="8" xfId="0" applyFont="1" applyBorder="1" applyAlignment="1">
      <alignment vertical="top" wrapText="1" shrinkToFit="1"/>
    </xf>
    <xf numFmtId="49" fontId="2" fillId="0" borderId="11" xfId="0" applyFont="1" applyBorder="1" applyAlignment="1">
      <alignment horizontal="center"/>
    </xf>
    <xf numFmtId="49" fontId="2" fillId="0" borderId="8" xfId="0" applyFont="1" applyBorder="1" applyAlignment="1">
      <alignment horizontal="center"/>
    </xf>
    <xf numFmtId="49" fontId="16" fillId="6" borderId="0" xfId="0" applyFont="1" applyFill="1" applyBorder="1" applyAlignment="1">
      <alignment vertical="top" wrapText="1"/>
    </xf>
    <xf numFmtId="49" fontId="0" fillId="6" borderId="0" xfId="0" applyFill="1" applyBorder="1"/>
    <xf numFmtId="49" fontId="2" fillId="0" borderId="8" xfId="0" applyFont="1" applyBorder="1" applyAlignment="1">
      <alignment horizontal="center" wrapText="1"/>
    </xf>
    <xf numFmtId="49" fontId="0" fillId="0" borderId="11" xfId="0" applyBorder="1" applyAlignment="1">
      <alignment wrapText="1"/>
    </xf>
    <xf numFmtId="49" fontId="0" fillId="0" borderId="25" xfId="0" applyBorder="1"/>
    <xf numFmtId="49" fontId="2" fillId="6" borderId="43" xfId="0" applyFont="1" applyFill="1" applyBorder="1" applyAlignment="1">
      <alignment vertical="top" wrapText="1"/>
    </xf>
    <xf numFmtId="49" fontId="2" fillId="6" borderId="43" xfId="0" applyFont="1" applyFill="1" applyBorder="1" applyAlignment="1">
      <alignment horizontal="center" wrapText="1"/>
    </xf>
    <xf numFmtId="49" fontId="0" fillId="6" borderId="43" xfId="0" applyFill="1" applyBorder="1" applyAlignment="1">
      <alignment wrapText="1"/>
    </xf>
    <xf numFmtId="49" fontId="2" fillId="6" borderId="43" xfId="0" applyFont="1" applyFill="1" applyBorder="1" applyAlignment="1">
      <alignment horizontal="center"/>
    </xf>
    <xf numFmtId="49" fontId="0" fillId="6" borderId="43" xfId="0" applyFill="1" applyBorder="1"/>
    <xf numFmtId="0" fontId="2" fillId="6" borderId="43" xfId="0" applyNumberFormat="1" applyFont="1" applyFill="1" applyBorder="1"/>
    <xf numFmtId="0" fontId="2" fillId="0" borderId="6" xfId="0" applyNumberFormat="1" applyFont="1" applyFill="1" applyBorder="1"/>
    <xf numFmtId="49" fontId="2" fillId="10" borderId="8" xfId="0" applyFont="1" applyFill="1" applyBorder="1" applyAlignment="1">
      <alignment vertical="top" wrapText="1"/>
    </xf>
    <xf numFmtId="49" fontId="7" fillId="4" borderId="14" xfId="0" applyFont="1" applyFill="1" applyBorder="1" applyAlignment="1">
      <alignment horizontal="center"/>
    </xf>
    <xf numFmtId="49" fontId="7" fillId="4" borderId="12" xfId="0" applyFont="1" applyFill="1" applyBorder="1" applyAlignment="1">
      <alignment horizontal="center"/>
    </xf>
    <xf numFmtId="49" fontId="3" fillId="12" borderId="14" xfId="0" applyFont="1" applyFill="1" applyBorder="1" applyAlignment="1">
      <alignment horizontal="center" vertical="center"/>
    </xf>
    <xf numFmtId="49" fontId="2" fillId="0" borderId="14" xfId="0" applyFont="1" applyBorder="1" applyAlignment="1">
      <alignment wrapText="1"/>
    </xf>
    <xf numFmtId="49" fontId="2" fillId="0" borderId="14" xfId="0" applyFont="1" applyBorder="1" applyAlignment="1">
      <alignment horizontal="center" wrapText="1"/>
    </xf>
    <xf numFmtId="49" fontId="4" fillId="0" borderId="14" xfId="0" applyFont="1" applyBorder="1"/>
    <xf numFmtId="49" fontId="4" fillId="0" borderId="19" xfId="0" applyFont="1" applyBorder="1" applyAlignment="1">
      <alignment horizontal="center"/>
    </xf>
    <xf numFmtId="0" fontId="2" fillId="0" borderId="16" xfId="0" applyNumberFormat="1" applyFont="1" applyFill="1" applyBorder="1"/>
    <xf numFmtId="49" fontId="4" fillId="10" borderId="11" xfId="0" applyFont="1" applyFill="1" applyBorder="1" applyAlignment="1">
      <alignment horizontal="center" wrapText="1"/>
    </xf>
    <xf numFmtId="49" fontId="4" fillId="10" borderId="6" xfId="0" applyFont="1" applyFill="1" applyBorder="1" applyAlignment="1">
      <alignment horizontal="center" wrapText="1"/>
    </xf>
    <xf numFmtId="0" fontId="7" fillId="6" borderId="1" xfId="0" applyNumberFormat="1" applyFont="1" applyFill="1" applyBorder="1" applyAlignment="1">
      <alignment horizontal="center" wrapText="1"/>
    </xf>
    <xf numFmtId="49" fontId="7" fillId="6" borderId="0" xfId="0" applyFont="1" applyFill="1" applyBorder="1"/>
    <xf numFmtId="49" fontId="3" fillId="7" borderId="14" xfId="0" applyFont="1" applyFill="1" applyBorder="1" applyAlignment="1">
      <alignment horizontal="center" vertical="center" wrapText="1"/>
    </xf>
    <xf numFmtId="49" fontId="2" fillId="0" borderId="19" xfId="0" applyFont="1" applyFill="1" applyBorder="1" applyAlignment="1">
      <alignment horizontal="center"/>
    </xf>
    <xf numFmtId="49" fontId="2" fillId="0" borderId="27" xfId="0" applyFont="1" applyFill="1" applyBorder="1"/>
    <xf numFmtId="49" fontId="0" fillId="0" borderId="0" xfId="0" applyFill="1"/>
    <xf numFmtId="0" fontId="2" fillId="12" borderId="1" xfId="0" applyNumberFormat="1" applyFont="1" applyFill="1" applyBorder="1"/>
    <xf numFmtId="0" fontId="2" fillId="6" borderId="8" xfId="0" applyNumberFormat="1" applyFont="1" applyFill="1" applyBorder="1"/>
    <xf numFmtId="49" fontId="2" fillId="6" borderId="0" xfId="0" applyFont="1" applyFill="1" applyBorder="1"/>
    <xf numFmtId="49" fontId="2" fillId="7" borderId="7" xfId="0" applyFont="1" applyFill="1" applyBorder="1" applyAlignment="1"/>
    <xf numFmtId="49" fontId="2" fillId="7" borderId="20" xfId="0" applyFont="1" applyFill="1" applyBorder="1" applyAlignment="1"/>
    <xf numFmtId="49" fontId="2" fillId="0" borderId="19" xfId="0" applyFont="1" applyBorder="1" applyAlignment="1">
      <alignment horizontal="center"/>
    </xf>
    <xf numFmtId="0" fontId="2" fillId="0" borderId="27" xfId="0" applyNumberFormat="1" applyFont="1" applyFill="1" applyBorder="1"/>
    <xf numFmtId="49" fontId="3" fillId="7" borderId="1" xfId="0" applyFont="1" applyFill="1" applyBorder="1" applyAlignment="1">
      <alignment vertical="top"/>
    </xf>
    <xf numFmtId="49" fontId="5" fillId="7" borderId="1" xfId="0" applyFont="1" applyFill="1" applyBorder="1" applyAlignment="1">
      <alignment horizontal="center" vertical="top"/>
    </xf>
    <xf numFmtId="49" fontId="2" fillId="7" borderId="8" xfId="0" applyFont="1" applyFill="1" applyBorder="1" applyAlignment="1"/>
    <xf numFmtId="49" fontId="3" fillId="7" borderId="8" xfId="0" applyFont="1" applyFill="1" applyBorder="1" applyAlignment="1">
      <alignment vertical="top" wrapText="1"/>
    </xf>
    <xf numFmtId="49" fontId="2" fillId="6" borderId="0" xfId="0" applyFont="1" applyFill="1" applyBorder="1" applyAlignment="1">
      <alignment wrapText="1"/>
    </xf>
    <xf numFmtId="49" fontId="2" fillId="6" borderId="0" xfId="0" applyFont="1" applyFill="1" applyBorder="1" applyAlignment="1">
      <alignment horizontal="center" vertical="center" wrapText="1"/>
    </xf>
    <xf numFmtId="49" fontId="2" fillId="13" borderId="0" xfId="0" applyFont="1" applyFill="1" applyBorder="1"/>
    <xf numFmtId="49" fontId="5" fillId="7" borderId="1" xfId="0" applyFont="1" applyFill="1" applyBorder="1" applyAlignment="1">
      <alignment horizontal="center" vertical="top" wrapText="1"/>
    </xf>
    <xf numFmtId="0" fontId="10" fillId="6" borderId="1" xfId="0" applyNumberFormat="1" applyFont="1" applyFill="1" applyBorder="1" applyAlignment="1">
      <alignment wrapText="1"/>
    </xf>
    <xf numFmtId="0" fontId="6" fillId="12" borderId="1" xfId="0" applyNumberFormat="1" applyFont="1" applyFill="1" applyBorder="1"/>
    <xf numFmtId="0" fontId="2" fillId="6" borderId="46" xfId="0" applyNumberFormat="1" applyFont="1" applyFill="1" applyBorder="1"/>
    <xf numFmtId="0" fontId="2" fillId="6" borderId="32" xfId="0" applyNumberFormat="1" applyFont="1" applyFill="1" applyBorder="1"/>
    <xf numFmtId="0" fontId="2" fillId="6" borderId="62" xfId="0" applyNumberFormat="1" applyFont="1" applyFill="1" applyBorder="1"/>
    <xf numFmtId="49" fontId="2" fillId="0" borderId="34" xfId="0" applyFont="1" applyBorder="1"/>
    <xf numFmtId="49" fontId="2" fillId="7" borderId="34" xfId="0" applyFont="1" applyFill="1" applyBorder="1"/>
    <xf numFmtId="49" fontId="2" fillId="7" borderId="34" xfId="0" applyFont="1" applyFill="1" applyBorder="1" applyAlignment="1"/>
    <xf numFmtId="0" fontId="2" fillId="0" borderId="34" xfId="0" applyNumberFormat="1" applyFont="1" applyFill="1" applyBorder="1"/>
    <xf numFmtId="0" fontId="2" fillId="0" borderId="38" xfId="0" applyNumberFormat="1" applyFont="1" applyFill="1" applyBorder="1"/>
    <xf numFmtId="49" fontId="2" fillId="7" borderId="37" xfId="0" applyFont="1" applyFill="1" applyBorder="1"/>
    <xf numFmtId="0" fontId="2" fillId="0" borderId="3" xfId="0" applyNumberFormat="1" applyFont="1" applyFill="1" applyBorder="1"/>
    <xf numFmtId="0" fontId="2" fillId="7" borderId="3" xfId="0" applyNumberFormat="1" applyFont="1" applyFill="1" applyBorder="1"/>
    <xf numFmtId="0" fontId="6" fillId="6" borderId="3" xfId="0" applyNumberFormat="1" applyFont="1" applyFill="1" applyBorder="1"/>
    <xf numFmtId="49" fontId="2" fillId="0" borderId="3" xfId="0" applyFont="1" applyBorder="1"/>
    <xf numFmtId="49" fontId="2" fillId="0" borderId="51" xfId="0" applyFont="1" applyBorder="1"/>
    <xf numFmtId="49" fontId="2" fillId="0" borderId="53" xfId="0" applyFont="1" applyBorder="1"/>
    <xf numFmtId="49" fontId="2" fillId="0" borderId="14" xfId="0" applyFont="1" applyFill="1" applyBorder="1" applyAlignment="1">
      <alignment vertical="top" wrapText="1" shrinkToFit="1"/>
    </xf>
    <xf numFmtId="49" fontId="2" fillId="0" borderId="14" xfId="0" applyFont="1" applyFill="1" applyBorder="1" applyAlignment="1">
      <alignment horizontal="center"/>
    </xf>
    <xf numFmtId="49" fontId="2" fillId="0" borderId="16" xfId="0" applyFont="1" applyFill="1" applyBorder="1"/>
    <xf numFmtId="0" fontId="2" fillId="0" borderId="14" xfId="0" applyNumberFormat="1" applyFont="1" applyFill="1" applyBorder="1"/>
    <xf numFmtId="49" fontId="2" fillId="0" borderId="8" xfId="0" applyFont="1" applyFill="1" applyBorder="1" applyAlignment="1">
      <alignment horizontal="left" vertical="top" wrapText="1"/>
    </xf>
    <xf numFmtId="49" fontId="2" fillId="0" borderId="8" xfId="0" applyFont="1" applyFill="1" applyBorder="1" applyAlignment="1">
      <alignment horizontal="center" vertical="center"/>
    </xf>
    <xf numFmtId="49" fontId="2" fillId="0" borderId="8" xfId="0" applyFont="1" applyFill="1" applyBorder="1" applyAlignment="1">
      <alignment vertical="top" wrapText="1" shrinkToFit="1"/>
    </xf>
    <xf numFmtId="49" fontId="2" fillId="0" borderId="8" xfId="0" applyFont="1" applyFill="1" applyBorder="1" applyAlignment="1">
      <alignment horizontal="center"/>
    </xf>
    <xf numFmtId="49" fontId="2" fillId="0" borderId="18" xfId="0" applyFont="1" applyFill="1" applyBorder="1" applyAlignment="1">
      <alignment horizontal="center"/>
    </xf>
    <xf numFmtId="49" fontId="2" fillId="0" borderId="10" xfId="0" applyFont="1" applyFill="1" applyBorder="1"/>
    <xf numFmtId="0" fontId="6" fillId="0" borderId="8" xfId="0" applyNumberFormat="1" applyFont="1" applyFill="1" applyBorder="1" applyAlignment="1">
      <alignment vertical="top" wrapText="1"/>
    </xf>
    <xf numFmtId="49" fontId="6" fillId="0" borderId="55" xfId="0" applyFont="1" applyFill="1" applyBorder="1" applyAlignment="1">
      <alignment vertical="top" wrapText="1"/>
    </xf>
    <xf numFmtId="49" fontId="2" fillId="5" borderId="19" xfId="0" applyFont="1" applyFill="1" applyBorder="1" applyAlignment="1">
      <alignment horizontal="center"/>
    </xf>
    <xf numFmtId="49" fontId="2" fillId="0" borderId="13" xfId="0" applyFont="1" applyBorder="1"/>
    <xf numFmtId="49" fontId="3" fillId="6" borderId="0" xfId="0" applyFont="1" applyFill="1" applyBorder="1" applyAlignment="1">
      <alignment horizontal="left" vertical="top" wrapText="1"/>
    </xf>
    <xf numFmtId="49" fontId="3" fillId="7" borderId="1" xfId="0" applyFont="1" applyFill="1" applyBorder="1" applyAlignment="1">
      <alignment horizontal="left" vertical="top" wrapText="1"/>
    </xf>
    <xf numFmtId="49" fontId="3" fillId="0" borderId="8" xfId="0" applyFont="1" applyFill="1" applyBorder="1" applyAlignment="1">
      <alignment vertical="center" wrapText="1"/>
    </xf>
    <xf numFmtId="49" fontId="2" fillId="0" borderId="8" xfId="0" applyFont="1" applyFill="1" applyBorder="1" applyAlignment="1">
      <alignment horizontal="center" vertical="center" wrapText="1"/>
    </xf>
    <xf numFmtId="49" fontId="2" fillId="5" borderId="18" xfId="0" applyFont="1" applyFill="1" applyBorder="1" applyAlignment="1">
      <alignment horizontal="center"/>
    </xf>
    <xf numFmtId="49" fontId="2" fillId="0" borderId="41" xfId="0" applyFont="1" applyBorder="1"/>
    <xf numFmtId="49" fontId="2" fillId="0" borderId="8" xfId="0" applyFont="1" applyBorder="1"/>
    <xf numFmtId="0" fontId="2" fillId="0" borderId="14" xfId="0" applyNumberFormat="1" applyFont="1" applyFill="1" applyBorder="1" applyAlignment="1">
      <alignment vertical="top" wrapText="1"/>
    </xf>
    <xf numFmtId="49" fontId="5" fillId="6" borderId="0" xfId="0" applyFont="1" applyFill="1" applyBorder="1" applyAlignment="1">
      <alignment horizontal="left" vertical="top"/>
    </xf>
    <xf numFmtId="49" fontId="3" fillId="7" borderId="1" xfId="0" applyFont="1" applyFill="1" applyBorder="1" applyAlignment="1">
      <alignment horizontal="center" vertical="center" wrapText="1"/>
    </xf>
    <xf numFmtId="49" fontId="5" fillId="7" borderId="1" xfId="0" applyFont="1" applyFill="1" applyBorder="1" applyAlignment="1">
      <alignment vertical="top"/>
    </xf>
    <xf numFmtId="49" fontId="5" fillId="7" borderId="1" xfId="0" applyFont="1" applyFill="1" applyBorder="1" applyAlignment="1">
      <alignment horizontal="left" vertical="top"/>
    </xf>
    <xf numFmtId="49" fontId="2" fillId="0" borderId="15" xfId="0" applyFont="1" applyFill="1" applyBorder="1"/>
    <xf numFmtId="49" fontId="2" fillId="0" borderId="16" xfId="0" applyFont="1" applyBorder="1" applyAlignment="1">
      <alignment wrapText="1"/>
    </xf>
    <xf numFmtId="0" fontId="2" fillId="0" borderId="14" xfId="0" applyNumberFormat="1" applyFont="1" applyBorder="1" applyAlignment="1">
      <alignment wrapText="1"/>
    </xf>
    <xf numFmtId="49" fontId="3" fillId="7" borderId="1" xfId="0" applyFont="1" applyFill="1" applyBorder="1" applyAlignment="1">
      <alignment horizontal="center" vertical="top"/>
    </xf>
    <xf numFmtId="49" fontId="0" fillId="7" borderId="1" xfId="0" applyFill="1" applyBorder="1" applyAlignment="1"/>
    <xf numFmtId="49" fontId="3" fillId="6" borderId="1" xfId="0" applyFont="1" applyFill="1" applyBorder="1" applyAlignment="1">
      <alignment vertical="center" wrapText="1"/>
    </xf>
    <xf numFmtId="49" fontId="2" fillId="6" borderId="1" xfId="0" applyFont="1" applyFill="1" applyBorder="1" applyAlignment="1">
      <alignment vertical="top" wrapText="1" shrinkToFit="1"/>
    </xf>
    <xf numFmtId="49" fontId="8" fillId="0" borderId="14" xfId="0" applyFont="1" applyBorder="1" applyAlignment="1">
      <alignment vertical="top" wrapText="1"/>
    </xf>
    <xf numFmtId="49" fontId="2" fillId="0" borderId="14" xfId="0" applyFont="1" applyBorder="1" applyAlignment="1">
      <alignment horizontal="center" vertical="center"/>
    </xf>
    <xf numFmtId="0" fontId="2" fillId="0" borderId="15" xfId="0" applyNumberFormat="1" applyFont="1" applyFill="1" applyBorder="1" applyAlignment="1">
      <alignment wrapText="1"/>
    </xf>
    <xf numFmtId="49" fontId="3" fillId="6" borderId="0" xfId="0" applyFont="1" applyFill="1" applyBorder="1" applyAlignment="1">
      <alignment horizontal="left" vertical="top"/>
    </xf>
    <xf numFmtId="49" fontId="2" fillId="0" borderId="14" xfId="0" applyFont="1" applyFill="1" applyBorder="1" applyAlignment="1">
      <alignment horizontal="left" vertical="top" wrapText="1"/>
    </xf>
    <xf numFmtId="49" fontId="2" fillId="6" borderId="14" xfId="0" applyFont="1" applyFill="1" applyBorder="1" applyAlignment="1">
      <alignment vertical="center" wrapText="1"/>
    </xf>
    <xf numFmtId="49" fontId="2" fillId="0" borderId="12" xfId="0" applyFont="1" applyFill="1" applyBorder="1" applyAlignment="1">
      <alignment horizontal="center"/>
    </xf>
    <xf numFmtId="49" fontId="2" fillId="0" borderId="11" xfId="0" applyFont="1" applyFill="1" applyBorder="1" applyAlignment="1">
      <alignment horizontal="center"/>
    </xf>
    <xf numFmtId="49" fontId="2" fillId="0" borderId="44" xfId="0" applyFont="1" applyFill="1" applyBorder="1" applyAlignment="1">
      <alignment vertical="center" wrapText="1"/>
    </xf>
    <xf numFmtId="49" fontId="2" fillId="0" borderId="44" xfId="0" applyFont="1" applyFill="1" applyBorder="1" applyAlignment="1">
      <alignment vertical="top" wrapText="1" shrinkToFit="1"/>
    </xf>
    <xf numFmtId="49" fontId="2" fillId="0" borderId="23" xfId="0" applyFont="1" applyBorder="1" applyAlignment="1">
      <alignment horizontal="center"/>
    </xf>
    <xf numFmtId="0" fontId="2" fillId="0" borderId="55" xfId="0" applyNumberFormat="1" applyFont="1" applyFill="1" applyBorder="1"/>
    <xf numFmtId="0" fontId="2" fillId="0" borderId="44" xfId="0" applyNumberFormat="1" applyFont="1" applyFill="1" applyBorder="1"/>
    <xf numFmtId="49" fontId="3" fillId="6" borderId="0" xfId="0" applyFont="1" applyFill="1" applyBorder="1" applyAlignment="1">
      <alignment vertical="top" wrapText="1"/>
    </xf>
    <xf numFmtId="49" fontId="5" fillId="6" borderId="0" xfId="0" applyFont="1" applyFill="1" applyBorder="1" applyAlignment="1">
      <alignment horizontal="center" vertical="top" wrapText="1"/>
    </xf>
    <xf numFmtId="49" fontId="3" fillId="7" borderId="17" xfId="0" applyFont="1" applyFill="1" applyBorder="1" applyAlignment="1">
      <alignment vertical="top" wrapText="1"/>
    </xf>
    <xf numFmtId="49" fontId="5" fillId="7" borderId="5" xfId="0" applyFont="1" applyFill="1" applyBorder="1" applyAlignment="1">
      <alignment horizontal="left" vertical="top"/>
    </xf>
    <xf numFmtId="49" fontId="5" fillId="7" borderId="17" xfId="0" applyFont="1" applyFill="1" applyBorder="1" applyAlignment="1">
      <alignment horizontal="left" vertical="top"/>
    </xf>
    <xf numFmtId="49" fontId="2" fillId="2" borderId="20" xfId="0" applyFont="1" applyFill="1" applyBorder="1"/>
    <xf numFmtId="49" fontId="3" fillId="7" borderId="5" xfId="0" applyFont="1" applyFill="1" applyBorder="1" applyAlignment="1">
      <alignment horizontal="left" vertical="top" wrapText="1"/>
    </xf>
    <xf numFmtId="49" fontId="2" fillId="0" borderId="27" xfId="0" applyFont="1" applyBorder="1" applyAlignment="1">
      <alignment wrapText="1"/>
    </xf>
    <xf numFmtId="49" fontId="2" fillId="0" borderId="41" xfId="0" applyFont="1" applyBorder="1" applyAlignment="1">
      <alignment wrapText="1"/>
    </xf>
    <xf numFmtId="49" fontId="3" fillId="7" borderId="5" xfId="0" applyFont="1" applyFill="1" applyBorder="1" applyAlignment="1">
      <alignment horizontal="left" vertical="top"/>
    </xf>
    <xf numFmtId="49" fontId="2" fillId="0" borderId="21" xfId="0" applyFont="1" applyFill="1" applyBorder="1"/>
    <xf numFmtId="49" fontId="2" fillId="10" borderId="19" xfId="0" applyFont="1" applyFill="1" applyBorder="1" applyAlignment="1">
      <alignment horizontal="center"/>
    </xf>
    <xf numFmtId="49" fontId="2" fillId="2" borderId="17" xfId="0" applyFont="1" applyFill="1" applyBorder="1" applyAlignment="1">
      <alignment horizontal="center"/>
    </xf>
    <xf numFmtId="49" fontId="2" fillId="7" borderId="23" xfId="0" applyFont="1" applyFill="1" applyBorder="1" applyAlignment="1">
      <alignment horizontal="left" vertical="top" wrapText="1"/>
    </xf>
    <xf numFmtId="49" fontId="3" fillId="7" borderId="17" xfId="0" applyFont="1" applyFill="1" applyBorder="1" applyAlignment="1">
      <alignment horizontal="left" vertical="top" wrapText="1"/>
    </xf>
    <xf numFmtId="49" fontId="2" fillId="5" borderId="19" xfId="0" applyFont="1" applyFill="1" applyBorder="1" applyAlignment="1">
      <alignment horizontal="center" wrapText="1"/>
    </xf>
    <xf numFmtId="0" fontId="2" fillId="5" borderId="19" xfId="0" applyNumberFormat="1" applyFont="1" applyFill="1" applyBorder="1"/>
    <xf numFmtId="49" fontId="2" fillId="5" borderId="17" xfId="0" applyFont="1" applyFill="1" applyBorder="1"/>
    <xf numFmtId="49" fontId="2" fillId="0" borderId="18" xfId="0" applyFont="1" applyBorder="1" applyAlignment="1">
      <alignment horizontal="center" wrapText="1"/>
    </xf>
    <xf numFmtId="49" fontId="8" fillId="0" borderId="0" xfId="0" applyFont="1" applyBorder="1" applyAlignment="1">
      <alignment vertical="top" wrapText="1"/>
    </xf>
    <xf numFmtId="49" fontId="3" fillId="7" borderId="17" xfId="0" applyFont="1" applyFill="1" applyBorder="1" applyAlignment="1">
      <alignment horizontal="left" vertical="top"/>
    </xf>
    <xf numFmtId="49" fontId="2" fillId="0" borderId="61" xfId="0" applyFont="1" applyFill="1" applyBorder="1" applyAlignment="1">
      <alignment horizontal="center"/>
    </xf>
    <xf numFmtId="49" fontId="2" fillId="0" borderId="57" xfId="0" applyFont="1" applyFill="1" applyBorder="1" applyAlignment="1">
      <alignment vertical="top" wrapText="1"/>
    </xf>
    <xf numFmtId="49" fontId="2" fillId="0" borderId="57" xfId="0" applyFont="1" applyBorder="1" applyAlignment="1">
      <alignment wrapText="1"/>
    </xf>
    <xf numFmtId="49" fontId="2" fillId="0" borderId="57" xfId="0" applyFont="1" applyBorder="1" applyAlignment="1">
      <alignment vertical="top" wrapText="1" shrinkToFit="1"/>
    </xf>
    <xf numFmtId="49" fontId="2" fillId="0" borderId="57" xfId="0" applyFont="1" applyBorder="1" applyAlignment="1">
      <alignment horizontal="center"/>
    </xf>
    <xf numFmtId="49" fontId="2" fillId="0" borderId="64" xfId="0" applyFont="1" applyBorder="1" applyAlignment="1">
      <alignment horizontal="center"/>
    </xf>
    <xf numFmtId="0" fontId="13" fillId="6" borderId="11" xfId="0" applyNumberFormat="1" applyFont="1" applyFill="1" applyBorder="1" applyAlignment="1">
      <alignment vertical="top" wrapText="1"/>
    </xf>
    <xf numFmtId="49" fontId="6" fillId="0" borderId="8" xfId="0" applyFont="1" applyFill="1" applyBorder="1" applyAlignment="1">
      <alignment horizontal="center" vertical="center" wrapText="1"/>
    </xf>
    <xf numFmtId="49" fontId="6" fillId="0" borderId="12" xfId="0" applyFont="1" applyFill="1" applyBorder="1" applyAlignment="1">
      <alignment vertical="top" wrapText="1"/>
    </xf>
    <xf numFmtId="49" fontId="6" fillId="0" borderId="14" xfId="0" applyFont="1" applyFill="1" applyBorder="1" applyAlignment="1">
      <alignment vertical="top" wrapText="1"/>
    </xf>
    <xf numFmtId="49" fontId="6" fillId="0" borderId="14" xfId="0" applyFont="1" applyFill="1" applyBorder="1" applyAlignment="1">
      <alignment horizontal="center" wrapText="1"/>
    </xf>
    <xf numFmtId="0" fontId="10" fillId="0" borderId="14" xfId="0" applyNumberFormat="1" applyFont="1" applyFill="1" applyBorder="1" applyAlignment="1">
      <alignment wrapText="1"/>
    </xf>
    <xf numFmtId="0" fontId="2" fillId="0" borderId="14" xfId="0" applyNumberFormat="1" applyFont="1" applyFill="1" applyBorder="1" applyAlignment="1">
      <alignment wrapText="1"/>
    </xf>
    <xf numFmtId="49" fontId="14" fillId="7" borderId="1" xfId="0" applyFont="1" applyFill="1" applyBorder="1" applyAlignment="1">
      <alignment horizontal="center" vertical="top" wrapText="1"/>
    </xf>
    <xf numFmtId="49" fontId="6" fillId="0" borderId="14" xfId="0" applyFont="1" applyFill="1" applyBorder="1" applyAlignment="1">
      <alignment horizontal="center" vertical="top" wrapText="1"/>
    </xf>
    <xf numFmtId="49" fontId="6" fillId="0" borderId="19" xfId="0" applyFont="1" applyFill="1" applyBorder="1" applyAlignment="1">
      <alignment horizontal="center" wrapText="1"/>
    </xf>
    <xf numFmtId="49" fontId="2" fillId="8" borderId="16" xfId="0" applyFont="1" applyFill="1" applyBorder="1" applyAlignment="1">
      <alignment wrapText="1"/>
    </xf>
    <xf numFmtId="2" fontId="3" fillId="6" borderId="0" xfId="0" applyNumberFormat="1" applyFont="1" applyFill="1" applyBorder="1" applyAlignment="1">
      <alignment vertical="top" wrapText="1"/>
    </xf>
    <xf numFmtId="2" fontId="14" fillId="7" borderId="1" xfId="0" applyNumberFormat="1" applyFont="1" applyFill="1" applyBorder="1" applyAlignment="1">
      <alignment horizontal="center" vertical="top" wrapText="1"/>
    </xf>
    <xf numFmtId="2" fontId="3" fillId="7" borderId="1" xfId="0" applyNumberFormat="1" applyFont="1" applyFill="1" applyBorder="1" applyAlignment="1">
      <alignment vertical="top" wrapText="1"/>
    </xf>
    <xf numFmtId="0" fontId="2" fillId="6" borderId="1" xfId="0" applyNumberFormat="1" applyFont="1" applyFill="1" applyBorder="1" applyAlignment="1">
      <alignment vertical="top" wrapText="1"/>
    </xf>
    <xf numFmtId="49" fontId="6" fillId="0" borderId="18" xfId="0" applyFont="1" applyFill="1" applyBorder="1" applyAlignment="1">
      <alignment horizontal="center" wrapText="1"/>
    </xf>
    <xf numFmtId="49" fontId="6" fillId="0" borderId="12" xfId="0" applyFont="1" applyBorder="1" applyAlignment="1">
      <alignment vertical="top" wrapText="1"/>
    </xf>
    <xf numFmtId="49" fontId="6" fillId="0" borderId="14" xfId="0" applyFont="1" applyBorder="1" applyAlignment="1">
      <alignment horizontal="left" vertical="top" wrapText="1"/>
    </xf>
    <xf numFmtId="49" fontId="6" fillId="0" borderId="14" xfId="0" applyFont="1" applyBorder="1" applyAlignment="1">
      <alignment horizontal="center" wrapText="1"/>
    </xf>
    <xf numFmtId="49" fontId="6" fillId="0" borderId="19" xfId="0" applyFont="1" applyBorder="1" applyAlignment="1">
      <alignment horizontal="center" wrapText="1"/>
    </xf>
    <xf numFmtId="49" fontId="3" fillId="6" borderId="0" xfId="0" applyFont="1" applyFill="1" applyBorder="1" applyAlignment="1" applyProtection="1">
      <alignment horizontal="left" vertical="top" wrapText="1"/>
      <protection locked="0"/>
    </xf>
    <xf numFmtId="49" fontId="13" fillId="7" borderId="1" xfId="0" applyFont="1" applyFill="1" applyBorder="1" applyAlignment="1" applyProtection="1">
      <alignment vertical="top" wrapText="1"/>
      <protection locked="0"/>
    </xf>
    <xf numFmtId="49" fontId="14" fillId="7" borderId="1" xfId="0" applyFont="1" applyFill="1" applyBorder="1" applyAlignment="1" applyProtection="1">
      <alignment horizontal="center" vertical="top" wrapText="1"/>
      <protection locked="0"/>
    </xf>
    <xf numFmtId="49" fontId="13" fillId="7" borderId="1" xfId="0" applyFont="1" applyFill="1" applyBorder="1" applyAlignment="1" applyProtection="1">
      <alignment horizontal="left" vertical="top" wrapText="1"/>
      <protection locked="0"/>
    </xf>
    <xf numFmtId="49" fontId="3" fillId="7" borderId="1" xfId="0" applyFont="1" applyFill="1" applyBorder="1" applyAlignment="1" applyProtection="1">
      <alignment horizontal="left" vertical="top" wrapText="1"/>
      <protection locked="0"/>
    </xf>
    <xf numFmtId="49" fontId="6" fillId="6" borderId="14" xfId="0" applyFont="1" applyFill="1" applyBorder="1" applyAlignment="1">
      <alignment vertical="top" wrapText="1"/>
    </xf>
    <xf numFmtId="49" fontId="14" fillId="7" borderId="1" xfId="0" applyFont="1" applyFill="1" applyBorder="1" applyAlignment="1">
      <alignment vertical="top" wrapText="1"/>
    </xf>
    <xf numFmtId="49" fontId="9" fillId="6" borderId="1" xfId="0" applyFont="1" applyFill="1" applyBorder="1" applyAlignment="1">
      <alignment horizontal="center" vertical="center" wrapText="1"/>
    </xf>
    <xf numFmtId="49" fontId="2" fillId="4" borderId="8" xfId="0" applyFont="1" applyFill="1" applyBorder="1" applyAlignment="1">
      <alignment horizontal="center" wrapText="1"/>
    </xf>
    <xf numFmtId="49" fontId="2" fillId="4" borderId="8" xfId="0" applyFont="1" applyFill="1" applyBorder="1" applyAlignment="1">
      <alignment wrapText="1"/>
    </xf>
    <xf numFmtId="49" fontId="6" fillId="0" borderId="14" xfId="0" applyFont="1" applyBorder="1" applyAlignment="1">
      <alignment vertical="top" wrapText="1"/>
    </xf>
    <xf numFmtId="49" fontId="5" fillId="6" borderId="0" xfId="0" applyFont="1" applyFill="1" applyBorder="1" applyAlignment="1">
      <alignment horizontal="left" vertical="top" wrapText="1"/>
    </xf>
    <xf numFmtId="49" fontId="13" fillId="7" borderId="1" xfId="0" applyFont="1" applyFill="1" applyBorder="1" applyAlignment="1">
      <alignment horizontal="left" vertical="top" wrapText="1"/>
    </xf>
    <xf numFmtId="49" fontId="14" fillId="7" borderId="1" xfId="0" applyFont="1" applyFill="1" applyBorder="1" applyAlignment="1">
      <alignment horizontal="left" vertical="top" wrapText="1"/>
    </xf>
    <xf numFmtId="49" fontId="5" fillId="7" borderId="1" xfId="0" applyFont="1" applyFill="1" applyBorder="1" applyAlignment="1">
      <alignment horizontal="left" vertical="top" wrapText="1"/>
    </xf>
    <xf numFmtId="49" fontId="6" fillId="10" borderId="1" xfId="0" applyFont="1" applyFill="1" applyBorder="1"/>
    <xf numFmtId="49" fontId="13" fillId="6" borderId="8" xfId="0" applyFont="1" applyFill="1" applyBorder="1" applyAlignment="1">
      <alignment vertical="top" wrapText="1"/>
    </xf>
    <xf numFmtId="49" fontId="6" fillId="6" borderId="8" xfId="0" applyFont="1" applyFill="1" applyBorder="1" applyAlignment="1">
      <alignment vertical="top" wrapText="1"/>
    </xf>
    <xf numFmtId="49" fontId="6" fillId="6" borderId="14" xfId="0" applyFont="1" applyFill="1" applyBorder="1" applyAlignment="1">
      <alignment wrapText="1"/>
    </xf>
    <xf numFmtId="49" fontId="15" fillId="0" borderId="8" xfId="0" applyFont="1" applyBorder="1" applyAlignment="1">
      <alignment wrapText="1"/>
    </xf>
    <xf numFmtId="49" fontId="3" fillId="6" borderId="0" xfId="0" applyFont="1" applyFill="1" applyBorder="1" applyAlignment="1" applyProtection="1">
      <alignment vertical="top" wrapText="1" readingOrder="1"/>
      <protection locked="0"/>
    </xf>
    <xf numFmtId="49" fontId="14" fillId="7" borderId="1" xfId="0" applyFont="1" applyFill="1" applyBorder="1" applyAlignment="1" applyProtection="1">
      <alignment horizontal="center" vertical="top" wrapText="1" readingOrder="1"/>
      <protection locked="0"/>
    </xf>
    <xf numFmtId="49" fontId="3" fillId="7" borderId="1" xfId="0" applyFont="1" applyFill="1" applyBorder="1" applyAlignment="1" applyProtection="1">
      <alignment vertical="top" wrapText="1" readingOrder="1"/>
      <protection locked="0"/>
    </xf>
    <xf numFmtId="49" fontId="5" fillId="7" borderId="6" xfId="0" applyFont="1" applyFill="1" applyBorder="1" applyAlignment="1">
      <alignment horizontal="left" vertical="top" wrapText="1"/>
    </xf>
    <xf numFmtId="49" fontId="2" fillId="0" borderId="12" xfId="0" applyFont="1" applyFill="1" applyBorder="1" applyAlignment="1">
      <alignment wrapText="1"/>
    </xf>
    <xf numFmtId="49" fontId="2" fillId="0" borderId="11" xfId="0" applyFont="1" applyFill="1" applyBorder="1" applyAlignment="1">
      <alignment wrapText="1"/>
    </xf>
    <xf numFmtId="49" fontId="3" fillId="7" borderId="6" xfId="0" applyFont="1" applyFill="1" applyBorder="1" applyAlignment="1" applyProtection="1">
      <alignment horizontal="left" vertical="top" wrapText="1"/>
      <protection locked="0"/>
    </xf>
    <xf numFmtId="49" fontId="3" fillId="7" borderId="6" xfId="0" applyFont="1" applyFill="1" applyBorder="1" applyAlignment="1" applyProtection="1">
      <alignment vertical="top" wrapText="1" readingOrder="1"/>
      <protection locked="0"/>
    </xf>
    <xf numFmtId="2" fontId="3" fillId="7" borderId="6" xfId="0" applyNumberFormat="1" applyFont="1" applyFill="1" applyBorder="1" applyAlignment="1">
      <alignment vertical="top" wrapText="1"/>
    </xf>
    <xf numFmtId="49" fontId="5" fillId="7" borderId="5" xfId="0" applyFont="1" applyFill="1" applyBorder="1" applyAlignment="1">
      <alignment horizontal="left" vertical="top" wrapText="1"/>
    </xf>
    <xf numFmtId="49" fontId="5" fillId="7" borderId="5" xfId="0" applyFont="1" applyFill="1" applyBorder="1" applyAlignment="1">
      <alignment horizontal="center" vertical="top" wrapText="1"/>
    </xf>
    <xf numFmtId="49" fontId="2" fillId="6" borderId="15" xfId="0" applyFont="1" applyFill="1" applyBorder="1" applyAlignment="1">
      <alignment wrapText="1"/>
    </xf>
    <xf numFmtId="49" fontId="3" fillId="7" borderId="5" xfId="0" applyFont="1" applyFill="1" applyBorder="1" applyAlignment="1" applyProtection="1">
      <alignment horizontal="left" vertical="top" wrapText="1"/>
      <protection locked="0"/>
    </xf>
    <xf numFmtId="49" fontId="3" fillId="7" borderId="5" xfId="0" applyFont="1" applyFill="1" applyBorder="1" applyAlignment="1" applyProtection="1">
      <alignment vertical="top" wrapText="1" readingOrder="1"/>
      <protection locked="0"/>
    </xf>
    <xf numFmtId="2" fontId="3" fillId="7" borderId="5" xfId="0" applyNumberFormat="1" applyFont="1" applyFill="1" applyBorder="1" applyAlignment="1">
      <alignment vertical="top" wrapText="1"/>
    </xf>
    <xf numFmtId="49" fontId="2" fillId="4" borderId="6" xfId="0" applyFont="1" applyFill="1" applyBorder="1" applyAlignment="1">
      <alignment wrapText="1"/>
    </xf>
    <xf numFmtId="49" fontId="2" fillId="4" borderId="11" xfId="0" applyFont="1" applyFill="1" applyBorder="1" applyAlignment="1">
      <alignment wrapText="1"/>
    </xf>
    <xf numFmtId="0" fontId="2" fillId="0" borderId="11" xfId="0" applyNumberFormat="1" applyFont="1" applyFill="1" applyBorder="1"/>
    <xf numFmtId="0" fontId="2" fillId="6" borderId="6" xfId="0" applyNumberFormat="1" applyFont="1" applyFill="1" applyBorder="1"/>
    <xf numFmtId="0" fontId="2" fillId="6" borderId="11" xfId="0" applyNumberFormat="1" applyFont="1" applyFill="1" applyBorder="1"/>
    <xf numFmtId="49" fontId="2" fillId="0" borderId="15" xfId="0" applyFont="1" applyBorder="1"/>
    <xf numFmtId="0" fontId="2" fillId="6" borderId="0" xfId="0" applyNumberFormat="1" applyFont="1" applyFill="1" applyBorder="1" applyAlignment="1">
      <alignment wrapText="1"/>
    </xf>
    <xf numFmtId="49" fontId="2" fillId="8" borderId="5" xfId="0" applyFont="1" applyFill="1" applyBorder="1"/>
    <xf numFmtId="49" fontId="6" fillId="3" borderId="17" xfId="0" applyFont="1" applyFill="1" applyBorder="1" applyAlignment="1">
      <alignment horizontal="center" wrapText="1"/>
    </xf>
    <xf numFmtId="164" fontId="6" fillId="10" borderId="17" xfId="0" applyNumberFormat="1" applyFont="1" applyFill="1" applyBorder="1" applyAlignment="1">
      <alignment vertical="top" wrapText="1"/>
    </xf>
    <xf numFmtId="49" fontId="6" fillId="10" borderId="17" xfId="0" applyFont="1" applyFill="1" applyBorder="1" applyAlignment="1">
      <alignment vertical="top" wrapText="1"/>
    </xf>
    <xf numFmtId="49" fontId="13" fillId="7" borderId="17" xfId="0" applyFont="1" applyFill="1" applyBorder="1" applyAlignment="1">
      <alignment horizontal="left" vertical="top" wrapText="1"/>
    </xf>
    <xf numFmtId="49" fontId="14" fillId="7" borderId="17" xfId="0" applyFont="1" applyFill="1" applyBorder="1" applyAlignment="1">
      <alignment horizontal="left" vertical="top" wrapText="1"/>
    </xf>
    <xf numFmtId="49" fontId="14" fillId="7" borderId="17" xfId="0" applyFont="1" applyFill="1" applyBorder="1" applyAlignment="1">
      <alignment horizontal="center" vertical="top" wrapText="1"/>
    </xf>
    <xf numFmtId="49" fontId="6" fillId="6" borderId="18" xfId="0" applyFont="1" applyFill="1" applyBorder="1" applyAlignment="1">
      <alignment horizontal="center" wrapText="1"/>
    </xf>
    <xf numFmtId="49" fontId="13" fillId="7" borderId="17" xfId="0" applyFont="1" applyFill="1" applyBorder="1" applyAlignment="1" applyProtection="1">
      <alignment horizontal="left" vertical="top" wrapText="1"/>
      <protection locked="0"/>
    </xf>
    <xf numFmtId="49" fontId="13" fillId="7" borderId="17" xfId="0" applyFont="1" applyFill="1" applyBorder="1" applyAlignment="1" applyProtection="1">
      <alignment vertical="top" wrapText="1" readingOrder="1"/>
      <protection locked="0"/>
    </xf>
    <xf numFmtId="49" fontId="6" fillId="7" borderId="20" xfId="0" applyFont="1" applyFill="1" applyBorder="1" applyAlignment="1">
      <alignment horizontal="center" wrapText="1"/>
    </xf>
    <xf numFmtId="49" fontId="13" fillId="7" borderId="17" xfId="0" applyFont="1" applyFill="1" applyBorder="1" applyAlignment="1">
      <alignment vertical="top" wrapText="1"/>
    </xf>
    <xf numFmtId="2" fontId="13" fillId="7" borderId="17" xfId="0" applyNumberFormat="1" applyFont="1" applyFill="1" applyBorder="1" applyAlignment="1">
      <alignment vertical="top" wrapText="1"/>
    </xf>
    <xf numFmtId="49" fontId="6" fillId="0" borderId="17" xfId="0" applyFont="1" applyBorder="1"/>
    <xf numFmtId="49" fontId="6" fillId="0" borderId="0" xfId="0" applyFont="1" applyFill="1" applyBorder="1"/>
    <xf numFmtId="49" fontId="3" fillId="14" borderId="4" xfId="0" applyFont="1" applyFill="1" applyBorder="1" applyAlignment="1">
      <alignment horizontal="center" wrapText="1"/>
    </xf>
    <xf numFmtId="49" fontId="3" fillId="14" borderId="4" xfId="0" applyFont="1" applyFill="1" applyBorder="1" applyAlignment="1">
      <alignment horizontal="center" vertical="center" wrapText="1"/>
    </xf>
    <xf numFmtId="49" fontId="3" fillId="14" borderId="56" xfId="0" applyFont="1" applyFill="1" applyBorder="1" applyAlignment="1">
      <alignment horizontal="left" vertical="center" wrapText="1" shrinkToFit="1"/>
    </xf>
    <xf numFmtId="49" fontId="3" fillId="14" borderId="46" xfId="0" applyFont="1" applyFill="1" applyBorder="1" applyAlignment="1">
      <alignment horizontal="center" vertical="center" wrapText="1"/>
    </xf>
    <xf numFmtId="49" fontId="3" fillId="14" borderId="32" xfId="0" applyFont="1" applyFill="1" applyBorder="1" applyAlignment="1">
      <alignment horizontal="center" vertical="center" wrapText="1"/>
    </xf>
    <xf numFmtId="49" fontId="3" fillId="14" borderId="20" xfId="0" applyFont="1" applyFill="1" applyBorder="1"/>
    <xf numFmtId="0" fontId="3" fillId="14" borderId="4" xfId="0" applyNumberFormat="1" applyFont="1" applyFill="1" applyBorder="1" applyAlignment="1">
      <alignment horizontal="center" vertical="center" wrapText="1"/>
    </xf>
    <xf numFmtId="0" fontId="3" fillId="14" borderId="4" xfId="0" applyNumberFormat="1" applyFont="1" applyFill="1" applyBorder="1" applyAlignment="1">
      <alignment horizontal="left" vertical="center" wrapText="1"/>
    </xf>
    <xf numFmtId="0" fontId="0" fillId="14" borderId="1" xfId="0" applyNumberFormat="1" applyFill="1" applyBorder="1" applyAlignment="1">
      <alignment horizontal="center" wrapText="1"/>
    </xf>
    <xf numFmtId="0" fontId="0" fillId="14" borderId="6" xfId="0" applyNumberFormat="1" applyFill="1" applyBorder="1" applyAlignment="1">
      <alignment horizontal="center" wrapText="1"/>
    </xf>
    <xf numFmtId="49" fontId="3" fillId="14" borderId="31" xfId="0" applyFont="1" applyFill="1" applyBorder="1" applyAlignment="1">
      <alignment horizontal="center" vertical="center"/>
    </xf>
    <xf numFmtId="49" fontId="3" fillId="14" borderId="20" xfId="0" applyFont="1" applyFill="1" applyBorder="1" applyAlignment="1">
      <alignment horizontal="center" vertical="center"/>
    </xf>
    <xf numFmtId="49" fontId="3" fillId="14" borderId="4" xfId="0" applyFont="1" applyFill="1" applyBorder="1" applyAlignment="1">
      <alignment horizontal="left" vertical="center" wrapText="1" shrinkToFit="1"/>
    </xf>
    <xf numFmtId="49" fontId="3" fillId="14" borderId="22" xfId="0" applyFont="1" applyFill="1" applyBorder="1" applyAlignment="1">
      <alignment horizontal="center" vertical="center" wrapText="1"/>
    </xf>
    <xf numFmtId="49" fontId="3" fillId="14" borderId="39" xfId="0" applyFont="1" applyFill="1" applyBorder="1" applyAlignment="1">
      <alignment horizontal="center" vertical="center" wrapText="1"/>
    </xf>
    <xf numFmtId="49" fontId="3" fillId="14" borderId="24" xfId="0" applyFont="1" applyFill="1" applyBorder="1"/>
    <xf numFmtId="49" fontId="3" fillId="14" borderId="8" xfId="0" applyFont="1" applyFill="1" applyBorder="1" applyAlignment="1">
      <alignment horizontal="center" vertical="center"/>
    </xf>
    <xf numFmtId="49" fontId="3" fillId="14" borderId="8" xfId="0" applyFont="1" applyFill="1" applyBorder="1" applyAlignment="1">
      <alignment horizontal="center" vertical="center" wrapText="1"/>
    </xf>
    <xf numFmtId="49" fontId="3" fillId="14" borderId="8" xfId="0" applyFont="1" applyFill="1" applyBorder="1" applyAlignment="1">
      <alignment vertical="top" wrapText="1" shrinkToFit="1"/>
    </xf>
    <xf numFmtId="49" fontId="2" fillId="14" borderId="18" xfId="0" applyFont="1" applyFill="1" applyBorder="1" applyAlignment="1">
      <alignment horizontal="center" wrapText="1"/>
    </xf>
    <xf numFmtId="49" fontId="2" fillId="14" borderId="15" xfId="0" applyFont="1" applyFill="1" applyBorder="1" applyAlignment="1">
      <alignment horizontal="center"/>
    </xf>
    <xf numFmtId="49" fontId="2" fillId="14" borderId="8" xfId="0" applyNumberFormat="1" applyFont="1" applyFill="1" applyBorder="1" applyAlignment="1">
      <alignment horizontal="center"/>
    </xf>
    <xf numFmtId="0" fontId="2" fillId="14" borderId="8" xfId="0" applyNumberFormat="1" applyFont="1" applyFill="1" applyBorder="1" applyAlignment="1">
      <alignment horizontal="center"/>
    </xf>
    <xf numFmtId="0" fontId="13" fillId="14" borderId="8" xfId="0" applyNumberFormat="1" applyFont="1" applyFill="1" applyBorder="1" applyAlignment="1">
      <alignment horizontal="center" vertical="center" wrapText="1"/>
    </xf>
    <xf numFmtId="0" fontId="3" fillId="14" borderId="11" xfId="0" applyNumberFormat="1" applyFont="1" applyFill="1" applyBorder="1" applyAlignment="1">
      <alignment horizontal="center" vertical="center" wrapText="1"/>
    </xf>
    <xf numFmtId="0" fontId="3" fillId="14" borderId="8" xfId="0" applyNumberFormat="1" applyFont="1" applyFill="1" applyBorder="1" applyAlignment="1">
      <alignment horizontal="center" vertical="center" wrapText="1"/>
    </xf>
    <xf numFmtId="0" fontId="3" fillId="14" borderId="8" xfId="0" applyNumberFormat="1" applyFont="1" applyFill="1" applyBorder="1" applyAlignment="1">
      <alignment horizontal="left" vertical="center" wrapText="1"/>
    </xf>
    <xf numFmtId="0" fontId="3" fillId="14" borderId="18" xfId="0" applyNumberFormat="1" applyFont="1" applyFill="1" applyBorder="1" applyAlignment="1">
      <alignment horizontal="center" vertical="center" wrapText="1"/>
    </xf>
    <xf numFmtId="0" fontId="2" fillId="14" borderId="15" xfId="0" applyNumberFormat="1" applyFont="1" applyFill="1" applyBorder="1" applyAlignment="1">
      <alignment horizontal="center" wrapText="1"/>
    </xf>
    <xf numFmtId="49" fontId="2" fillId="14" borderId="8" xfId="0" applyFont="1" applyFill="1" applyBorder="1" applyAlignment="1">
      <alignment horizontal="center"/>
    </xf>
    <xf numFmtId="0" fontId="2" fillId="14" borderId="8" xfId="0" applyNumberFormat="1" applyFont="1" applyFill="1" applyBorder="1" applyAlignment="1">
      <alignment wrapText="1"/>
    </xf>
    <xf numFmtId="49" fontId="2" fillId="14" borderId="11" xfId="0" applyNumberFormat="1" applyFont="1" applyFill="1" applyBorder="1" applyAlignment="1">
      <alignment horizontal="center"/>
    </xf>
    <xf numFmtId="49" fontId="2" fillId="14" borderId="1" xfId="0" applyNumberFormat="1" applyFont="1" applyFill="1" applyBorder="1" applyAlignment="1">
      <alignment horizontal="center"/>
    </xf>
    <xf numFmtId="49" fontId="3" fillId="10" borderId="1" xfId="0" applyFont="1" applyFill="1" applyBorder="1" applyAlignment="1">
      <alignment horizontal="center" vertical="center"/>
    </xf>
    <xf numFmtId="0" fontId="6" fillId="6" borderId="24" xfId="0" applyNumberFormat="1" applyFont="1" applyFill="1" applyBorder="1" applyAlignment="1">
      <alignment horizontal="center" wrapText="1"/>
    </xf>
    <xf numFmtId="49" fontId="2" fillId="6" borderId="20" xfId="0" applyFont="1" applyFill="1" applyBorder="1"/>
    <xf numFmtId="49" fontId="2" fillId="6" borderId="41" xfId="0" applyFont="1" applyFill="1" applyBorder="1"/>
    <xf numFmtId="49" fontId="2" fillId="11" borderId="6" xfId="0" applyFont="1" applyFill="1" applyBorder="1" applyAlignment="1">
      <alignment vertical="top" wrapText="1" shrinkToFit="1"/>
    </xf>
    <xf numFmtId="49" fontId="2" fillId="11" borderId="24" xfId="0" applyFont="1" applyFill="1" applyBorder="1" applyAlignment="1">
      <alignment horizontal="center"/>
    </xf>
    <xf numFmtId="49" fontId="2" fillId="11" borderId="20" xfId="0" applyFont="1" applyFill="1" applyBorder="1" applyAlignment="1">
      <alignment horizontal="center"/>
    </xf>
    <xf numFmtId="49" fontId="2" fillId="11" borderId="11" xfId="0" applyFont="1" applyFill="1" applyBorder="1" applyAlignment="1">
      <alignment vertical="top" wrapText="1" shrinkToFit="1"/>
    </xf>
    <xf numFmtId="49" fontId="2" fillId="11" borderId="25" xfId="0" applyFont="1" applyFill="1" applyBorder="1" applyAlignment="1">
      <alignment horizontal="center"/>
    </xf>
    <xf numFmtId="49" fontId="2" fillId="11" borderId="41" xfId="0" applyFont="1" applyFill="1" applyBorder="1" applyAlignment="1">
      <alignment horizontal="center"/>
    </xf>
    <xf numFmtId="49" fontId="2" fillId="10" borderId="6" xfId="0" applyFont="1" applyFill="1" applyBorder="1" applyAlignment="1">
      <alignment vertical="top" wrapText="1" shrinkToFit="1"/>
    </xf>
    <xf numFmtId="49" fontId="2" fillId="10" borderId="24" xfId="0" applyFont="1" applyFill="1" applyBorder="1" applyAlignment="1">
      <alignment horizontal="center"/>
    </xf>
    <xf numFmtId="49" fontId="2" fillId="10" borderId="20" xfId="0" applyFont="1" applyFill="1" applyBorder="1" applyAlignment="1">
      <alignment horizontal="center"/>
    </xf>
    <xf numFmtId="49" fontId="2" fillId="10" borderId="1" xfId="0" applyFont="1" applyFill="1" applyBorder="1" applyAlignment="1">
      <alignment vertical="top" wrapText="1" shrinkToFit="1"/>
    </xf>
    <xf numFmtId="49" fontId="2" fillId="10" borderId="17" xfId="0" applyFont="1" applyFill="1" applyBorder="1" applyAlignment="1">
      <alignment horizontal="center"/>
    </xf>
    <xf numFmtId="49" fontId="2" fillId="10" borderId="7" xfId="0" applyFont="1" applyFill="1" applyBorder="1" applyAlignment="1">
      <alignment horizontal="center"/>
    </xf>
    <xf numFmtId="49" fontId="2" fillId="11" borderId="1" xfId="0" applyFont="1" applyFill="1" applyBorder="1" applyAlignment="1">
      <alignment vertical="top" wrapText="1" shrinkToFit="1"/>
    </xf>
    <xf numFmtId="49" fontId="2" fillId="11" borderId="17" xfId="0" applyFont="1" applyFill="1" applyBorder="1" applyAlignment="1">
      <alignment horizontal="center"/>
    </xf>
    <xf numFmtId="49" fontId="2" fillId="11" borderId="7" xfId="0" applyFont="1" applyFill="1" applyBorder="1" applyAlignment="1">
      <alignment horizontal="center"/>
    </xf>
    <xf numFmtId="49" fontId="2" fillId="11" borderId="8" xfId="0" applyFont="1" applyFill="1" applyBorder="1" applyAlignment="1">
      <alignment vertical="top" wrapText="1" shrinkToFit="1"/>
    </xf>
    <xf numFmtId="49" fontId="2" fillId="11" borderId="18" xfId="0" applyFont="1" applyFill="1" applyBorder="1" applyAlignment="1">
      <alignment horizontal="center"/>
    </xf>
    <xf numFmtId="49" fontId="2" fillId="11" borderId="10" xfId="0" applyFont="1" applyFill="1" applyBorder="1" applyAlignment="1">
      <alignment horizontal="center"/>
    </xf>
    <xf numFmtId="49" fontId="3" fillId="10" borderId="23" xfId="0" applyFont="1" applyFill="1" applyBorder="1" applyAlignment="1">
      <alignment horizontal="center" vertical="top"/>
    </xf>
    <xf numFmtId="49" fontId="2" fillId="10" borderId="44" xfId="0" applyFont="1" applyFill="1" applyBorder="1" applyAlignment="1">
      <alignment vertical="top" wrapText="1"/>
    </xf>
    <xf numFmtId="49" fontId="2" fillId="10" borderId="61" xfId="0" applyFont="1" applyFill="1" applyBorder="1" applyAlignment="1">
      <alignment horizontal="center"/>
    </xf>
    <xf numFmtId="49" fontId="2" fillId="10" borderId="0" xfId="0" applyFont="1" applyFill="1" applyBorder="1" applyAlignment="1">
      <alignment horizontal="center"/>
    </xf>
    <xf numFmtId="49" fontId="3" fillId="7" borderId="56" xfId="0" applyFont="1" applyFill="1" applyBorder="1" applyAlignment="1">
      <alignment horizontal="center" vertical="center"/>
    </xf>
    <xf numFmtId="49" fontId="2" fillId="7" borderId="4" xfId="0" applyFont="1" applyFill="1" applyBorder="1" applyAlignment="1">
      <alignment wrapText="1"/>
    </xf>
    <xf numFmtId="49" fontId="2" fillId="7" borderId="22" xfId="0" applyFont="1" applyFill="1" applyBorder="1" applyAlignment="1">
      <alignment horizontal="center"/>
    </xf>
    <xf numFmtId="49" fontId="2" fillId="7" borderId="39" xfId="0" applyFont="1" applyFill="1" applyBorder="1" applyAlignment="1">
      <alignment horizontal="center"/>
    </xf>
    <xf numFmtId="49" fontId="2" fillId="6" borderId="27" xfId="0" applyFont="1" applyFill="1" applyBorder="1"/>
    <xf numFmtId="49" fontId="2" fillId="6" borderId="16" xfId="0" applyFont="1" applyFill="1" applyBorder="1"/>
    <xf numFmtId="49" fontId="2" fillId="6" borderId="14" xfId="0" applyFont="1" applyFill="1" applyBorder="1"/>
    <xf numFmtId="0" fontId="2" fillId="6" borderId="14" xfId="0" applyNumberFormat="1" applyFont="1" applyFill="1" applyBorder="1"/>
    <xf numFmtId="49" fontId="2" fillId="15" borderId="20" xfId="0" applyFont="1" applyFill="1" applyBorder="1"/>
    <xf numFmtId="49" fontId="2" fillId="15" borderId="5" xfId="0" applyFont="1" applyFill="1" applyBorder="1"/>
    <xf numFmtId="49" fontId="2" fillId="15" borderId="1" xfId="0" applyFont="1" applyFill="1" applyBorder="1"/>
    <xf numFmtId="0" fontId="2" fillId="15" borderId="1" xfId="0" applyNumberFormat="1" applyFont="1" applyFill="1" applyBorder="1"/>
    <xf numFmtId="49" fontId="2" fillId="10" borderId="1" xfId="0" applyFont="1" applyFill="1" applyBorder="1" applyAlignment="1">
      <alignment horizontal="center"/>
    </xf>
    <xf numFmtId="49" fontId="2" fillId="6" borderId="26" xfId="0" applyFont="1" applyFill="1" applyBorder="1"/>
    <xf numFmtId="49" fontId="2" fillId="6" borderId="21" xfId="0" applyFont="1" applyFill="1" applyBorder="1"/>
    <xf numFmtId="0" fontId="2" fillId="6" borderId="1" xfId="0" applyNumberFormat="1" applyFont="1" applyFill="1" applyBorder="1" applyAlignment="1">
      <alignment wrapText="1"/>
    </xf>
    <xf numFmtId="49" fontId="13" fillId="3" borderId="1" xfId="0" applyFont="1" applyFill="1" applyBorder="1" applyAlignment="1">
      <alignment horizontal="center" vertical="center" wrapText="1"/>
    </xf>
    <xf numFmtId="49" fontId="13" fillId="10" borderId="1" xfId="0" applyFont="1" applyFill="1" applyBorder="1" applyAlignment="1">
      <alignment horizontal="center" vertical="center" wrapText="1"/>
    </xf>
    <xf numFmtId="49" fontId="13" fillId="10" borderId="33" xfId="0" applyFont="1" applyFill="1" applyBorder="1" applyAlignment="1">
      <alignment horizontal="center" vertical="center"/>
    </xf>
    <xf numFmtId="49" fontId="13" fillId="7" borderId="1" xfId="0" applyFont="1" applyFill="1" applyBorder="1" applyAlignment="1">
      <alignment horizontal="center" vertical="center" wrapText="1"/>
    </xf>
    <xf numFmtId="49" fontId="14" fillId="7" borderId="1" xfId="0" applyFont="1" applyFill="1" applyBorder="1" applyAlignment="1">
      <alignment horizontal="center" vertical="center" wrapText="1"/>
    </xf>
    <xf numFmtId="49" fontId="13" fillId="0" borderId="14" xfId="0" applyFont="1" applyFill="1" applyBorder="1" applyAlignment="1">
      <alignment horizontal="center" vertical="center" wrapText="1"/>
    </xf>
    <xf numFmtId="49" fontId="13" fillId="12" borderId="1" xfId="0" applyFont="1" applyFill="1" applyBorder="1" applyAlignment="1">
      <alignment horizontal="center" vertical="center" wrapText="1"/>
    </xf>
    <xf numFmtId="49" fontId="13" fillId="6" borderId="1" xfId="0" applyFont="1" applyFill="1" applyBorder="1" applyAlignment="1">
      <alignment horizontal="center" vertical="center" wrapText="1"/>
    </xf>
    <xf numFmtId="49" fontId="13" fillId="6" borderId="8" xfId="0" applyFont="1" applyFill="1" applyBorder="1" applyAlignment="1">
      <alignment horizontal="center" vertical="center" wrapText="1"/>
    </xf>
    <xf numFmtId="49" fontId="13" fillId="7" borderId="1" xfId="0" applyFont="1" applyFill="1" applyBorder="1" applyAlignment="1" applyProtection="1">
      <alignment horizontal="center" vertical="center" wrapText="1"/>
      <protection locked="0"/>
    </xf>
    <xf numFmtId="49" fontId="13" fillId="5" borderId="8" xfId="0" applyFont="1" applyFill="1" applyBorder="1" applyAlignment="1">
      <alignment horizontal="center" vertical="center" wrapText="1"/>
    </xf>
    <xf numFmtId="49" fontId="13" fillId="7" borderId="6" xfId="0" applyFont="1" applyFill="1" applyBorder="1" applyAlignment="1">
      <alignment horizontal="center" vertical="center" wrapText="1"/>
    </xf>
    <xf numFmtId="49" fontId="13" fillId="12" borderId="6" xfId="0" applyFont="1" applyFill="1" applyBorder="1" applyAlignment="1">
      <alignment horizontal="center" vertical="center" wrapText="1"/>
    </xf>
    <xf numFmtId="2" fontId="13" fillId="7" borderId="1" xfId="0" applyNumberFormat="1" applyFont="1" applyFill="1" applyBorder="1" applyAlignment="1">
      <alignment horizontal="center" vertical="center" wrapText="1"/>
    </xf>
    <xf numFmtId="49" fontId="2" fillId="0" borderId="0" xfId="0" applyFont="1" applyAlignment="1">
      <alignment horizontal="center" vertical="center"/>
    </xf>
    <xf numFmtId="49" fontId="3" fillId="10" borderId="14" xfId="0" applyFont="1" applyFill="1" applyBorder="1" applyAlignment="1">
      <alignment horizontal="center" vertical="center"/>
    </xf>
    <xf numFmtId="49" fontId="3" fillId="6" borderId="8" xfId="0" applyFont="1" applyFill="1" applyBorder="1" applyAlignment="1">
      <alignment horizontal="center" vertical="center"/>
    </xf>
    <xf numFmtId="49" fontId="5" fillId="7" borderId="1" xfId="0" applyFont="1" applyFill="1" applyBorder="1" applyAlignment="1">
      <alignment horizontal="center" vertical="center"/>
    </xf>
    <xf numFmtId="49" fontId="3" fillId="6" borderId="1" xfId="0" applyFont="1" applyFill="1" applyBorder="1" applyAlignment="1">
      <alignment horizontal="center" vertical="center"/>
    </xf>
    <xf numFmtId="49" fontId="3" fillId="0" borderId="14" xfId="0" applyFont="1" applyBorder="1" applyAlignment="1">
      <alignment horizontal="center" vertical="center"/>
    </xf>
    <xf numFmtId="49" fontId="3" fillId="0" borderId="8" xfId="0" applyFont="1" applyFill="1" applyBorder="1" applyAlignment="1">
      <alignment horizontal="center" vertical="center"/>
    </xf>
    <xf numFmtId="49" fontId="3" fillId="12" borderId="8" xfId="0" applyFont="1" applyFill="1" applyBorder="1" applyAlignment="1">
      <alignment horizontal="center" vertical="center"/>
    </xf>
    <xf numFmtId="49" fontId="3" fillId="6" borderId="44" xfId="0" applyFont="1" applyFill="1" applyBorder="1" applyAlignment="1">
      <alignment horizontal="center" vertical="center"/>
    </xf>
    <xf numFmtId="49" fontId="3" fillId="0" borderId="57" xfId="0" applyFont="1" applyFill="1" applyBorder="1" applyAlignment="1">
      <alignment horizontal="center" vertical="center"/>
    </xf>
    <xf numFmtId="49" fontId="3" fillId="12" borderId="1" xfId="0" applyFont="1" applyFill="1" applyBorder="1" applyAlignment="1">
      <alignment horizontal="center" vertical="center" wrapText="1"/>
    </xf>
    <xf numFmtId="49" fontId="2" fillId="0" borderId="0" xfId="0" applyFont="1" applyBorder="1" applyAlignment="1">
      <alignment horizontal="center" vertical="center"/>
    </xf>
    <xf numFmtId="49" fontId="3" fillId="10" borderId="29" xfId="0" applyFont="1" applyFill="1" applyBorder="1" applyAlignment="1">
      <alignment horizontal="center" vertical="center"/>
    </xf>
    <xf numFmtId="49" fontId="3" fillId="10" borderId="40" xfId="0" applyFont="1" applyFill="1" applyBorder="1" applyAlignment="1">
      <alignment horizontal="center" vertical="center"/>
    </xf>
    <xf numFmtId="49" fontId="3" fillId="10" borderId="23" xfId="0" applyFont="1" applyFill="1" applyBorder="1" applyAlignment="1">
      <alignment horizontal="center" vertical="center"/>
    </xf>
    <xf numFmtId="49" fontId="3" fillId="7" borderId="47" xfId="0" applyFont="1" applyFill="1" applyBorder="1" applyAlignment="1">
      <alignment horizontal="center" vertical="center"/>
    </xf>
    <xf numFmtId="49" fontId="3" fillId="6" borderId="2" xfId="0" applyFont="1" applyFill="1" applyBorder="1" applyAlignment="1">
      <alignment horizontal="center" vertical="center"/>
    </xf>
    <xf numFmtId="49" fontId="3" fillId="12" borderId="63" xfId="0" applyFont="1" applyFill="1" applyBorder="1" applyAlignment="1">
      <alignment horizontal="center" vertical="center"/>
    </xf>
    <xf numFmtId="49" fontId="3" fillId="7" borderId="42" xfId="0" applyFont="1" applyFill="1" applyBorder="1" applyAlignment="1">
      <alignment horizontal="center" vertical="center"/>
    </xf>
    <xf numFmtId="49" fontId="3" fillId="12" borderId="9" xfId="0" applyFont="1" applyFill="1" applyBorder="1" applyAlignment="1">
      <alignment horizontal="center" vertical="center"/>
    </xf>
    <xf numFmtId="49" fontId="3" fillId="12" borderId="2" xfId="0" applyFont="1" applyFill="1" applyBorder="1" applyAlignment="1">
      <alignment horizontal="center" vertical="center"/>
    </xf>
    <xf numFmtId="49" fontId="3" fillId="7" borderId="60" xfId="0" applyFont="1" applyFill="1" applyBorder="1" applyAlignment="1">
      <alignment horizontal="center" vertical="center"/>
    </xf>
    <xf numFmtId="49" fontId="3" fillId="7" borderId="2" xfId="0" applyFont="1" applyFill="1" applyBorder="1" applyAlignment="1">
      <alignment horizontal="center" vertical="center" wrapText="1"/>
    </xf>
    <xf numFmtId="49" fontId="3" fillId="12" borderId="2" xfId="0" applyFont="1" applyFill="1" applyBorder="1" applyAlignment="1">
      <alignment horizontal="center" vertical="center" wrapText="1"/>
    </xf>
    <xf numFmtId="49" fontId="3" fillId="7" borderId="2" xfId="0" applyFont="1" applyFill="1" applyBorder="1" applyAlignment="1">
      <alignment horizontal="center" vertical="center"/>
    </xf>
    <xf numFmtId="49" fontId="3" fillId="12" borderId="50" xfId="0" applyFont="1" applyFill="1" applyBorder="1" applyAlignment="1">
      <alignment horizontal="center" vertical="center" wrapText="1"/>
    </xf>
    <xf numFmtId="49" fontId="2" fillId="0" borderId="29" xfId="0" applyFont="1" applyBorder="1" applyAlignment="1">
      <alignment horizontal="center" vertical="center"/>
    </xf>
    <xf numFmtId="49" fontId="3" fillId="12" borderId="29" xfId="0" applyFont="1" applyFill="1" applyBorder="1" applyAlignment="1">
      <alignment horizontal="center" vertical="center"/>
    </xf>
    <xf numFmtId="49" fontId="3" fillId="6" borderId="42" xfId="0" applyFont="1" applyFill="1" applyBorder="1" applyAlignment="1">
      <alignment horizontal="center" vertical="center"/>
    </xf>
    <xf numFmtId="49" fontId="3" fillId="0" borderId="30" xfId="0" applyFont="1" applyFill="1" applyBorder="1" applyAlignment="1">
      <alignment horizontal="center" vertical="center" wrapText="1"/>
    </xf>
    <xf numFmtId="49" fontId="3" fillId="12" borderId="29" xfId="0" applyFont="1" applyFill="1" applyBorder="1" applyAlignment="1">
      <alignment horizontal="center" vertical="center" wrapText="1"/>
    </xf>
    <xf numFmtId="49" fontId="0" fillId="0" borderId="0" xfId="0" applyAlignment="1">
      <alignment horizontal="center" vertical="center"/>
    </xf>
    <xf numFmtId="164" fontId="2" fillId="10" borderId="1" xfId="0" applyNumberFormat="1" applyFont="1" applyFill="1" applyBorder="1" applyAlignment="1">
      <alignment vertical="center" wrapText="1"/>
    </xf>
    <xf numFmtId="49" fontId="2" fillId="10" borderId="1" xfId="0" applyFont="1" applyFill="1" applyBorder="1" applyAlignment="1">
      <alignment vertical="center" wrapText="1"/>
    </xf>
    <xf numFmtId="49" fontId="2" fillId="10" borderId="8" xfId="0" applyFont="1" applyFill="1" applyBorder="1" applyAlignment="1">
      <alignment vertical="center" wrapText="1"/>
    </xf>
    <xf numFmtId="49" fontId="4" fillId="10" borderId="1" xfId="0" applyFont="1" applyFill="1" applyBorder="1" applyAlignment="1">
      <alignment vertical="center" wrapText="1"/>
    </xf>
    <xf numFmtId="49" fontId="4" fillId="10" borderId="1" xfId="0" applyFont="1" applyFill="1" applyBorder="1" applyAlignment="1">
      <alignment horizontal="center" vertical="center" wrapText="1"/>
    </xf>
    <xf numFmtId="49" fontId="4" fillId="10" borderId="8" xfId="0" applyFont="1" applyFill="1" applyBorder="1" applyAlignment="1">
      <alignment horizontal="center" vertical="center" wrapText="1"/>
    </xf>
    <xf numFmtId="49" fontId="2" fillId="10" borderId="1" xfId="0" applyFont="1" applyFill="1" applyBorder="1" applyAlignment="1">
      <alignment horizontal="center" vertical="center" wrapText="1"/>
    </xf>
    <xf numFmtId="49" fontId="13" fillId="16" borderId="1" xfId="0" applyFont="1" applyFill="1" applyBorder="1" applyAlignment="1">
      <alignment horizontal="center" vertical="center" wrapText="1"/>
    </xf>
    <xf numFmtId="49" fontId="13" fillId="16" borderId="6" xfId="0" applyFont="1" applyFill="1" applyBorder="1" applyAlignment="1">
      <alignment horizontal="center" vertical="center" wrapText="1"/>
    </xf>
    <xf numFmtId="49" fontId="13" fillId="16" borderId="8" xfId="0" applyFont="1" applyFill="1" applyBorder="1" applyAlignment="1">
      <alignment horizontal="center" vertical="center" wrapText="1"/>
    </xf>
    <xf numFmtId="49" fontId="3" fillId="16" borderId="1" xfId="0" applyFont="1" applyFill="1" applyBorder="1" applyAlignment="1">
      <alignment horizontal="center" vertical="center"/>
    </xf>
    <xf numFmtId="49" fontId="3" fillId="16" borderId="8" xfId="0" applyFont="1" applyFill="1" applyBorder="1" applyAlignment="1">
      <alignment horizontal="center" vertical="center"/>
    </xf>
    <xf numFmtId="49" fontId="3" fillId="16" borderId="2" xfId="0" applyFont="1" applyFill="1" applyBorder="1" applyAlignment="1">
      <alignment horizontal="center" vertical="center"/>
    </xf>
    <xf numFmtId="49" fontId="3" fillId="16" borderId="60" xfId="0" applyFont="1" applyFill="1" applyBorder="1" applyAlignment="1">
      <alignment horizontal="center" vertical="center"/>
    </xf>
    <xf numFmtId="49" fontId="2" fillId="16" borderId="24" xfId="0" applyFont="1" applyFill="1" applyBorder="1"/>
    <xf numFmtId="0" fontId="2" fillId="16" borderId="24" xfId="0" applyNumberFormat="1" applyFont="1" applyFill="1" applyBorder="1"/>
    <xf numFmtId="0" fontId="2" fillId="16" borderId="58" xfId="0" applyNumberFormat="1" applyFont="1" applyFill="1" applyBorder="1"/>
    <xf numFmtId="0" fontId="2" fillId="16" borderId="20" xfId="0" applyNumberFormat="1" applyFont="1" applyFill="1" applyBorder="1"/>
    <xf numFmtId="0" fontId="2" fillId="16" borderId="41" xfId="0" applyNumberFormat="1" applyFont="1" applyFill="1" applyBorder="1"/>
    <xf numFmtId="0" fontId="2" fillId="16" borderId="1" xfId="0" applyNumberFormat="1" applyFont="1" applyFill="1" applyBorder="1"/>
    <xf numFmtId="49" fontId="6" fillId="6" borderId="6" xfId="0" applyFont="1" applyFill="1" applyBorder="1" applyAlignment="1">
      <alignment vertical="top" wrapText="1"/>
    </xf>
    <xf numFmtId="49" fontId="3" fillId="6" borderId="8" xfId="0" applyFont="1" applyFill="1" applyBorder="1" applyAlignment="1">
      <alignment horizontal="left" vertical="top" wrapText="1"/>
    </xf>
    <xf numFmtId="49" fontId="2" fillId="6" borderId="44" xfId="0" applyFont="1" applyFill="1" applyBorder="1" applyAlignment="1">
      <alignment vertical="top" wrapText="1"/>
    </xf>
    <xf numFmtId="49" fontId="13" fillId="0" borderId="0" xfId="0" applyFont="1" applyFill="1" applyBorder="1" applyAlignment="1">
      <alignment horizontal="left" vertical="top" wrapText="1"/>
    </xf>
    <xf numFmtId="49" fontId="3" fillId="16" borderId="1" xfId="0" applyFont="1" applyFill="1" applyBorder="1" applyAlignment="1">
      <alignment horizontal="center" vertical="center" wrapText="1"/>
    </xf>
    <xf numFmtId="49" fontId="3" fillId="0" borderId="0" xfId="0" applyFont="1" applyFill="1" applyBorder="1" applyAlignment="1">
      <alignment horizontal="left" vertical="top" wrapText="1"/>
    </xf>
    <xf numFmtId="49" fontId="13" fillId="0" borderId="1" xfId="0" applyFont="1" applyBorder="1" applyAlignment="1">
      <alignment horizontal="left" vertical="top" wrapText="1"/>
    </xf>
    <xf numFmtId="49" fontId="13" fillId="0" borderId="1" xfId="0" applyFont="1" applyFill="1" applyBorder="1" applyAlignment="1">
      <alignment horizontal="left" vertical="top" wrapText="1"/>
    </xf>
    <xf numFmtId="49" fontId="6" fillId="0" borderId="1" xfId="0" applyFont="1" applyBorder="1" applyAlignment="1">
      <alignment horizontal="left" vertical="top" wrapText="1"/>
    </xf>
    <xf numFmtId="0" fontId="18" fillId="12" borderId="42" xfId="0" applyNumberFormat="1" applyFont="1" applyFill="1" applyBorder="1" applyAlignment="1">
      <alignment vertical="top" wrapText="1"/>
    </xf>
    <xf numFmtId="0" fontId="2" fillId="12" borderId="24" xfId="0" applyNumberFormat="1" applyFont="1" applyFill="1" applyBorder="1"/>
    <xf numFmtId="49" fontId="13" fillId="6" borderId="10" xfId="0" applyFont="1" applyFill="1" applyBorder="1" applyAlignment="1">
      <alignment horizontal="center" vertical="center" wrapText="1"/>
    </xf>
    <xf numFmtId="49" fontId="2" fillId="7" borderId="0" xfId="0" applyFont="1" applyFill="1" applyBorder="1"/>
    <xf numFmtId="0" fontId="2" fillId="7" borderId="0" xfId="0" applyNumberFormat="1" applyFont="1" applyFill="1" applyBorder="1"/>
    <xf numFmtId="49" fontId="2" fillId="7" borderId="0" xfId="0" applyFont="1" applyFill="1"/>
    <xf numFmtId="49" fontId="6" fillId="7" borderId="1" xfId="0" applyFont="1" applyFill="1" applyBorder="1" applyAlignment="1">
      <alignment horizontal="center" vertical="center" wrapText="1"/>
    </xf>
    <xf numFmtId="49" fontId="6" fillId="7" borderId="1" xfId="0" applyFont="1" applyFill="1" applyBorder="1" applyAlignment="1">
      <alignment vertical="top" wrapText="1"/>
    </xf>
    <xf numFmtId="49" fontId="6" fillId="7" borderId="1" xfId="0" applyFont="1" applyFill="1" applyBorder="1" applyAlignment="1">
      <alignment horizontal="center" wrapText="1"/>
    </xf>
    <xf numFmtId="49" fontId="6" fillId="7" borderId="17" xfId="0" applyFont="1" applyFill="1" applyBorder="1" applyAlignment="1">
      <alignment horizontal="center" wrapText="1"/>
    </xf>
    <xf numFmtId="49" fontId="2" fillId="7" borderId="5" xfId="0" applyFont="1" applyFill="1" applyBorder="1" applyAlignment="1">
      <alignment wrapText="1"/>
    </xf>
    <xf numFmtId="0" fontId="2" fillId="7" borderId="6" xfId="0" applyNumberFormat="1" applyFont="1" applyFill="1" applyBorder="1"/>
    <xf numFmtId="49" fontId="2" fillId="7" borderId="0" xfId="0" applyFont="1" applyFill="1" applyBorder="1" applyAlignment="1">
      <alignment wrapText="1"/>
    </xf>
    <xf numFmtId="49" fontId="13" fillId="7" borderId="6" xfId="0" applyFont="1" applyFill="1" applyBorder="1" applyAlignment="1">
      <alignment horizontal="center" wrapText="1"/>
    </xf>
    <xf numFmtId="49" fontId="13" fillId="6" borderId="11" xfId="0" applyFont="1" applyFill="1" applyBorder="1" applyAlignment="1">
      <alignment horizontal="center" vertical="center" wrapText="1"/>
    </xf>
    <xf numFmtId="49" fontId="6" fillId="6" borderId="10" xfId="0" applyFont="1" applyFill="1" applyBorder="1" applyAlignment="1">
      <alignment vertical="top" wrapText="1"/>
    </xf>
    <xf numFmtId="49" fontId="6" fillId="6" borderId="10" xfId="0" applyFont="1" applyFill="1" applyBorder="1"/>
    <xf numFmtId="49" fontId="6" fillId="6" borderId="21" xfId="0" applyFont="1" applyFill="1" applyBorder="1"/>
    <xf numFmtId="49" fontId="3" fillId="6" borderId="10" xfId="0" applyFont="1" applyFill="1" applyBorder="1" applyAlignment="1">
      <alignment horizontal="center" vertical="center" wrapText="1"/>
    </xf>
    <xf numFmtId="2" fontId="13" fillId="6" borderId="6" xfId="0" applyNumberFormat="1" applyFont="1" applyFill="1" applyBorder="1" applyAlignment="1">
      <alignment vertical="top" wrapText="1"/>
    </xf>
    <xf numFmtId="0" fontId="13" fillId="6" borderId="6" xfId="0" applyNumberFormat="1" applyFont="1" applyFill="1" applyBorder="1" applyAlignment="1">
      <alignment vertical="top" wrapText="1"/>
    </xf>
    <xf numFmtId="49" fontId="13" fillId="12" borderId="11" xfId="0" applyFont="1" applyFill="1" applyBorder="1" applyAlignment="1">
      <alignment horizontal="center" vertical="center" wrapText="1"/>
    </xf>
    <xf numFmtId="49" fontId="19" fillId="12" borderId="8" xfId="0" applyFont="1" applyFill="1" applyBorder="1" applyAlignment="1">
      <alignment horizontal="center" vertical="center" wrapText="1"/>
    </xf>
    <xf numFmtId="164" fontId="2" fillId="10" borderId="8" xfId="0" applyNumberFormat="1" applyFont="1" applyFill="1" applyBorder="1" applyAlignment="1">
      <alignment vertical="center" wrapText="1"/>
    </xf>
    <xf numFmtId="49" fontId="2" fillId="6" borderId="5" xfId="0" applyFont="1" applyFill="1" applyBorder="1" applyAlignment="1">
      <alignment vertical="top" wrapText="1"/>
    </xf>
    <xf numFmtId="49" fontId="3" fillId="0" borderId="54" xfId="0" applyFont="1" applyFill="1" applyBorder="1" applyAlignment="1">
      <alignment horizontal="center" vertical="center" wrapText="1"/>
    </xf>
    <xf numFmtId="49" fontId="6" fillId="0" borderId="1" xfId="0" applyFont="1" applyBorder="1" applyAlignment="1">
      <alignment vertical="top" wrapText="1"/>
    </xf>
    <xf numFmtId="0" fontId="6" fillId="0" borderId="1" xfId="0" applyNumberFormat="1" applyFont="1" applyBorder="1" applyAlignment="1">
      <alignment horizontal="center" vertical="center"/>
    </xf>
    <xf numFmtId="165" fontId="6" fillId="0" borderId="1" xfId="1" applyNumberFormat="1" applyFont="1" applyBorder="1" applyAlignment="1">
      <alignment horizontal="center" vertical="center"/>
    </xf>
    <xf numFmtId="49" fontId="0" fillId="0" borderId="6" xfId="0" applyBorder="1"/>
    <xf numFmtId="0" fontId="6" fillId="12" borderId="1" xfId="0" applyNumberFormat="1" applyFont="1" applyFill="1" applyBorder="1" applyAlignment="1">
      <alignment horizontal="center" vertical="center"/>
    </xf>
    <xf numFmtId="165" fontId="6" fillId="12" borderId="1" xfId="1" applyNumberFormat="1" applyFont="1" applyFill="1" applyBorder="1" applyAlignment="1">
      <alignment horizontal="center" vertical="center"/>
    </xf>
    <xf numFmtId="49" fontId="14" fillId="7" borderId="7" xfId="0" applyFont="1" applyFill="1" applyBorder="1" applyAlignment="1">
      <alignment horizontal="center" vertical="top" wrapText="1"/>
    </xf>
    <xf numFmtId="49" fontId="14" fillId="7" borderId="7" xfId="0" applyFont="1" applyFill="1" applyBorder="1" applyAlignment="1">
      <alignment vertical="top" wrapText="1"/>
    </xf>
    <xf numFmtId="49" fontId="0" fillId="7" borderId="7" xfId="0" applyFill="1" applyBorder="1"/>
    <xf numFmtId="0" fontId="6" fillId="6" borderId="1" xfId="0" applyNumberFormat="1" applyFont="1" applyFill="1" applyBorder="1" applyAlignment="1">
      <alignment horizontal="center" vertical="center"/>
    </xf>
    <xf numFmtId="0" fontId="6" fillId="17" borderId="1" xfId="0" applyNumberFormat="1" applyFont="1" applyFill="1" applyBorder="1" applyAlignment="1">
      <alignment horizontal="center" vertical="center"/>
    </xf>
    <xf numFmtId="165" fontId="6" fillId="17" borderId="1" xfId="1" applyNumberFormat="1" applyFont="1" applyFill="1" applyBorder="1" applyAlignment="1">
      <alignment horizontal="center" vertical="center"/>
    </xf>
    <xf numFmtId="0" fontId="6" fillId="0" borderId="3" xfId="0" applyNumberFormat="1" applyFont="1" applyBorder="1" applyAlignment="1">
      <alignment horizontal="center" vertical="center"/>
    </xf>
    <xf numFmtId="49" fontId="13" fillId="17" borderId="2" xfId="0" applyFont="1" applyFill="1" applyBorder="1" applyAlignment="1">
      <alignment horizontal="center" vertical="center" wrapText="1"/>
    </xf>
    <xf numFmtId="49" fontId="13" fillId="12" borderId="2" xfId="0" applyFont="1" applyFill="1" applyBorder="1" applyAlignment="1">
      <alignment horizontal="center" vertical="center" wrapText="1"/>
    </xf>
    <xf numFmtId="49" fontId="13" fillId="6" borderId="2" xfId="0" applyFont="1" applyFill="1" applyBorder="1" applyAlignment="1">
      <alignment horizontal="center" vertical="center" wrapText="1"/>
    </xf>
    <xf numFmtId="49" fontId="19" fillId="12" borderId="60" xfId="0" applyFont="1" applyFill="1" applyBorder="1" applyAlignment="1">
      <alignment horizontal="center" vertical="center" wrapText="1"/>
    </xf>
    <xf numFmtId="49" fontId="14" fillId="7" borderId="54" xfId="0" applyFont="1" applyFill="1" applyBorder="1" applyAlignment="1">
      <alignment horizontal="center" vertical="center" wrapText="1"/>
    </xf>
    <xf numFmtId="49" fontId="0" fillId="7" borderId="34" xfId="0" applyFill="1" applyBorder="1"/>
    <xf numFmtId="49" fontId="13" fillId="0" borderId="9" xfId="0" applyFont="1" applyFill="1" applyBorder="1" applyAlignment="1">
      <alignment horizontal="center" vertical="center" wrapText="1"/>
    </xf>
    <xf numFmtId="49" fontId="13" fillId="7" borderId="2" xfId="0" applyFont="1" applyFill="1" applyBorder="1" applyAlignment="1" applyProtection="1">
      <alignment horizontal="center" vertical="center" wrapText="1"/>
      <protection locked="0"/>
    </xf>
    <xf numFmtId="49" fontId="13" fillId="7" borderId="54" xfId="0" applyFont="1" applyFill="1" applyBorder="1" applyAlignment="1">
      <alignment horizontal="center" vertical="center" wrapText="1"/>
    </xf>
    <xf numFmtId="49" fontId="0" fillId="7" borderId="0" xfId="0" applyFill="1" applyBorder="1"/>
    <xf numFmtId="49" fontId="0" fillId="7" borderId="38" xfId="0" applyFill="1" applyBorder="1"/>
    <xf numFmtId="49" fontId="13" fillId="0" borderId="54" xfId="0" applyFont="1" applyFill="1" applyBorder="1" applyAlignment="1">
      <alignment horizontal="center" vertical="center" wrapText="1"/>
    </xf>
    <xf numFmtId="49" fontId="13" fillId="17" borderId="54" xfId="0" applyFont="1" applyFill="1" applyBorder="1" applyAlignment="1">
      <alignment horizontal="center" vertical="center" wrapText="1"/>
    </xf>
    <xf numFmtId="49" fontId="13" fillId="12" borderId="54" xfId="0" applyFont="1" applyFill="1" applyBorder="1" applyAlignment="1">
      <alignment horizontal="center" vertical="center" wrapText="1"/>
    </xf>
    <xf numFmtId="49" fontId="13" fillId="12" borderId="59" xfId="0" applyFont="1" applyFill="1" applyBorder="1" applyAlignment="1">
      <alignment horizontal="center" vertical="center" wrapText="1"/>
    </xf>
    <xf numFmtId="49" fontId="13" fillId="7" borderId="2" xfId="0" applyFont="1" applyFill="1" applyBorder="1" applyAlignment="1">
      <alignment horizontal="center" vertical="center" wrapText="1"/>
    </xf>
    <xf numFmtId="49" fontId="13" fillId="16" borderId="2" xfId="0" applyFont="1" applyFill="1" applyBorder="1" applyAlignment="1">
      <alignment horizontal="center" vertical="center" wrapText="1"/>
    </xf>
    <xf numFmtId="49" fontId="13" fillId="16" borderId="60" xfId="0" applyFont="1" applyFill="1" applyBorder="1" applyAlignment="1">
      <alignment horizontal="center" vertical="center" wrapText="1"/>
    </xf>
    <xf numFmtId="2" fontId="13" fillId="7" borderId="2" xfId="0" applyNumberFormat="1" applyFont="1" applyFill="1" applyBorder="1" applyAlignment="1">
      <alignment horizontal="center" vertical="center" wrapText="1"/>
    </xf>
    <xf numFmtId="49" fontId="13" fillId="0" borderId="2" xfId="0" applyFont="1" applyFill="1" applyBorder="1" applyAlignment="1">
      <alignment horizontal="center" vertical="center" wrapText="1"/>
    </xf>
    <xf numFmtId="49" fontId="13" fillId="12" borderId="65" xfId="0" applyFont="1" applyFill="1" applyBorder="1" applyAlignment="1">
      <alignment horizontal="center" vertical="center" wrapText="1"/>
    </xf>
    <xf numFmtId="0" fontId="6" fillId="0" borderId="57" xfId="0" applyNumberFormat="1" applyFont="1" applyBorder="1" applyAlignment="1">
      <alignment horizontal="center" vertical="center"/>
    </xf>
    <xf numFmtId="165" fontId="6" fillId="0" borderId="57" xfId="1" applyNumberFormat="1" applyFont="1" applyBorder="1" applyAlignment="1">
      <alignment horizontal="center" vertical="center"/>
    </xf>
    <xf numFmtId="49" fontId="0" fillId="0" borderId="57" xfId="0" applyBorder="1"/>
    <xf numFmtId="49" fontId="0" fillId="0" borderId="66" xfId="0" applyBorder="1"/>
    <xf numFmtId="0" fontId="6" fillId="0" borderId="67" xfId="0" applyNumberFormat="1" applyFont="1" applyBorder="1" applyAlignment="1">
      <alignment horizontal="center" vertical="center"/>
    </xf>
    <xf numFmtId="0" fontId="6" fillId="12" borderId="57" xfId="0" applyNumberFormat="1" applyFont="1" applyFill="1" applyBorder="1" applyAlignment="1">
      <alignment horizontal="center" vertical="center"/>
    </xf>
    <xf numFmtId="165" fontId="6" fillId="12" borderId="57" xfId="1" applyNumberFormat="1" applyFont="1" applyFill="1" applyBorder="1" applyAlignment="1">
      <alignment horizontal="center" vertical="center"/>
    </xf>
    <xf numFmtId="49" fontId="5" fillId="2" borderId="1" xfId="0" applyFont="1" applyFill="1" applyBorder="1" applyAlignment="1">
      <alignment horizontal="left" vertical="top"/>
    </xf>
    <xf numFmtId="49" fontId="3" fillId="18" borderId="14" xfId="0" applyFont="1" applyFill="1" applyBorder="1" applyAlignment="1">
      <alignment horizontal="center" wrapText="1"/>
    </xf>
    <xf numFmtId="49" fontId="3" fillId="18" borderId="12" xfId="0" applyFont="1" applyFill="1" applyBorder="1" applyAlignment="1">
      <alignment horizontal="center" wrapText="1"/>
    </xf>
    <xf numFmtId="49" fontId="0" fillId="7" borderId="9" xfId="0" applyFill="1" applyBorder="1" applyAlignment="1">
      <alignment horizontal="center" wrapText="1"/>
    </xf>
    <xf numFmtId="49" fontId="3" fillId="7" borderId="14" xfId="0" applyFont="1" applyFill="1" applyBorder="1" applyAlignment="1">
      <alignment horizontal="center" wrapText="1"/>
    </xf>
    <xf numFmtId="49" fontId="3" fillId="7" borderId="16" xfId="0" applyFont="1" applyFill="1" applyBorder="1" applyAlignment="1">
      <alignment horizontal="center"/>
    </xf>
    <xf numFmtId="49" fontId="3" fillId="7" borderId="19" xfId="0" applyFont="1" applyFill="1" applyBorder="1" applyAlignment="1">
      <alignment horizontal="center"/>
    </xf>
    <xf numFmtId="49" fontId="3" fillId="2" borderId="52" xfId="0" applyFont="1" applyFill="1" applyBorder="1" applyAlignment="1">
      <alignment horizontal="center" vertical="top"/>
    </xf>
    <xf numFmtId="0" fontId="6" fillId="0" borderId="1" xfId="0" applyNumberFormat="1" applyFont="1" applyBorder="1" applyAlignment="1">
      <alignment horizontal="center" vertical="center" wrapText="1"/>
    </xf>
    <xf numFmtId="165" fontId="6" fillId="0" borderId="1" xfId="1" applyNumberFormat="1" applyFont="1" applyBorder="1" applyAlignment="1">
      <alignment horizontal="center" vertical="center" wrapText="1"/>
    </xf>
    <xf numFmtId="49" fontId="0" fillId="0" borderId="5" xfId="0" applyFill="1" applyBorder="1" applyAlignment="1">
      <alignment horizontal="center"/>
    </xf>
    <xf numFmtId="49" fontId="0" fillId="0" borderId="1" xfId="0" applyFill="1" applyBorder="1" applyAlignment="1">
      <alignment horizontal="center"/>
    </xf>
    <xf numFmtId="49" fontId="0" fillId="0" borderId="17" xfId="0" applyFill="1" applyBorder="1" applyAlignment="1">
      <alignment horizontal="center"/>
    </xf>
    <xf numFmtId="0" fontId="6" fillId="0" borderId="17" xfId="0" applyNumberFormat="1" applyFont="1" applyBorder="1" applyAlignment="1">
      <alignment horizontal="center" vertical="center" wrapText="1"/>
    </xf>
    <xf numFmtId="49" fontId="0" fillId="7" borderId="21" xfId="0" applyFill="1" applyBorder="1"/>
    <xf numFmtId="49" fontId="3" fillId="12" borderId="73" xfId="0" applyFont="1" applyFill="1" applyBorder="1" applyAlignment="1">
      <alignment horizontal="center" vertical="center"/>
    </xf>
    <xf numFmtId="0" fontId="6" fillId="0" borderId="73" xfId="0" applyNumberFormat="1" applyFont="1" applyBorder="1" applyAlignment="1">
      <alignment horizontal="center" vertical="center" wrapText="1"/>
    </xf>
    <xf numFmtId="165" fontId="6" fillId="0" borderId="73" xfId="1" applyNumberFormat="1" applyFont="1" applyBorder="1" applyAlignment="1">
      <alignment horizontal="center" vertical="center" wrapText="1"/>
    </xf>
    <xf numFmtId="49" fontId="0" fillId="0" borderId="74" xfId="0" applyFill="1" applyBorder="1" applyAlignment="1">
      <alignment horizontal="center"/>
    </xf>
    <xf numFmtId="49" fontId="0" fillId="0" borderId="73" xfId="0" applyFill="1" applyBorder="1" applyAlignment="1">
      <alignment horizontal="center"/>
    </xf>
    <xf numFmtId="49" fontId="0" fillId="0" borderId="72" xfId="0" applyFill="1" applyBorder="1" applyAlignment="1">
      <alignment horizontal="center"/>
    </xf>
    <xf numFmtId="0" fontId="6" fillId="0" borderId="72" xfId="0" applyNumberFormat="1" applyFont="1" applyBorder="1" applyAlignment="1">
      <alignment horizontal="center" vertical="center" wrapText="1"/>
    </xf>
    <xf numFmtId="49" fontId="3" fillId="2" borderId="56" xfId="0" applyFont="1" applyFill="1" applyBorder="1" applyAlignment="1">
      <alignment horizontal="center" vertical="center"/>
    </xf>
    <xf numFmtId="49" fontId="3" fillId="19" borderId="1" xfId="0" applyFont="1" applyFill="1" applyBorder="1" applyAlignment="1">
      <alignment wrapText="1"/>
    </xf>
    <xf numFmtId="0" fontId="6" fillId="0" borderId="1" xfId="0" applyNumberFormat="1" applyFont="1" applyFill="1" applyBorder="1" applyAlignment="1">
      <alignment horizontal="center" vertical="center" wrapText="1"/>
    </xf>
    <xf numFmtId="165" fontId="3" fillId="19" borderId="6" xfId="1" applyNumberFormat="1" applyFont="1" applyFill="1" applyBorder="1" applyAlignment="1">
      <alignment horizontal="center" vertical="center" wrapText="1"/>
    </xf>
    <xf numFmtId="49" fontId="3" fillId="7" borderId="4" xfId="0" applyFont="1" applyFill="1" applyBorder="1" applyAlignment="1">
      <alignment horizontal="center" wrapText="1"/>
    </xf>
    <xf numFmtId="165" fontId="3" fillId="19" borderId="1" xfId="1" applyNumberFormat="1" applyFont="1" applyFill="1" applyBorder="1" applyAlignment="1">
      <alignment horizontal="center" vertical="center" wrapText="1"/>
    </xf>
    <xf numFmtId="49" fontId="3" fillId="18" borderId="1" xfId="0" applyFont="1" applyFill="1" applyBorder="1" applyAlignment="1">
      <alignment horizontal="center"/>
    </xf>
    <xf numFmtId="49" fontId="3" fillId="18" borderId="4" xfId="0" applyFont="1" applyFill="1" applyBorder="1" applyAlignment="1">
      <alignment horizontal="center"/>
    </xf>
    <xf numFmtId="0" fontId="3" fillId="18" borderId="4" xfId="0" applyNumberFormat="1" applyFont="1" applyFill="1" applyBorder="1" applyAlignment="1">
      <alignment horizontal="center"/>
    </xf>
    <xf numFmtId="49" fontId="3" fillId="18" borderId="4" xfId="0" applyFont="1" applyFill="1" applyBorder="1"/>
    <xf numFmtId="49" fontId="0" fillId="18" borderId="4" xfId="0" applyFill="1" applyBorder="1"/>
    <xf numFmtId="0" fontId="3" fillId="18" borderId="36" xfId="0" applyNumberFormat="1" applyFont="1" applyFill="1" applyBorder="1" applyAlignment="1">
      <alignment horizontal="center"/>
    </xf>
    <xf numFmtId="0" fontId="21" fillId="0" borderId="1" xfId="0" applyNumberFormat="1" applyFont="1" applyBorder="1" applyAlignment="1">
      <alignment horizontal="center" vertical="center" wrapText="1"/>
    </xf>
    <xf numFmtId="0" fontId="21" fillId="12" borderId="14" xfId="0" applyNumberFormat="1" applyFont="1" applyFill="1" applyBorder="1" applyAlignment="1">
      <alignment horizontal="center" vertical="center" wrapText="1"/>
    </xf>
    <xf numFmtId="165" fontId="21" fillId="0" borderId="1" xfId="1" applyNumberFormat="1" applyFont="1" applyBorder="1" applyAlignment="1">
      <alignment horizontal="center" vertical="center" wrapText="1"/>
    </xf>
    <xf numFmtId="165" fontId="21" fillId="12" borderId="6" xfId="1" applyNumberFormat="1" applyFont="1" applyFill="1" applyBorder="1" applyAlignment="1">
      <alignment horizontal="center" vertical="center" wrapText="1"/>
    </xf>
    <xf numFmtId="0" fontId="21" fillId="17" borderId="14" xfId="0" applyNumberFormat="1" applyFont="1" applyFill="1" applyBorder="1" applyAlignment="1">
      <alignment horizontal="center" vertical="center" wrapText="1"/>
    </xf>
    <xf numFmtId="165" fontId="21" fillId="17" borderId="6" xfId="1" applyNumberFormat="1" applyFont="1" applyFill="1" applyBorder="1" applyAlignment="1">
      <alignment horizontal="center" vertical="center" wrapText="1"/>
    </xf>
    <xf numFmtId="0" fontId="6" fillId="17" borderId="1" xfId="0" applyNumberFormat="1" applyFont="1" applyFill="1" applyBorder="1" applyAlignment="1">
      <alignment horizontal="center" vertical="center" wrapText="1"/>
    </xf>
    <xf numFmtId="165" fontId="6" fillId="17" borderId="1" xfId="1" applyNumberFormat="1" applyFont="1" applyFill="1" applyBorder="1" applyAlignment="1">
      <alignment horizontal="center" vertical="center" wrapText="1"/>
    </xf>
    <xf numFmtId="0" fontId="6" fillId="12" borderId="1" xfId="0" applyNumberFormat="1" applyFont="1" applyFill="1" applyBorder="1" applyAlignment="1">
      <alignment horizontal="center" vertical="center" wrapText="1"/>
    </xf>
    <xf numFmtId="165" fontId="6" fillId="12" borderId="1" xfId="1" applyNumberFormat="1" applyFont="1" applyFill="1" applyBorder="1" applyAlignment="1">
      <alignment horizontal="center" vertical="center" wrapText="1"/>
    </xf>
    <xf numFmtId="0" fontId="6" fillId="12" borderId="73" xfId="0" applyNumberFormat="1" applyFont="1" applyFill="1" applyBorder="1" applyAlignment="1">
      <alignment horizontal="center" vertical="center" wrapText="1"/>
    </xf>
    <xf numFmtId="165" fontId="6" fillId="12" borderId="73" xfId="1" applyNumberFormat="1" applyFont="1" applyFill="1" applyBorder="1" applyAlignment="1">
      <alignment horizontal="center" vertical="center" wrapText="1"/>
    </xf>
    <xf numFmtId="49" fontId="6" fillId="6" borderId="27" xfId="0" applyFont="1" applyFill="1" applyBorder="1"/>
    <xf numFmtId="0" fontId="6" fillId="16" borderId="1" xfId="0" applyNumberFormat="1" applyFont="1" applyFill="1" applyBorder="1" applyAlignment="1">
      <alignment horizontal="center" vertical="center"/>
    </xf>
    <xf numFmtId="165" fontId="6" fillId="16" borderId="1" xfId="1" applyNumberFormat="1" applyFont="1" applyFill="1" applyBorder="1" applyAlignment="1">
      <alignment horizontal="center" vertical="center"/>
    </xf>
    <xf numFmtId="0" fontId="6" fillId="16" borderId="1" xfId="0" applyNumberFormat="1" applyFont="1" applyFill="1" applyBorder="1" applyAlignment="1">
      <alignment horizontal="center" vertical="center" wrapText="1"/>
    </xf>
    <xf numFmtId="165" fontId="6" fillId="16" borderId="1" xfId="1" applyNumberFormat="1" applyFont="1" applyFill="1" applyBorder="1" applyAlignment="1">
      <alignment horizontal="center" vertical="center" wrapText="1"/>
    </xf>
    <xf numFmtId="49" fontId="0" fillId="6" borderId="38" xfId="0" applyFill="1" applyBorder="1"/>
    <xf numFmtId="0" fontId="2" fillId="0" borderId="16"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5" xfId="0" applyNumberFormat="1" applyFont="1" applyFill="1" applyBorder="1" applyAlignment="1">
      <alignment horizontal="center"/>
    </xf>
    <xf numFmtId="0" fontId="2" fillId="0" borderId="14" xfId="0" applyNumberFormat="1" applyFont="1" applyFill="1" applyBorder="1" applyAlignment="1">
      <alignment horizontal="center"/>
    </xf>
    <xf numFmtId="49" fontId="2" fillId="0" borderId="5" xfId="0" applyFont="1" applyFill="1" applyBorder="1" applyAlignment="1">
      <alignment horizontal="center" wrapText="1"/>
    </xf>
    <xf numFmtId="0" fontId="2" fillId="0" borderId="8" xfId="0" applyNumberFormat="1" applyFont="1" applyFill="1" applyBorder="1" applyAlignment="1">
      <alignment horizontal="center"/>
    </xf>
    <xf numFmtId="49" fontId="2" fillId="6" borderId="8" xfId="0" applyFont="1" applyFill="1" applyBorder="1" applyAlignment="1">
      <alignment wrapText="1"/>
    </xf>
    <xf numFmtId="49" fontId="2" fillId="6" borderId="8" xfId="0" applyFont="1" applyFill="1" applyBorder="1" applyAlignment="1">
      <alignment horizontal="center"/>
    </xf>
    <xf numFmtId="49" fontId="2" fillId="6" borderId="18" xfId="0" applyFont="1" applyFill="1" applyBorder="1" applyAlignment="1">
      <alignment horizontal="center"/>
    </xf>
    <xf numFmtId="49" fontId="3" fillId="16" borderId="29" xfId="0" applyFont="1" applyFill="1" applyBorder="1" applyAlignment="1">
      <alignment horizontal="center" vertical="center"/>
    </xf>
    <xf numFmtId="49" fontId="3" fillId="0" borderId="79" xfId="0" applyFont="1" applyFill="1" applyBorder="1" applyAlignment="1">
      <alignment horizontal="center" vertical="center"/>
    </xf>
    <xf numFmtId="49" fontId="2" fillId="0" borderId="80" xfId="0" applyFont="1" applyFill="1" applyBorder="1" applyAlignment="1">
      <alignment vertical="top" wrapText="1"/>
    </xf>
    <xf numFmtId="49" fontId="2" fillId="0" borderId="80" xfId="0" applyFont="1" applyFill="1" applyBorder="1" applyAlignment="1">
      <alignment horizontal="center"/>
    </xf>
    <xf numFmtId="49" fontId="4" fillId="0" borderId="73" xfId="0" applyFont="1" applyFill="1" applyBorder="1" applyAlignment="1">
      <alignment vertical="top" wrapText="1"/>
    </xf>
    <xf numFmtId="49" fontId="7" fillId="0" borderId="73" xfId="0" applyFont="1" applyFill="1" applyBorder="1" applyAlignment="1">
      <alignment horizontal="center"/>
    </xf>
    <xf numFmtId="49" fontId="7" fillId="0" borderId="0" xfId="0" applyFont="1" applyFill="1" applyBorder="1" applyAlignment="1">
      <alignment horizontal="center" vertical="top" wrapText="1"/>
    </xf>
    <xf numFmtId="49" fontId="3" fillId="0" borderId="0" xfId="0" applyFont="1" applyFill="1" applyBorder="1" applyAlignment="1">
      <alignment vertical="top" wrapText="1"/>
    </xf>
    <xf numFmtId="49" fontId="7" fillId="0" borderId="0" xfId="0" applyFont="1" applyFill="1" applyBorder="1" applyAlignment="1">
      <alignment vertical="top" wrapText="1"/>
    </xf>
    <xf numFmtId="49" fontId="7" fillId="0" borderId="0" xfId="0" applyFont="1" applyBorder="1" applyAlignment="1">
      <alignment wrapText="1"/>
    </xf>
    <xf numFmtId="49" fontId="3" fillId="0" borderId="1" xfId="0" applyFont="1" applyBorder="1" applyAlignment="1"/>
    <xf numFmtId="49" fontId="3" fillId="0" borderId="6" xfId="0" applyFont="1" applyBorder="1" applyAlignment="1"/>
    <xf numFmtId="49" fontId="3" fillId="7" borderId="82" xfId="0" applyFont="1" applyFill="1" applyBorder="1" applyAlignment="1">
      <alignment horizontal="center" vertical="center" wrapText="1"/>
    </xf>
    <xf numFmtId="49" fontId="5" fillId="7" borderId="83" xfId="0" applyFont="1" applyFill="1" applyBorder="1" applyAlignment="1">
      <alignment horizontal="center" vertical="center" wrapText="1"/>
    </xf>
    <xf numFmtId="49" fontId="3" fillId="7" borderId="83" xfId="0" applyFont="1" applyFill="1" applyBorder="1" applyAlignment="1">
      <alignment vertical="top" wrapText="1"/>
    </xf>
    <xf numFmtId="49" fontId="3" fillId="7" borderId="84" xfId="0" applyFont="1" applyFill="1" applyBorder="1" applyAlignment="1">
      <alignment horizontal="center"/>
    </xf>
    <xf numFmtId="49" fontId="3" fillId="16" borderId="30" xfId="0" applyFont="1" applyFill="1" applyBorder="1" applyAlignment="1">
      <alignment horizontal="center" vertical="center"/>
    </xf>
    <xf numFmtId="49" fontId="4" fillId="0" borderId="14" xfId="0" applyFont="1" applyBorder="1" applyAlignment="1">
      <alignment horizontal="center"/>
    </xf>
    <xf numFmtId="49" fontId="7" fillId="6" borderId="0" xfId="0" applyFont="1" applyFill="1" applyBorder="1" applyAlignment="1">
      <alignment horizontal="center"/>
    </xf>
    <xf numFmtId="0" fontId="2" fillId="0" borderId="73" xfId="0" applyNumberFormat="1" applyFont="1" applyFill="1" applyBorder="1" applyAlignment="1">
      <alignment horizontal="center"/>
    </xf>
    <xf numFmtId="0" fontId="2" fillId="0" borderId="74" xfId="0" applyNumberFormat="1" applyFont="1" applyFill="1" applyBorder="1" applyAlignment="1">
      <alignment horizontal="center"/>
    </xf>
    <xf numFmtId="49" fontId="2" fillId="0" borderId="0" xfId="0" applyFont="1" applyFill="1" applyBorder="1" applyAlignment="1">
      <alignment vertical="top" wrapText="1"/>
    </xf>
    <xf numFmtId="0" fontId="2" fillId="0" borderId="0" xfId="0" applyNumberFormat="1" applyFont="1" applyFill="1" applyBorder="1" applyAlignment="1">
      <alignment vertical="top" wrapText="1"/>
    </xf>
    <xf numFmtId="0" fontId="2" fillId="0" borderId="79" xfId="0" applyNumberFormat="1" applyFont="1" applyFill="1" applyBorder="1" applyAlignment="1">
      <alignment horizontal="center"/>
    </xf>
    <xf numFmtId="0" fontId="2" fillId="0" borderId="17" xfId="0" applyNumberFormat="1" applyFont="1" applyFill="1" applyBorder="1" applyAlignment="1">
      <alignment horizontal="center"/>
    </xf>
    <xf numFmtId="0" fontId="2" fillId="0" borderId="18" xfId="0" applyNumberFormat="1" applyFont="1" applyFill="1" applyBorder="1" applyAlignment="1">
      <alignment horizontal="center"/>
    </xf>
    <xf numFmtId="0" fontId="2" fillId="0" borderId="72" xfId="0" applyNumberFormat="1" applyFont="1" applyFill="1" applyBorder="1" applyAlignment="1">
      <alignment horizontal="center"/>
    </xf>
    <xf numFmtId="0" fontId="0" fillId="14" borderId="17" xfId="0" applyNumberFormat="1" applyFill="1" applyBorder="1" applyAlignment="1">
      <alignment horizontal="center" wrapText="1"/>
    </xf>
    <xf numFmtId="49" fontId="7" fillId="0" borderId="17" xfId="0" applyFont="1" applyFill="1" applyBorder="1" applyAlignment="1">
      <alignment horizontal="center" wrapText="1"/>
    </xf>
    <xf numFmtId="49" fontId="7" fillId="4" borderId="17" xfId="0" applyFont="1" applyFill="1" applyBorder="1" applyAlignment="1">
      <alignment horizontal="center"/>
    </xf>
    <xf numFmtId="49" fontId="4" fillId="6" borderId="0" xfId="0" applyFont="1" applyFill="1" applyBorder="1" applyAlignment="1">
      <alignment horizontal="center" vertical="top" wrapText="1"/>
    </xf>
    <xf numFmtId="49" fontId="3" fillId="6" borderId="77" xfId="0" applyFont="1" applyFill="1" applyBorder="1" applyAlignment="1">
      <alignment horizontal="center"/>
    </xf>
    <xf numFmtId="0" fontId="3" fillId="7" borderId="77" xfId="0" applyNumberFormat="1" applyFont="1" applyFill="1" applyBorder="1" applyAlignment="1">
      <alignment horizontal="center"/>
    </xf>
    <xf numFmtId="49" fontId="7" fillId="0" borderId="80" xfId="0" applyFont="1" applyFill="1" applyBorder="1" applyAlignment="1">
      <alignment horizontal="center"/>
    </xf>
    <xf numFmtId="49" fontId="3" fillId="16" borderId="77" xfId="0" applyFont="1" applyFill="1" applyBorder="1" applyAlignment="1">
      <alignment horizontal="center"/>
    </xf>
    <xf numFmtId="0" fontId="2" fillId="0" borderId="77" xfId="0" applyNumberFormat="1" applyFont="1" applyFill="1" applyBorder="1" applyAlignment="1">
      <alignment horizontal="center"/>
    </xf>
    <xf numFmtId="0" fontId="2" fillId="16" borderId="77" xfId="0" applyNumberFormat="1" applyFont="1" applyFill="1" applyBorder="1" applyAlignment="1">
      <alignment horizontal="center"/>
    </xf>
    <xf numFmtId="0" fontId="2" fillId="16" borderId="77" xfId="0" applyNumberFormat="1" applyFont="1" applyFill="1" applyBorder="1" applyAlignment="1">
      <alignment horizontal="center" wrapText="1"/>
    </xf>
    <xf numFmtId="49" fontId="7" fillId="0" borderId="77" xfId="0" applyFont="1" applyFill="1" applyBorder="1" applyAlignment="1">
      <alignment wrapText="1"/>
    </xf>
    <xf numFmtId="0" fontId="3" fillId="14" borderId="56" xfId="0" applyNumberFormat="1" applyFont="1" applyFill="1" applyBorder="1" applyAlignment="1">
      <alignment horizontal="center" vertical="center" wrapText="1"/>
    </xf>
    <xf numFmtId="0" fontId="0" fillId="14" borderId="29" xfId="0" applyNumberFormat="1" applyFill="1" applyBorder="1" applyAlignment="1">
      <alignment horizontal="center" wrapText="1"/>
    </xf>
    <xf numFmtId="49" fontId="9" fillId="6" borderId="29" xfId="0" applyFont="1" applyFill="1" applyBorder="1" applyAlignment="1">
      <alignment horizontal="center" wrapText="1"/>
    </xf>
    <xf numFmtId="0" fontId="7" fillId="6" borderId="29" xfId="0" applyNumberFormat="1" applyFont="1" applyFill="1" applyBorder="1" applyAlignment="1">
      <alignment horizontal="center" wrapText="1"/>
    </xf>
    <xf numFmtId="49" fontId="7" fillId="6" borderId="29" xfId="0" applyFont="1" applyFill="1" applyBorder="1" applyAlignment="1">
      <alignment horizontal="center" wrapText="1"/>
    </xf>
    <xf numFmtId="49" fontId="7" fillId="4" borderId="30" xfId="0" applyFont="1" applyFill="1" applyBorder="1" applyAlignment="1">
      <alignment horizontal="center"/>
    </xf>
    <xf numFmtId="49" fontId="7" fillId="4" borderId="29" xfId="0" applyFont="1" applyFill="1" applyBorder="1" applyAlignment="1">
      <alignment horizontal="center"/>
    </xf>
    <xf numFmtId="49" fontId="3" fillId="0" borderId="0" xfId="0" applyFont="1" applyFill="1" applyBorder="1" applyAlignment="1">
      <alignment horizontal="center" vertical="center"/>
    </xf>
    <xf numFmtId="49" fontId="3" fillId="0" borderId="0" xfId="0" applyFont="1" applyBorder="1" applyAlignment="1">
      <alignment horizontal="center" vertical="center"/>
    </xf>
    <xf numFmtId="49" fontId="7" fillId="0" borderId="0" xfId="0" applyFont="1" applyBorder="1"/>
    <xf numFmtId="49" fontId="3" fillId="12" borderId="40" xfId="0" applyFont="1" applyFill="1" applyBorder="1" applyAlignment="1">
      <alignment horizontal="center" vertical="center" wrapText="1"/>
    </xf>
    <xf numFmtId="49" fontId="3" fillId="0" borderId="85" xfId="0" applyFont="1" applyFill="1" applyBorder="1" applyAlignment="1">
      <alignment horizontal="center" vertical="center"/>
    </xf>
    <xf numFmtId="49" fontId="3" fillId="16" borderId="29" xfId="0" applyFont="1" applyFill="1" applyBorder="1" applyAlignment="1">
      <alignment horizontal="center" vertical="center" wrapText="1"/>
    </xf>
    <xf numFmtId="49" fontId="3" fillId="0" borderId="20" xfId="0" applyFont="1" applyBorder="1" applyAlignment="1"/>
    <xf numFmtId="49" fontId="6" fillId="10" borderId="6" xfId="0" applyFont="1" applyFill="1" applyBorder="1" applyAlignment="1">
      <alignment vertical="top" wrapText="1"/>
    </xf>
    <xf numFmtId="49" fontId="6" fillId="10" borderId="7" xfId="0" applyFont="1" applyFill="1" applyBorder="1" applyAlignment="1">
      <alignment vertical="top" wrapText="1"/>
    </xf>
    <xf numFmtId="49" fontId="6" fillId="10" borderId="20" xfId="0" applyFont="1" applyFill="1" applyBorder="1" applyAlignment="1">
      <alignment vertical="top" wrapText="1"/>
    </xf>
    <xf numFmtId="49" fontId="3" fillId="14" borderId="88" xfId="0" applyFont="1" applyFill="1" applyBorder="1" applyAlignment="1">
      <alignment horizontal="center" vertical="center" wrapText="1"/>
    </xf>
    <xf numFmtId="49" fontId="3" fillId="14" borderId="89" xfId="0" applyFont="1" applyFill="1" applyBorder="1" applyAlignment="1">
      <alignment horizontal="left" vertical="center" wrapText="1" shrinkToFit="1"/>
    </xf>
    <xf numFmtId="49" fontId="2" fillId="10" borderId="14" xfId="0" applyFont="1" applyFill="1" applyBorder="1" applyAlignment="1">
      <alignment vertical="top" wrapText="1"/>
    </xf>
    <xf numFmtId="49" fontId="2" fillId="11" borderId="12" xfId="0" applyFont="1" applyFill="1" applyBorder="1" applyAlignment="1">
      <alignment vertical="top" wrapText="1" shrinkToFit="1"/>
    </xf>
    <xf numFmtId="49" fontId="2" fillId="11" borderId="91" xfId="0" applyFont="1" applyFill="1" applyBorder="1" applyAlignment="1">
      <alignment horizontal="center"/>
    </xf>
    <xf numFmtId="49" fontId="2" fillId="6" borderId="91" xfId="0" applyFont="1" applyFill="1" applyBorder="1"/>
    <xf numFmtId="49" fontId="7" fillId="6" borderId="0" xfId="0" applyFont="1" applyFill="1" applyBorder="1" applyAlignment="1">
      <alignment horizontal="center" wrapText="1"/>
    </xf>
    <xf numFmtId="0" fontId="6" fillId="6" borderId="0" xfId="0" applyNumberFormat="1" applyFont="1" applyFill="1" applyBorder="1" applyAlignment="1">
      <alignment horizontal="center" wrapText="1"/>
    </xf>
    <xf numFmtId="0" fontId="3" fillId="6" borderId="0" xfId="0" applyNumberFormat="1" applyFont="1" applyFill="1" applyBorder="1" applyAlignment="1">
      <alignment horizontal="center" wrapText="1"/>
    </xf>
    <xf numFmtId="0" fontId="0" fillId="6" borderId="0" xfId="0" applyNumberFormat="1" applyFill="1" applyBorder="1" applyAlignment="1">
      <alignment horizontal="center" wrapText="1"/>
    </xf>
    <xf numFmtId="49" fontId="6" fillId="6" borderId="0" xfId="0" applyFont="1" applyFill="1" applyBorder="1" applyAlignment="1">
      <alignment horizontal="center" wrapText="1"/>
    </xf>
    <xf numFmtId="49" fontId="7" fillId="6" borderId="28" xfId="0" applyFont="1" applyFill="1" applyBorder="1" applyAlignment="1">
      <alignment horizontal="center" wrapText="1"/>
    </xf>
    <xf numFmtId="49" fontId="2" fillId="6" borderId="13" xfId="0" applyFont="1" applyFill="1" applyBorder="1"/>
    <xf numFmtId="49" fontId="2" fillId="6" borderId="10" xfId="0" applyFont="1" applyFill="1" applyBorder="1"/>
    <xf numFmtId="49" fontId="2" fillId="7" borderId="6" xfId="0" applyFont="1" applyFill="1" applyBorder="1"/>
    <xf numFmtId="49" fontId="2" fillId="12" borderId="28" xfId="0" applyFont="1" applyFill="1" applyBorder="1"/>
    <xf numFmtId="49" fontId="2" fillId="16" borderId="28" xfId="0" applyFont="1" applyFill="1" applyBorder="1"/>
    <xf numFmtId="0" fontId="2" fillId="16" borderId="28" xfId="0" applyNumberFormat="1" applyFont="1" applyFill="1" applyBorder="1"/>
    <xf numFmtId="49" fontId="3" fillId="14" borderId="92" xfId="0" applyFont="1" applyFill="1" applyBorder="1" applyAlignment="1">
      <alignment horizontal="center" vertical="center"/>
    </xf>
    <xf numFmtId="49" fontId="0" fillId="0" borderId="93" xfId="0" applyBorder="1"/>
    <xf numFmtId="0" fontId="2" fillId="16" borderId="93" xfId="0" applyNumberFormat="1" applyFont="1" applyFill="1" applyBorder="1"/>
    <xf numFmtId="164" fontId="2" fillId="10" borderId="5" xfId="0" applyNumberFormat="1" applyFont="1" applyFill="1" applyBorder="1" applyAlignment="1">
      <alignment vertical="center" wrapText="1"/>
    </xf>
    <xf numFmtId="49" fontId="2" fillId="10" borderId="16" xfId="0" applyFont="1" applyFill="1" applyBorder="1" applyAlignment="1">
      <alignment vertical="center" wrapText="1"/>
    </xf>
    <xf numFmtId="49" fontId="2" fillId="10" borderId="15" xfId="0" applyFont="1" applyFill="1" applyBorder="1" applyAlignment="1">
      <alignment vertical="center" wrapText="1"/>
    </xf>
    <xf numFmtId="49" fontId="5" fillId="7" borderId="7" xfId="0" applyFont="1" applyFill="1" applyBorder="1" applyAlignment="1">
      <alignment horizontal="center" vertical="top"/>
    </xf>
    <xf numFmtId="49" fontId="3" fillId="10" borderId="24" xfId="0" applyFont="1" applyFill="1" applyBorder="1" applyAlignment="1">
      <alignment horizontal="center" vertical="center" wrapText="1"/>
    </xf>
    <xf numFmtId="49" fontId="3" fillId="10" borderId="91" xfId="0" applyFont="1" applyFill="1" applyBorder="1" applyAlignment="1">
      <alignment horizontal="center" vertical="center"/>
    </xf>
    <xf numFmtId="49" fontId="3" fillId="10" borderId="24" xfId="0" applyFont="1" applyFill="1" applyBorder="1" applyAlignment="1">
      <alignment horizontal="center" vertical="center"/>
    </xf>
    <xf numFmtId="49" fontId="3" fillId="7" borderId="24" xfId="0" applyFont="1" applyFill="1" applyBorder="1" applyAlignment="1">
      <alignment horizontal="center" vertical="center"/>
    </xf>
    <xf numFmtId="49" fontId="3" fillId="12" borderId="24" xfId="0" applyFont="1" applyFill="1" applyBorder="1" applyAlignment="1">
      <alignment horizontal="center" vertical="center"/>
    </xf>
    <xf numFmtId="49" fontId="3" fillId="16" borderId="24" xfId="0" applyFont="1" applyFill="1" applyBorder="1" applyAlignment="1">
      <alignment horizontal="center" vertical="center"/>
    </xf>
    <xf numFmtId="49" fontId="3" fillId="16" borderId="93" xfId="0" applyFont="1" applyFill="1" applyBorder="1" applyAlignment="1">
      <alignment horizontal="center" vertical="center"/>
    </xf>
    <xf numFmtId="49" fontId="2" fillId="10" borderId="6" xfId="0" applyFont="1" applyFill="1" applyBorder="1" applyAlignment="1">
      <alignment vertical="top" wrapText="1"/>
    </xf>
    <xf numFmtId="49" fontId="2" fillId="7" borderId="6" xfId="0" applyFont="1" applyFill="1" applyBorder="1" applyAlignment="1">
      <alignment vertical="top" wrapText="1"/>
    </xf>
    <xf numFmtId="49" fontId="3" fillId="14" borderId="92" xfId="0" applyFont="1" applyFill="1" applyBorder="1" applyAlignment="1">
      <alignment horizontal="center" vertical="center" wrapText="1"/>
    </xf>
    <xf numFmtId="49" fontId="2" fillId="10" borderId="24" xfId="0" applyFont="1" applyFill="1" applyBorder="1" applyAlignment="1">
      <alignment horizontal="center" wrapText="1"/>
    </xf>
    <xf numFmtId="49" fontId="2" fillId="7" borderId="24" xfId="0" applyFont="1" applyFill="1" applyBorder="1" applyAlignment="1">
      <alignment horizontal="center"/>
    </xf>
    <xf numFmtId="49" fontId="2" fillId="0" borderId="93" xfId="0" applyFont="1" applyBorder="1" applyAlignment="1">
      <alignment horizontal="center"/>
    </xf>
    <xf numFmtId="49" fontId="7" fillId="6" borderId="20" xfId="0" applyFont="1" applyFill="1" applyBorder="1" applyAlignment="1">
      <alignment horizontal="center" wrapText="1"/>
    </xf>
    <xf numFmtId="0" fontId="2" fillId="0" borderId="94" xfId="0" applyNumberFormat="1" applyFont="1" applyFill="1" applyBorder="1"/>
    <xf numFmtId="49" fontId="4" fillId="10" borderId="24" xfId="0" applyFont="1" applyFill="1" applyBorder="1" applyAlignment="1">
      <alignment horizontal="center" wrapText="1"/>
    </xf>
    <xf numFmtId="49" fontId="3" fillId="14" borderId="52" xfId="0" applyFont="1" applyFill="1" applyBorder="1" applyAlignment="1">
      <alignment horizontal="center" wrapText="1"/>
    </xf>
    <xf numFmtId="0" fontId="3" fillId="18" borderId="52" xfId="0" applyNumberFormat="1" applyFont="1" applyFill="1" applyBorder="1" applyAlignment="1">
      <alignment horizontal="center" vertical="center" wrapText="1"/>
    </xf>
    <xf numFmtId="0" fontId="3" fillId="18" borderId="47" xfId="0" applyNumberFormat="1" applyFont="1" applyFill="1" applyBorder="1" applyAlignment="1">
      <alignment horizontal="center" vertical="center" wrapText="1"/>
    </xf>
    <xf numFmtId="0" fontId="3" fillId="14" borderId="52" xfId="0" applyNumberFormat="1" applyFont="1" applyFill="1" applyBorder="1" applyAlignment="1">
      <alignment horizontal="center" vertical="center" wrapText="1"/>
    </xf>
    <xf numFmtId="0" fontId="3" fillId="14" borderId="47" xfId="0" applyNumberFormat="1" applyFont="1" applyFill="1" applyBorder="1" applyAlignment="1">
      <alignment horizontal="center" vertical="center" wrapText="1"/>
    </xf>
    <xf numFmtId="49" fontId="3" fillId="10" borderId="28" xfId="0" applyFont="1" applyFill="1" applyBorder="1" applyAlignment="1">
      <alignment horizontal="left" vertical="center" wrapText="1"/>
    </xf>
    <xf numFmtId="49" fontId="7" fillId="0" borderId="10" xfId="0" applyFont="1" applyFill="1" applyBorder="1" applyAlignment="1">
      <alignment horizontal="center" wrapText="1"/>
    </xf>
    <xf numFmtId="49" fontId="3" fillId="10" borderId="58" xfId="0" applyFont="1" applyFill="1" applyBorder="1" applyAlignment="1">
      <alignment horizontal="left" vertical="center" wrapText="1"/>
    </xf>
    <xf numFmtId="49" fontId="3" fillId="10" borderId="29" xfId="0" applyFont="1" applyFill="1" applyBorder="1" applyAlignment="1">
      <alignment horizontal="left" vertical="center" wrapText="1"/>
    </xf>
    <xf numFmtId="49" fontId="3" fillId="10" borderId="29" xfId="0" applyFont="1" applyFill="1" applyBorder="1" applyAlignment="1">
      <alignment horizontal="left" vertical="center"/>
    </xf>
    <xf numFmtId="49" fontId="3" fillId="10" borderId="28" xfId="0" applyFont="1" applyFill="1" applyBorder="1" applyAlignment="1">
      <alignment horizontal="left" vertical="center"/>
    </xf>
    <xf numFmtId="49" fontId="3" fillId="7" borderId="29" xfId="0" applyFont="1" applyFill="1" applyBorder="1" applyAlignment="1">
      <alignment horizontal="center" vertical="center"/>
    </xf>
    <xf numFmtId="49" fontId="3" fillId="12" borderId="30" xfId="0" applyFont="1" applyFill="1" applyBorder="1" applyAlignment="1">
      <alignment horizontal="center" vertical="center"/>
    </xf>
    <xf numFmtId="49" fontId="3" fillId="16" borderId="40" xfId="0" applyFont="1" applyFill="1" applyBorder="1" applyAlignment="1">
      <alignment horizontal="center" vertical="center"/>
    </xf>
    <xf numFmtId="49" fontId="3" fillId="14" borderId="96" xfId="0" applyFont="1" applyFill="1" applyBorder="1" applyAlignment="1">
      <alignment horizontal="center" vertical="center"/>
    </xf>
    <xf numFmtId="49" fontId="3" fillId="14" borderId="97" xfId="0" applyFont="1" applyFill="1" applyBorder="1" applyAlignment="1">
      <alignment horizontal="center"/>
    </xf>
    <xf numFmtId="49" fontId="3" fillId="14" borderId="95" xfId="0" applyFont="1" applyFill="1" applyBorder="1" applyAlignment="1">
      <alignment horizontal="center"/>
    </xf>
    <xf numFmtId="49" fontId="3" fillId="14" borderId="56" xfId="0" applyFont="1" applyFill="1" applyBorder="1" applyAlignment="1">
      <alignment horizontal="center" wrapText="1"/>
    </xf>
    <xf numFmtId="164" fontId="2" fillId="10" borderId="6" xfId="0" applyNumberFormat="1" applyFont="1" applyFill="1" applyBorder="1" applyAlignment="1">
      <alignment vertical="top" wrapText="1"/>
    </xf>
    <xf numFmtId="49" fontId="2" fillId="10" borderId="11" xfId="0" applyFont="1" applyFill="1" applyBorder="1" applyAlignment="1">
      <alignment vertical="top" wrapText="1"/>
    </xf>
    <xf numFmtId="49" fontId="3" fillId="10" borderId="6" xfId="0" applyFont="1" applyFill="1" applyBorder="1" applyAlignment="1">
      <alignment horizontal="center" vertical="top"/>
    </xf>
    <xf numFmtId="49" fontId="2" fillId="6" borderId="6" xfId="0" applyFont="1" applyFill="1" applyBorder="1" applyAlignment="1">
      <alignment vertical="top" wrapText="1"/>
    </xf>
    <xf numFmtId="49" fontId="2" fillId="0" borderId="23" xfId="0" applyFont="1" applyBorder="1" applyAlignment="1">
      <alignment vertical="top" wrapText="1"/>
    </xf>
    <xf numFmtId="49" fontId="2" fillId="0" borderId="12" xfId="0" applyFont="1" applyBorder="1" applyAlignment="1">
      <alignment vertical="top" wrapText="1"/>
    </xf>
    <xf numFmtId="49" fontId="2" fillId="6" borderId="11" xfId="0" applyFont="1" applyFill="1" applyBorder="1" applyAlignment="1">
      <alignment vertical="top" wrapText="1"/>
    </xf>
    <xf numFmtId="49" fontId="5" fillId="7" borderId="11" xfId="0" applyFont="1" applyFill="1" applyBorder="1" applyAlignment="1">
      <alignment horizontal="center" vertical="top"/>
    </xf>
    <xf numFmtId="0" fontId="2" fillId="0" borderId="6" xfId="0" applyNumberFormat="1" applyFont="1" applyBorder="1" applyAlignment="1">
      <alignment wrapText="1"/>
    </xf>
    <xf numFmtId="0" fontId="2" fillId="0" borderId="6" xfId="0" applyNumberFormat="1" applyFont="1" applyBorder="1" applyAlignment="1">
      <alignment horizontal="left" wrapText="1"/>
    </xf>
    <xf numFmtId="49" fontId="2" fillId="0" borderId="10" xfId="0" applyFont="1" applyBorder="1"/>
    <xf numFmtId="49" fontId="3" fillId="14" borderId="35" xfId="0" applyFont="1" applyFill="1" applyBorder="1" applyAlignment="1">
      <alignment horizontal="center" vertical="center"/>
    </xf>
    <xf numFmtId="49" fontId="3" fillId="10" borderId="2" xfId="0" applyFont="1" applyFill="1" applyBorder="1" applyAlignment="1">
      <alignment horizontal="center" vertical="center"/>
    </xf>
    <xf numFmtId="49" fontId="3" fillId="10" borderId="60" xfId="0" applyFont="1" applyFill="1" applyBorder="1" applyAlignment="1">
      <alignment horizontal="center" vertical="center"/>
    </xf>
    <xf numFmtId="49" fontId="3" fillId="2" borderId="2" xfId="0" applyFont="1" applyFill="1" applyBorder="1" applyAlignment="1">
      <alignment horizontal="center" vertical="center"/>
    </xf>
    <xf numFmtId="49" fontId="3" fillId="0" borderId="9" xfId="0" applyFont="1" applyFill="1" applyBorder="1" applyAlignment="1">
      <alignment horizontal="center" vertical="center" wrapText="1"/>
    </xf>
    <xf numFmtId="49" fontId="2" fillId="0" borderId="33" xfId="0" applyFont="1" applyBorder="1" applyAlignment="1">
      <alignment horizontal="center" vertical="center"/>
    </xf>
    <xf numFmtId="49" fontId="3" fillId="16" borderId="2" xfId="0" applyFont="1" applyFill="1" applyBorder="1" applyAlignment="1">
      <alignment horizontal="center" vertical="center" wrapText="1"/>
    </xf>
    <xf numFmtId="49" fontId="2" fillId="0" borderId="50" xfId="0" applyFont="1" applyBorder="1" applyAlignment="1">
      <alignment horizontal="center" vertical="center"/>
    </xf>
    <xf numFmtId="49" fontId="0" fillId="6" borderId="53" xfId="0" applyFill="1" applyBorder="1"/>
    <xf numFmtId="49" fontId="0" fillId="0" borderId="102" xfId="0" applyBorder="1"/>
    <xf numFmtId="49" fontId="3" fillId="6" borderId="29" xfId="0" applyFont="1" applyFill="1" applyBorder="1" applyAlignment="1">
      <alignment horizontal="center" vertical="center"/>
    </xf>
    <xf numFmtId="49" fontId="3" fillId="0" borderId="1" xfId="0" applyFont="1" applyFill="1" applyBorder="1" applyAlignment="1">
      <alignment vertical="top" wrapText="1"/>
    </xf>
    <xf numFmtId="49" fontId="3" fillId="0" borderId="0" xfId="0" applyFont="1" applyFill="1" applyAlignment="1">
      <alignment vertical="top" wrapText="1"/>
    </xf>
    <xf numFmtId="49" fontId="2" fillId="0" borderId="5" xfId="0" applyFont="1" applyFill="1" applyBorder="1" applyAlignment="1">
      <alignment vertical="top" wrapText="1"/>
    </xf>
    <xf numFmtId="49" fontId="3" fillId="0" borderId="29" xfId="0" applyFont="1" applyFill="1" applyBorder="1" applyAlignment="1">
      <alignment horizontal="center" vertical="center"/>
    </xf>
    <xf numFmtId="0" fontId="6" fillId="0" borderId="11" xfId="0" applyNumberFormat="1" applyFont="1" applyFill="1" applyBorder="1" applyAlignment="1">
      <alignment vertical="top" wrapText="1"/>
    </xf>
    <xf numFmtId="49" fontId="6" fillId="0" borderId="6" xfId="0" applyFont="1" applyFill="1" applyBorder="1" applyAlignment="1">
      <alignment wrapText="1"/>
    </xf>
    <xf numFmtId="49" fontId="2" fillId="0" borderId="6" xfId="0" applyFont="1" applyBorder="1" applyAlignment="1">
      <alignment vertical="top" wrapText="1"/>
    </xf>
    <xf numFmtId="49" fontId="2" fillId="0" borderId="6" xfId="0" applyFont="1" applyBorder="1" applyAlignment="1">
      <alignment vertical="top" wrapText="1"/>
    </xf>
    <xf numFmtId="49" fontId="3" fillId="0" borderId="6" xfId="0" applyFont="1" applyBorder="1" applyAlignment="1">
      <alignment vertical="top" wrapText="1"/>
    </xf>
    <xf numFmtId="49" fontId="3" fillId="10" borderId="23" xfId="0" applyFont="1" applyFill="1" applyBorder="1" applyAlignment="1">
      <alignment vertical="top"/>
    </xf>
    <xf numFmtId="49" fontId="3" fillId="7" borderId="56" xfId="0" applyFont="1" applyFill="1" applyBorder="1" applyAlignment="1">
      <alignment vertical="center"/>
    </xf>
    <xf numFmtId="49" fontId="2" fillId="6" borderId="6" xfId="0" applyFont="1" applyFill="1" applyBorder="1" applyAlignment="1">
      <alignment horizontal="left" vertical="top" wrapText="1"/>
    </xf>
    <xf numFmtId="49" fontId="2" fillId="6" borderId="23" xfId="0" applyFont="1" applyFill="1" applyBorder="1" applyAlignment="1">
      <alignment horizontal="left" vertical="top" wrapText="1"/>
    </xf>
    <xf numFmtId="49" fontId="3" fillId="7" borderId="103" xfId="0" applyFont="1" applyFill="1" applyBorder="1" applyAlignment="1">
      <alignment vertical="top"/>
    </xf>
    <xf numFmtId="49" fontId="2" fillId="0" borderId="12" xfId="0" applyFont="1" applyBorder="1" applyAlignment="1">
      <alignment horizontal="left" vertical="top" wrapText="1"/>
    </xf>
    <xf numFmtId="49" fontId="2" fillId="0" borderId="6" xfId="0" applyFont="1" applyBorder="1" applyAlignment="1">
      <alignment horizontal="center" vertical="center" wrapText="1"/>
    </xf>
    <xf numFmtId="49" fontId="2" fillId="0" borderId="11" xfId="0" applyFont="1" applyBorder="1" applyAlignment="1">
      <alignment horizontal="center" vertical="center" wrapText="1"/>
    </xf>
    <xf numFmtId="49" fontId="3" fillId="7" borderId="8" xfId="0" applyFont="1" applyFill="1" applyBorder="1" applyAlignment="1">
      <alignment vertical="top"/>
    </xf>
    <xf numFmtId="49" fontId="2" fillId="0" borderId="1" xfId="0" applyFont="1" applyBorder="1" applyAlignment="1">
      <alignment horizontal="left" vertical="top" wrapText="1"/>
    </xf>
    <xf numFmtId="49" fontId="2" fillId="0" borderId="1" xfId="0" applyFont="1" applyBorder="1" applyAlignment="1">
      <alignment horizontal="center" vertical="center" wrapText="1"/>
    </xf>
    <xf numFmtId="49" fontId="2" fillId="0" borderId="23" xfId="0" applyFont="1" applyBorder="1"/>
    <xf numFmtId="0" fontId="6" fillId="0" borderId="1" xfId="0" applyNumberFormat="1" applyFont="1" applyFill="1" applyBorder="1" applyAlignment="1">
      <alignment horizontal="center" vertical="center"/>
    </xf>
    <xf numFmtId="165" fontId="6" fillId="0" borderId="1" xfId="1" applyNumberFormat="1" applyFont="1" applyFill="1" applyBorder="1" applyAlignment="1">
      <alignment horizontal="center" vertical="center"/>
    </xf>
    <xf numFmtId="165" fontId="6" fillId="0" borderId="1" xfId="1" applyNumberFormat="1" applyFont="1" applyFill="1" applyBorder="1" applyAlignment="1">
      <alignment horizontal="center" vertical="center" wrapText="1"/>
    </xf>
    <xf numFmtId="11" fontId="13" fillId="0" borderId="6" xfId="0" applyNumberFormat="1" applyFont="1" applyFill="1" applyBorder="1" applyAlignment="1">
      <alignment horizontal="left" wrapText="1"/>
    </xf>
    <xf numFmtId="49" fontId="13" fillId="0" borderId="1" xfId="0" applyFont="1" applyFill="1" applyBorder="1" applyAlignment="1">
      <alignment vertical="top" wrapText="1"/>
    </xf>
    <xf numFmtId="49" fontId="13" fillId="10" borderId="6" xfId="0" applyFont="1" applyFill="1" applyBorder="1" applyAlignment="1">
      <alignment horizontal="center" vertical="top" wrapText="1"/>
    </xf>
    <xf numFmtId="49" fontId="13" fillId="10" borderId="7" xfId="0" applyFont="1" applyFill="1" applyBorder="1" applyAlignment="1">
      <alignment horizontal="center" vertical="top" wrapText="1"/>
    </xf>
    <xf numFmtId="49" fontId="13" fillId="10" borderId="20" xfId="0" applyFont="1" applyFill="1" applyBorder="1" applyAlignment="1">
      <alignment horizontal="center" vertical="top" wrapText="1"/>
    </xf>
    <xf numFmtId="0" fontId="13" fillId="12" borderId="10" xfId="0" applyNumberFormat="1" applyFont="1" applyFill="1" applyBorder="1" applyAlignment="1">
      <alignment horizontal="left" vertical="top" wrapText="1"/>
    </xf>
    <xf numFmtId="0" fontId="13" fillId="16" borderId="98" xfId="0" applyNumberFormat="1" applyFont="1" applyFill="1" applyBorder="1" applyAlignment="1">
      <alignment horizontal="left" vertical="top" wrapText="1"/>
    </xf>
    <xf numFmtId="0" fontId="13" fillId="16" borderId="86" xfId="0" applyNumberFormat="1" applyFont="1" applyFill="1" applyBorder="1" applyAlignment="1">
      <alignment horizontal="left" vertical="top" wrapText="1"/>
    </xf>
    <xf numFmtId="0" fontId="13" fillId="16" borderId="87" xfId="0" applyNumberFormat="1" applyFont="1" applyFill="1" applyBorder="1" applyAlignment="1">
      <alignment horizontal="left" vertical="top" wrapText="1"/>
    </xf>
    <xf numFmtId="49" fontId="13" fillId="0" borderId="0" xfId="0" applyFont="1" applyFill="1" applyBorder="1" applyAlignment="1">
      <alignment horizontal="left" vertical="top" wrapText="1"/>
    </xf>
    <xf numFmtId="49" fontId="3" fillId="18" borderId="47" xfId="0" applyFont="1" applyFill="1" applyBorder="1" applyAlignment="1">
      <alignment horizontal="center" vertical="center" wrapText="1"/>
    </xf>
    <xf numFmtId="49" fontId="3" fillId="18" borderId="52" xfId="0" applyFont="1" applyFill="1" applyBorder="1" applyAlignment="1">
      <alignment horizontal="center" vertical="center" wrapText="1"/>
    </xf>
    <xf numFmtId="49" fontId="5" fillId="2" borderId="54" xfId="0" applyFont="1" applyFill="1" applyBorder="1" applyAlignment="1">
      <alignment horizontal="center" vertical="top"/>
    </xf>
    <xf numFmtId="49" fontId="5" fillId="2" borderId="7" xfId="0" applyFont="1" applyFill="1" applyBorder="1" applyAlignment="1">
      <alignment horizontal="center" vertical="top"/>
    </xf>
    <xf numFmtId="0" fontId="22" fillId="16" borderId="33" xfId="0" applyNumberFormat="1" applyFont="1" applyFill="1" applyBorder="1" applyAlignment="1">
      <alignment horizontal="left" vertical="top" wrapText="1"/>
    </xf>
    <xf numFmtId="0" fontId="22" fillId="16" borderId="0" xfId="0" applyNumberFormat="1" applyFont="1" applyFill="1" applyBorder="1" applyAlignment="1">
      <alignment horizontal="left" vertical="top" wrapText="1"/>
    </xf>
    <xf numFmtId="49" fontId="2" fillId="10" borderId="6" xfId="0" applyFont="1" applyFill="1" applyBorder="1" applyAlignment="1">
      <alignment horizontal="center" vertical="top" wrapText="1"/>
    </xf>
    <xf numFmtId="49" fontId="2" fillId="10" borderId="7" xfId="0" applyFont="1" applyFill="1" applyBorder="1" applyAlignment="1">
      <alignment horizontal="center" vertical="top" wrapText="1"/>
    </xf>
    <xf numFmtId="49" fontId="2" fillId="10" borderId="20" xfId="0" applyFont="1" applyFill="1" applyBorder="1" applyAlignment="1">
      <alignment horizontal="center" vertical="top" wrapText="1"/>
    </xf>
    <xf numFmtId="49" fontId="3" fillId="0" borderId="6" xfId="0" applyFont="1" applyFill="1" applyBorder="1" applyAlignment="1">
      <alignment vertical="top" wrapText="1"/>
    </xf>
    <xf numFmtId="49" fontId="3" fillId="0" borderId="7" xfId="0" applyFont="1" applyFill="1" applyBorder="1" applyAlignment="1">
      <alignment vertical="top" wrapText="1"/>
    </xf>
    <xf numFmtId="49" fontId="3" fillId="0" borderId="5" xfId="0" applyFont="1" applyFill="1" applyBorder="1" applyAlignment="1">
      <alignment vertical="top" wrapText="1"/>
    </xf>
    <xf numFmtId="49" fontId="3" fillId="0" borderId="11" xfId="0" applyFont="1" applyBorder="1" applyAlignment="1"/>
    <xf numFmtId="49" fontId="3" fillId="0" borderId="10" xfId="0" applyFont="1" applyBorder="1" applyAlignment="1"/>
    <xf numFmtId="49" fontId="3" fillId="0" borderId="15" xfId="0" applyFont="1" applyBorder="1" applyAlignment="1"/>
    <xf numFmtId="49" fontId="2" fillId="0" borderId="6" xfId="0" applyFont="1" applyBorder="1" applyAlignment="1">
      <alignment vertical="top" wrapText="1"/>
    </xf>
    <xf numFmtId="49" fontId="2" fillId="0" borderId="7" xfId="0" applyFont="1" applyBorder="1" applyAlignment="1">
      <alignment vertical="top" wrapText="1"/>
    </xf>
    <xf numFmtId="49" fontId="2" fillId="0" borderId="5" xfId="0" applyFont="1" applyBorder="1" applyAlignment="1">
      <alignment vertical="top" wrapText="1"/>
    </xf>
    <xf numFmtId="49" fontId="3" fillId="0" borderId="6" xfId="0" applyFont="1" applyBorder="1" applyAlignment="1">
      <alignment vertical="top" wrapText="1"/>
    </xf>
    <xf numFmtId="49" fontId="3" fillId="0" borderId="7" xfId="0" applyFont="1" applyBorder="1" applyAlignment="1">
      <alignment vertical="top" wrapText="1"/>
    </xf>
    <xf numFmtId="49" fontId="3" fillId="0" borderId="5" xfId="0" applyFont="1" applyBorder="1" applyAlignment="1">
      <alignment vertical="top" wrapText="1"/>
    </xf>
    <xf numFmtId="49" fontId="3" fillId="2" borderId="6" xfId="0" applyFont="1" applyFill="1" applyBorder="1" applyAlignment="1">
      <alignment horizontal="left" vertical="top"/>
    </xf>
    <xf numFmtId="49" fontId="3" fillId="2" borderId="5" xfId="0" applyFont="1" applyFill="1" applyBorder="1" applyAlignment="1">
      <alignment horizontal="left" vertical="top"/>
    </xf>
    <xf numFmtId="49" fontId="12" fillId="0" borderId="12" xfId="0" applyFont="1" applyFill="1" applyBorder="1" applyAlignment="1">
      <alignment horizontal="center" vertical="top" wrapText="1"/>
    </xf>
    <xf numFmtId="49" fontId="12" fillId="0" borderId="13" xfId="0" applyFont="1" applyFill="1" applyBorder="1" applyAlignment="1">
      <alignment horizontal="center" vertical="top" wrapText="1"/>
    </xf>
    <xf numFmtId="49" fontId="12" fillId="0" borderId="16" xfId="0" applyFont="1" applyFill="1" applyBorder="1" applyAlignment="1">
      <alignment horizontal="center" vertical="top" wrapText="1"/>
    </xf>
    <xf numFmtId="0" fontId="22" fillId="12" borderId="54" xfId="0" applyNumberFormat="1" applyFont="1" applyFill="1" applyBorder="1" applyAlignment="1">
      <alignment horizontal="left" vertical="top" wrapText="1"/>
    </xf>
    <xf numFmtId="0" fontId="22" fillId="12" borderId="7" xfId="0" applyNumberFormat="1" applyFont="1" applyFill="1" applyBorder="1" applyAlignment="1">
      <alignment horizontal="left" vertical="top" wrapText="1"/>
    </xf>
    <xf numFmtId="49" fontId="3" fillId="18" borderId="68" xfId="0" applyFont="1" applyFill="1" applyBorder="1" applyAlignment="1">
      <alignment horizontal="center" vertical="center" wrapText="1"/>
    </xf>
    <xf numFmtId="49" fontId="3" fillId="18" borderId="69" xfId="0" applyFont="1" applyFill="1" applyBorder="1" applyAlignment="1">
      <alignment horizontal="center" vertical="center" wrapText="1"/>
    </xf>
    <xf numFmtId="49" fontId="3" fillId="18" borderId="75" xfId="0" applyFont="1" applyFill="1" applyBorder="1" applyAlignment="1">
      <alignment horizontal="center" vertical="center" wrapText="1"/>
    </xf>
    <xf numFmtId="49" fontId="3" fillId="18" borderId="33" xfId="0" applyFont="1" applyFill="1" applyBorder="1" applyAlignment="1">
      <alignment horizontal="center" vertical="center" wrapText="1"/>
    </xf>
    <xf numFmtId="49" fontId="3" fillId="18" borderId="0" xfId="0" applyFont="1" applyFill="1" applyBorder="1" applyAlignment="1">
      <alignment horizontal="center" vertical="center" wrapText="1"/>
    </xf>
    <xf numFmtId="49" fontId="3" fillId="18" borderId="55" xfId="0" applyFont="1" applyFill="1" applyBorder="1" applyAlignment="1">
      <alignment horizontal="center" vertical="center" wrapText="1"/>
    </xf>
    <xf numFmtId="49" fontId="3" fillId="18" borderId="50" xfId="0" applyFont="1" applyFill="1" applyBorder="1" applyAlignment="1">
      <alignment horizontal="center" vertical="center" wrapText="1"/>
    </xf>
    <xf numFmtId="49" fontId="3" fillId="18" borderId="51" xfId="0" applyFont="1" applyFill="1" applyBorder="1" applyAlignment="1">
      <alignment horizontal="center" vertical="center" wrapText="1"/>
    </xf>
    <xf numFmtId="49" fontId="3" fillId="18" borderId="76" xfId="0" applyFont="1" applyFill="1" applyBorder="1" applyAlignment="1">
      <alignment horizontal="center" vertical="center" wrapText="1"/>
    </xf>
    <xf numFmtId="49" fontId="3" fillId="18" borderId="70" xfId="0" applyFont="1" applyFill="1" applyBorder="1" applyAlignment="1">
      <alignment horizontal="center" vertical="center" wrapText="1"/>
    </xf>
    <xf numFmtId="49" fontId="3" fillId="18" borderId="21" xfId="0" applyFont="1" applyFill="1" applyBorder="1" applyAlignment="1">
      <alignment horizontal="center" vertical="center" wrapText="1"/>
    </xf>
    <xf numFmtId="49" fontId="3" fillId="18" borderId="71" xfId="0" applyFont="1" applyFill="1" applyBorder="1" applyAlignment="1">
      <alignment horizontal="center" vertical="center" wrapText="1"/>
    </xf>
    <xf numFmtId="49" fontId="0" fillId="7" borderId="56" xfId="0" applyFill="1" applyBorder="1" applyAlignment="1">
      <alignment horizontal="center"/>
    </xf>
    <xf numFmtId="49" fontId="0" fillId="7" borderId="39" xfId="0" applyFill="1" applyBorder="1" applyAlignment="1">
      <alignment horizontal="center"/>
    </xf>
    <xf numFmtId="49" fontId="0" fillId="7" borderId="32" xfId="0" applyFill="1" applyBorder="1" applyAlignment="1">
      <alignment horizontal="center"/>
    </xf>
    <xf numFmtId="0" fontId="22" fillId="12" borderId="56" xfId="0" applyNumberFormat="1" applyFont="1" applyFill="1" applyBorder="1" applyAlignment="1">
      <alignment horizontal="left" vertical="top" wrapText="1"/>
    </xf>
    <xf numFmtId="0" fontId="22" fillId="12" borderId="39" xfId="0" applyNumberFormat="1" applyFont="1" applyFill="1" applyBorder="1" applyAlignment="1">
      <alignment horizontal="left" vertical="top" wrapText="1"/>
    </xf>
    <xf numFmtId="0" fontId="22" fillId="16" borderId="23" xfId="0" applyNumberFormat="1" applyFont="1" applyFill="1" applyBorder="1" applyAlignment="1">
      <alignment horizontal="left" vertical="top" wrapText="1"/>
    </xf>
    <xf numFmtId="49" fontId="3" fillId="7" borderId="42" xfId="0" applyFont="1" applyFill="1" applyBorder="1" applyAlignment="1">
      <alignment horizontal="center" vertical="top"/>
    </xf>
    <xf numFmtId="49" fontId="3" fillId="7" borderId="43" xfId="0" applyFont="1" applyFill="1" applyBorder="1" applyAlignment="1">
      <alignment horizontal="center" vertical="top"/>
    </xf>
    <xf numFmtId="49" fontId="3" fillId="7" borderId="45" xfId="0" applyFont="1" applyFill="1" applyBorder="1" applyAlignment="1">
      <alignment horizontal="center" vertical="top"/>
    </xf>
    <xf numFmtId="49" fontId="5" fillId="7" borderId="42" xfId="0" applyFont="1" applyFill="1" applyBorder="1" applyAlignment="1">
      <alignment horizontal="center"/>
    </xf>
    <xf numFmtId="49" fontId="5" fillId="7" borderId="43" xfId="0" applyFont="1" applyFill="1" applyBorder="1" applyAlignment="1">
      <alignment horizontal="center"/>
    </xf>
    <xf numFmtId="49" fontId="12" fillId="0" borderId="2" xfId="0" applyFont="1" applyFill="1" applyBorder="1" applyAlignment="1">
      <alignment horizontal="center" vertical="center" wrapText="1"/>
    </xf>
    <xf numFmtId="49" fontId="12" fillId="0" borderId="1" xfId="0" applyFont="1" applyFill="1" applyBorder="1" applyAlignment="1">
      <alignment horizontal="center" vertical="center" wrapText="1"/>
    </xf>
    <xf numFmtId="49" fontId="3" fillId="0" borderId="51" xfId="0" applyFont="1" applyFill="1" applyBorder="1" applyAlignment="1">
      <alignment vertical="top" wrapText="1"/>
    </xf>
    <xf numFmtId="49" fontId="3" fillId="0" borderId="6" xfId="0" applyFont="1" applyBorder="1" applyAlignment="1">
      <alignment horizontal="left" vertical="top" wrapText="1"/>
    </xf>
    <xf numFmtId="49" fontId="3" fillId="0" borderId="7" xfId="0" applyFont="1" applyBorder="1" applyAlignment="1">
      <alignment horizontal="left" vertical="top" wrapText="1"/>
    </xf>
    <xf numFmtId="49" fontId="3" fillId="0" borderId="34" xfId="0" applyFont="1" applyBorder="1" applyAlignment="1">
      <alignment horizontal="left" vertical="top" wrapText="1"/>
    </xf>
    <xf numFmtId="0" fontId="22" fillId="16" borderId="50" xfId="0" applyNumberFormat="1" applyFont="1" applyFill="1" applyBorder="1" applyAlignment="1">
      <alignment horizontal="left" vertical="top" wrapText="1"/>
    </xf>
    <xf numFmtId="0" fontId="22" fillId="16" borderId="51" xfId="0" applyNumberFormat="1" applyFont="1" applyFill="1" applyBorder="1" applyAlignment="1">
      <alignment horizontal="left" vertical="top" wrapText="1"/>
    </xf>
    <xf numFmtId="49" fontId="12" fillId="0" borderId="99" xfId="0" applyFont="1" applyFill="1" applyBorder="1" applyAlignment="1">
      <alignment horizontal="center" vertical="center" wrapText="1"/>
    </xf>
    <xf numFmtId="49" fontId="12" fillId="0" borderId="13" xfId="0" applyFont="1" applyFill="1" applyBorder="1" applyAlignment="1">
      <alignment horizontal="center" vertical="center" wrapText="1"/>
    </xf>
    <xf numFmtId="49" fontId="12" fillId="0" borderId="27" xfId="0" applyFont="1" applyFill="1" applyBorder="1" applyAlignment="1">
      <alignment horizontal="center" vertical="center" wrapText="1"/>
    </xf>
    <xf numFmtId="49" fontId="3" fillId="0" borderId="20" xfId="0" applyFont="1" applyBorder="1" applyAlignment="1">
      <alignment horizontal="left" vertical="top" wrapText="1"/>
    </xf>
    <xf numFmtId="49" fontId="3" fillId="0" borderId="6" xfId="0" applyFont="1" applyFill="1" applyBorder="1" applyAlignment="1">
      <alignment horizontal="left" vertical="top" wrapText="1"/>
    </xf>
    <xf numFmtId="49" fontId="3" fillId="0" borderId="7" xfId="0" applyFont="1" applyFill="1" applyBorder="1" applyAlignment="1">
      <alignment horizontal="left" vertical="top" wrapText="1"/>
    </xf>
    <xf numFmtId="49" fontId="3" fillId="0" borderId="20" xfId="0" applyFont="1" applyFill="1" applyBorder="1" applyAlignment="1">
      <alignment horizontal="left" vertical="top" wrapText="1"/>
    </xf>
    <xf numFmtId="49" fontId="3" fillId="0" borderId="11" xfId="0" applyFont="1" applyBorder="1" applyAlignment="1">
      <alignment horizontal="left"/>
    </xf>
    <xf numFmtId="49" fontId="3" fillId="0" borderId="10" xfId="0" applyFont="1" applyBorder="1" applyAlignment="1">
      <alignment horizontal="left"/>
    </xf>
    <xf numFmtId="49" fontId="3" fillId="0" borderId="0" xfId="0" applyFont="1" applyBorder="1" applyAlignment="1">
      <alignment horizontal="left"/>
    </xf>
    <xf numFmtId="49" fontId="0" fillId="0" borderId="0" xfId="0" applyAlignment="1">
      <alignment horizontal="left"/>
    </xf>
    <xf numFmtId="49" fontId="12" fillId="0" borderId="90" xfId="0" applyFont="1" applyFill="1" applyBorder="1" applyAlignment="1">
      <alignment horizontal="center" vertical="center" wrapText="1"/>
    </xf>
    <xf numFmtId="49" fontId="12" fillId="0" borderId="7" xfId="0" applyFont="1" applyFill="1" applyBorder="1" applyAlignment="1">
      <alignment horizontal="center" vertical="center" wrapText="1"/>
    </xf>
    <xf numFmtId="0" fontId="22" fillId="12" borderId="59" xfId="0" applyNumberFormat="1" applyFont="1" applyFill="1" applyBorder="1" applyAlignment="1">
      <alignment horizontal="left" vertical="top" wrapText="1"/>
    </xf>
    <xf numFmtId="0" fontId="22" fillId="12" borderId="10" xfId="0" applyNumberFormat="1" applyFont="1" applyFill="1" applyBorder="1" applyAlignment="1">
      <alignment horizontal="left" vertical="top" wrapText="1"/>
    </xf>
    <xf numFmtId="0" fontId="22" fillId="12" borderId="99" xfId="0" applyNumberFormat="1" applyFont="1" applyFill="1" applyBorder="1" applyAlignment="1">
      <alignment horizontal="left" vertical="top" wrapText="1"/>
    </xf>
    <xf numFmtId="0" fontId="22" fillId="12" borderId="13" xfId="0" applyNumberFormat="1" applyFont="1" applyFill="1" applyBorder="1" applyAlignment="1">
      <alignment horizontal="left" vertical="top" wrapText="1"/>
    </xf>
    <xf numFmtId="0" fontId="22" fillId="12" borderId="27" xfId="0" applyNumberFormat="1" applyFont="1" applyFill="1" applyBorder="1" applyAlignment="1">
      <alignment horizontal="left" vertical="top" wrapText="1"/>
    </xf>
    <xf numFmtId="0" fontId="22" fillId="16" borderId="100" xfId="0" applyNumberFormat="1" applyFont="1" applyFill="1" applyBorder="1" applyAlignment="1">
      <alignment horizontal="left" vertical="top" wrapText="1"/>
    </xf>
    <xf numFmtId="0" fontId="22" fillId="16" borderId="94" xfId="0" applyNumberFormat="1" applyFont="1" applyFill="1" applyBorder="1" applyAlignment="1">
      <alignment horizontal="left" vertical="top" wrapText="1"/>
    </xf>
    <xf numFmtId="0" fontId="22" fillId="16" borderId="101" xfId="0" applyNumberFormat="1" applyFont="1" applyFill="1" applyBorder="1" applyAlignment="1">
      <alignment horizontal="left" vertical="top" wrapText="1"/>
    </xf>
    <xf numFmtId="49" fontId="4" fillId="10" borderId="1" xfId="0" applyFont="1" applyFill="1" applyBorder="1" applyAlignment="1">
      <alignment horizontal="center" vertical="top" wrapText="1"/>
    </xf>
    <xf numFmtId="49" fontId="4" fillId="10" borderId="6" xfId="0" applyFont="1" applyFill="1" applyBorder="1" applyAlignment="1">
      <alignment horizontal="center" vertical="top" wrapText="1"/>
    </xf>
    <xf numFmtId="49" fontId="4" fillId="10" borderId="7" xfId="0" applyFont="1" applyFill="1" applyBorder="1" applyAlignment="1">
      <alignment horizontal="center" vertical="top" wrapText="1"/>
    </xf>
    <xf numFmtId="49" fontId="12" fillId="0" borderId="96" xfId="0" applyFont="1" applyFill="1" applyBorder="1" applyAlignment="1">
      <alignment horizontal="center" vertical="center" wrapText="1"/>
    </xf>
    <xf numFmtId="49" fontId="12" fillId="0" borderId="78" xfId="0" applyFont="1" applyFill="1" applyBorder="1" applyAlignment="1">
      <alignment horizontal="center" vertical="center" wrapText="1"/>
    </xf>
    <xf numFmtId="49" fontId="12" fillId="0" borderId="81" xfId="0" applyFont="1" applyFill="1" applyBorder="1" applyAlignment="1">
      <alignment horizontal="center" vertical="center" wrapText="1"/>
    </xf>
    <xf numFmtId="49" fontId="3" fillId="0" borderId="5" xfId="0" applyFont="1" applyBorder="1" applyAlignment="1">
      <alignment horizontal="left" vertical="top" wrapText="1"/>
    </xf>
    <xf numFmtId="49" fontId="3" fillId="0" borderId="5" xfId="0" applyFont="1" applyFill="1" applyBorder="1" applyAlignment="1">
      <alignment horizontal="left" vertical="top" wrapText="1"/>
    </xf>
    <xf numFmtId="49" fontId="3" fillId="7" borderId="6" xfId="0" applyFont="1" applyFill="1" applyBorder="1" applyAlignment="1">
      <alignment horizontal="center" vertical="center" wrapText="1"/>
    </xf>
    <xf numFmtId="49" fontId="3" fillId="7" borderId="7" xfId="0" applyFont="1" applyFill="1" applyBorder="1" applyAlignment="1">
      <alignment horizontal="center" vertical="center" wrapText="1"/>
    </xf>
    <xf numFmtId="49" fontId="3" fillId="7" borderId="20"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colors>
    <mruColors>
      <color rgb="FFFFCC00"/>
      <color rgb="FFFFCC66"/>
      <color rgb="FFFF9900"/>
      <color rgb="FFFFFF99"/>
      <color rgb="FF99CCFF"/>
      <color rgb="FF84BDE4"/>
      <color rgb="FF33CC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171450</xdr:colOff>
      <xdr:row>1</xdr:row>
      <xdr:rowOff>19050</xdr:rowOff>
    </xdr:to>
    <xdr:pic>
      <xdr:nvPicPr>
        <xdr:cNvPr id="3" name="Picture 2" descr="DEO logo for press releases"/>
        <xdr:cNvPicPr/>
      </xdr:nvPicPr>
      <xdr:blipFill>
        <a:blip xmlns:r="http://schemas.openxmlformats.org/officeDocument/2006/relationships" r:embed="rId1" cstate="print"/>
        <a:srcRect/>
        <a:stretch>
          <a:fillRect/>
        </a:stretch>
      </xdr:blipFill>
      <xdr:spPr bwMode="auto">
        <a:xfrm>
          <a:off x="0" y="0"/>
          <a:ext cx="628650" cy="400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285750</xdr:colOff>
      <xdr:row>0</xdr:row>
      <xdr:rowOff>495300</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0" y="0"/>
          <a:ext cx="895350" cy="495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34636</xdr:colOff>
      <xdr:row>1</xdr:row>
      <xdr:rowOff>0</xdr:rowOff>
    </xdr:from>
    <xdr:to>
      <xdr:col>0</xdr:col>
      <xdr:colOff>625186</xdr:colOff>
      <xdr:row>2</xdr:row>
      <xdr:rowOff>400050</xdr:rowOff>
    </xdr:to>
    <xdr:pic>
      <xdr:nvPicPr>
        <xdr:cNvPr id="3" name="Picture 2" descr="DEO logo for press releases"/>
        <xdr:cNvPicPr/>
      </xdr:nvPicPr>
      <xdr:blipFill>
        <a:blip xmlns:r="http://schemas.openxmlformats.org/officeDocument/2006/relationships" r:embed="rId1" cstate="print"/>
        <a:srcRect/>
        <a:stretch>
          <a:fillRect/>
        </a:stretch>
      </xdr:blipFill>
      <xdr:spPr bwMode="auto">
        <a:xfrm>
          <a:off x="34636" y="0"/>
          <a:ext cx="590550" cy="400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57149</xdr:colOff>
      <xdr:row>0</xdr:row>
      <xdr:rowOff>0</xdr:rowOff>
    </xdr:from>
    <xdr:to>
      <xdr:col>1</xdr:col>
      <xdr:colOff>542924</xdr:colOff>
      <xdr:row>4</xdr:row>
      <xdr:rowOff>0</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57149" y="0"/>
          <a:ext cx="1095375" cy="6477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72390</xdr:colOff>
      <xdr:row>0</xdr:row>
      <xdr:rowOff>0</xdr:rowOff>
    </xdr:from>
    <xdr:to>
      <xdr:col>1</xdr:col>
      <xdr:colOff>158115</xdr:colOff>
      <xdr:row>1</xdr:row>
      <xdr:rowOff>76200</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72390" y="0"/>
          <a:ext cx="626745" cy="4114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333375</xdr:colOff>
      <xdr:row>1</xdr:row>
      <xdr:rowOff>0</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57150" y="0"/>
          <a:ext cx="866775" cy="4762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28576</xdr:rowOff>
    </xdr:from>
    <xdr:to>
      <xdr:col>1</xdr:col>
      <xdr:colOff>466725</xdr:colOff>
      <xdr:row>0</xdr:row>
      <xdr:rowOff>390525</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57150" y="28576"/>
          <a:ext cx="828675" cy="36194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1</xdr:col>
      <xdr:colOff>144779</xdr:colOff>
      <xdr:row>0</xdr:row>
      <xdr:rowOff>504825</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28575" y="9525"/>
          <a:ext cx="716279" cy="4953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106679</xdr:colOff>
      <xdr:row>0</xdr:row>
      <xdr:rowOff>495300</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0" y="161925"/>
          <a:ext cx="716279" cy="495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7.bin"/><Relationship Id="rId7" Type="http://schemas.openxmlformats.org/officeDocument/2006/relationships/printerSettings" Target="../printerSettings/printerSettings11.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10.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dimension ref="A1:CN125"/>
  <sheetViews>
    <sheetView showGridLines="0" zoomScale="115" zoomScaleNormal="115" workbookViewId="0">
      <pane xSplit="2" ySplit="5" topLeftCell="C6" activePane="bottomRight" state="frozen"/>
      <selection pane="topRight" activeCell="C1" sqref="C1"/>
      <selection pane="bottomLeft" activeCell="A6" sqref="A6"/>
      <selection pane="bottomRight" activeCell="B20" sqref="B20"/>
    </sheetView>
  </sheetViews>
  <sheetFormatPr defaultColWidth="9.140625" defaultRowHeight="12.75"/>
  <cols>
    <col min="1" max="1" width="6.5703125" style="567" customWidth="1"/>
    <col min="2" max="2" width="46" style="156" customWidth="1"/>
    <col min="3" max="3" width="20.7109375" style="159" customWidth="1"/>
    <col min="4" max="4" width="16.5703125" style="28" customWidth="1"/>
    <col min="5" max="5" width="8.28515625" style="28" customWidth="1"/>
    <col min="6" max="6" width="7.5703125" style="66" customWidth="1"/>
    <col min="7" max="7" width="0.140625" style="77" customWidth="1"/>
    <col min="8" max="56" width="9.140625" style="28"/>
    <col min="57" max="57" width="9.140625" style="29"/>
    <col min="58" max="91" width="9.140625" style="298"/>
    <col min="92" max="16384" width="9.140625" style="28"/>
  </cols>
  <sheetData>
    <row r="1" spans="1:91" ht="30.6" customHeight="1">
      <c r="A1" s="501"/>
      <c r="B1" s="502" t="s">
        <v>372</v>
      </c>
      <c r="C1" s="503" t="s">
        <v>0</v>
      </c>
      <c r="D1" s="504" t="s">
        <v>3</v>
      </c>
      <c r="E1" s="503" t="s">
        <v>7</v>
      </c>
      <c r="F1" s="505" t="s">
        <v>8</v>
      </c>
      <c r="G1" s="506" t="s">
        <v>13</v>
      </c>
      <c r="H1" s="507">
        <v>1</v>
      </c>
      <c r="I1" s="499">
        <f xml:space="preserve"> H1 + 1</f>
        <v>2</v>
      </c>
      <c r="J1" s="499">
        <f xml:space="preserve"> I1 + 1</f>
        <v>3</v>
      </c>
      <c r="K1" s="499">
        <f t="shared" ref="K1:AV1" si="0" xml:space="preserve"> J1 + 1</f>
        <v>4</v>
      </c>
      <c r="L1" s="499">
        <f t="shared" si="0"/>
        <v>5</v>
      </c>
      <c r="M1" s="499">
        <f t="shared" si="0"/>
        <v>6</v>
      </c>
      <c r="N1" s="499">
        <f t="shared" si="0"/>
        <v>7</v>
      </c>
      <c r="O1" s="499">
        <f t="shared" si="0"/>
        <v>8</v>
      </c>
      <c r="P1" s="499">
        <f t="shared" si="0"/>
        <v>9</v>
      </c>
      <c r="Q1" s="499">
        <f t="shared" si="0"/>
        <v>10</v>
      </c>
      <c r="R1" s="499">
        <f t="shared" si="0"/>
        <v>11</v>
      </c>
      <c r="S1" s="499">
        <f t="shared" si="0"/>
        <v>12</v>
      </c>
      <c r="T1" s="499">
        <f t="shared" si="0"/>
        <v>13</v>
      </c>
      <c r="U1" s="499">
        <f t="shared" si="0"/>
        <v>14</v>
      </c>
      <c r="V1" s="499">
        <f t="shared" si="0"/>
        <v>15</v>
      </c>
      <c r="W1" s="499">
        <f t="shared" si="0"/>
        <v>16</v>
      </c>
      <c r="X1" s="499">
        <f t="shared" si="0"/>
        <v>17</v>
      </c>
      <c r="Y1" s="499">
        <f t="shared" si="0"/>
        <v>18</v>
      </c>
      <c r="Z1" s="499">
        <f t="shared" si="0"/>
        <v>19</v>
      </c>
      <c r="AA1" s="499">
        <f t="shared" si="0"/>
        <v>20</v>
      </c>
      <c r="AB1" s="499">
        <f t="shared" si="0"/>
        <v>21</v>
      </c>
      <c r="AC1" s="499">
        <f t="shared" si="0"/>
        <v>22</v>
      </c>
      <c r="AD1" s="499">
        <f t="shared" si="0"/>
        <v>23</v>
      </c>
      <c r="AE1" s="499">
        <f t="shared" si="0"/>
        <v>24</v>
      </c>
      <c r="AF1" s="499">
        <f t="shared" si="0"/>
        <v>25</v>
      </c>
      <c r="AG1" s="499">
        <f t="shared" si="0"/>
        <v>26</v>
      </c>
      <c r="AH1" s="499">
        <f t="shared" si="0"/>
        <v>27</v>
      </c>
      <c r="AI1" s="499" t="s">
        <v>70</v>
      </c>
      <c r="AJ1" s="499" t="s">
        <v>71</v>
      </c>
      <c r="AK1" s="499">
        <f t="shared" si="0"/>
        <v>30</v>
      </c>
      <c r="AL1" s="500">
        <f t="shared" si="0"/>
        <v>31</v>
      </c>
      <c r="AM1" s="499">
        <f t="shared" si="0"/>
        <v>32</v>
      </c>
      <c r="AN1" s="499">
        <f t="shared" si="0"/>
        <v>33</v>
      </c>
      <c r="AO1" s="499">
        <f t="shared" si="0"/>
        <v>34</v>
      </c>
      <c r="AP1" s="499">
        <f t="shared" si="0"/>
        <v>35</v>
      </c>
      <c r="AQ1" s="499">
        <f t="shared" si="0"/>
        <v>36</v>
      </c>
      <c r="AR1" s="499">
        <f t="shared" si="0"/>
        <v>37</v>
      </c>
      <c r="AS1" s="499">
        <f>AR1 + 1</f>
        <v>38</v>
      </c>
      <c r="AT1" s="499">
        <f t="shared" si="0"/>
        <v>39</v>
      </c>
      <c r="AU1" s="499">
        <f t="shared" si="0"/>
        <v>40</v>
      </c>
      <c r="AV1" s="499">
        <f t="shared" si="0"/>
        <v>41</v>
      </c>
      <c r="AW1" s="499" t="s">
        <v>65</v>
      </c>
      <c r="AX1" s="499" t="s">
        <v>66</v>
      </c>
      <c r="AY1" s="499" t="s">
        <v>67</v>
      </c>
      <c r="AZ1" s="499" t="s">
        <v>68</v>
      </c>
      <c r="BA1" s="499" t="s">
        <v>69</v>
      </c>
      <c r="BB1" s="508">
        <v>47</v>
      </c>
      <c r="BC1" s="499" t="s">
        <v>308</v>
      </c>
      <c r="BD1" s="509" t="s">
        <v>309</v>
      </c>
      <c r="BE1" s="510" t="s">
        <v>310</v>
      </c>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row>
    <row r="2" spans="1:91" s="65" customFormat="1" ht="15.6" customHeight="1">
      <c r="A2" s="553">
        <v>1</v>
      </c>
      <c r="B2" s="169" t="s">
        <v>4</v>
      </c>
      <c r="C2" s="169"/>
      <c r="D2" s="169" t="s">
        <v>249</v>
      </c>
      <c r="E2" s="170" t="s">
        <v>12</v>
      </c>
      <c r="F2" s="464"/>
      <c r="G2" s="95"/>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34"/>
      <c r="AK2" s="34"/>
      <c r="AL2" s="34"/>
      <c r="AM2" s="34"/>
      <c r="AN2" s="34"/>
      <c r="AO2" s="34"/>
      <c r="AP2" s="34"/>
      <c r="AQ2" s="59"/>
      <c r="AR2" s="59"/>
      <c r="AS2" s="59"/>
      <c r="AT2" s="59"/>
      <c r="AU2" s="59"/>
      <c r="AV2" s="59"/>
      <c r="AW2" s="59"/>
      <c r="AX2" s="59"/>
      <c r="AY2" s="59"/>
      <c r="AZ2" s="59"/>
      <c r="BA2" s="59"/>
      <c r="BB2" s="59"/>
      <c r="BC2" s="59"/>
      <c r="BD2" s="151"/>
      <c r="BE2" s="59"/>
      <c r="BF2" s="307"/>
      <c r="BG2" s="307"/>
      <c r="BH2" s="307"/>
      <c r="BI2" s="307"/>
      <c r="BJ2" s="307"/>
      <c r="BK2" s="307"/>
      <c r="BL2" s="307"/>
      <c r="BM2" s="307"/>
      <c r="BN2" s="307"/>
      <c r="BO2" s="307"/>
      <c r="BP2" s="307"/>
      <c r="BQ2" s="307"/>
      <c r="BR2" s="307"/>
      <c r="BS2" s="307"/>
      <c r="BT2" s="307"/>
      <c r="BU2" s="307"/>
      <c r="BV2" s="307"/>
      <c r="BW2" s="307"/>
      <c r="BX2" s="307"/>
      <c r="BY2" s="307"/>
      <c r="BZ2" s="307"/>
      <c r="CA2" s="307"/>
      <c r="CB2" s="307"/>
      <c r="CC2" s="307"/>
      <c r="CD2" s="307"/>
      <c r="CE2" s="307"/>
      <c r="CF2" s="307"/>
      <c r="CG2" s="307"/>
      <c r="CH2" s="307"/>
      <c r="CI2" s="307"/>
      <c r="CJ2" s="307"/>
      <c r="CK2" s="307"/>
      <c r="CL2" s="307"/>
      <c r="CM2" s="298"/>
    </row>
    <row r="3" spans="1:91" s="65" customFormat="1" ht="15.6" customHeight="1">
      <c r="A3" s="553">
        <v>2</v>
      </c>
      <c r="B3" s="169" t="s">
        <v>5</v>
      </c>
      <c r="C3" s="169"/>
      <c r="D3" s="169" t="s">
        <v>249</v>
      </c>
      <c r="E3" s="170" t="s">
        <v>12</v>
      </c>
      <c r="F3" s="464"/>
      <c r="G3" s="95"/>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34"/>
      <c r="AK3" s="34"/>
      <c r="AL3" s="34"/>
      <c r="AM3" s="34"/>
      <c r="AN3" s="34"/>
      <c r="AO3" s="34"/>
      <c r="AP3" s="34"/>
      <c r="AQ3" s="59"/>
      <c r="AR3" s="59"/>
      <c r="AS3" s="59"/>
      <c r="AT3" s="59"/>
      <c r="AU3" s="59"/>
      <c r="AV3" s="59"/>
      <c r="AW3" s="59"/>
      <c r="AX3" s="59"/>
      <c r="AY3" s="59"/>
      <c r="AZ3" s="59"/>
      <c r="BA3" s="59"/>
      <c r="BB3" s="59"/>
      <c r="BC3" s="59"/>
      <c r="BD3" s="151"/>
      <c r="BE3" s="59"/>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298"/>
    </row>
    <row r="4" spans="1:91" s="65" customFormat="1" ht="15.6" customHeight="1">
      <c r="A4" s="553">
        <v>3</v>
      </c>
      <c r="B4" s="172" t="s">
        <v>343</v>
      </c>
      <c r="C4" s="171"/>
      <c r="D4" s="169" t="s">
        <v>249</v>
      </c>
      <c r="E4" s="170" t="s">
        <v>12</v>
      </c>
      <c r="F4" s="464"/>
      <c r="G4" s="95"/>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34"/>
      <c r="AK4" s="34"/>
      <c r="AL4" s="34"/>
      <c r="AM4" s="34"/>
      <c r="AN4" s="34"/>
      <c r="AO4" s="34"/>
      <c r="AP4" s="34"/>
      <c r="AQ4" s="59"/>
      <c r="AR4" s="59"/>
      <c r="AS4" s="59"/>
      <c r="AT4" s="59"/>
      <c r="AU4" s="59"/>
      <c r="AV4" s="59"/>
      <c r="AW4" s="59"/>
      <c r="AX4" s="59"/>
      <c r="AY4" s="59"/>
      <c r="AZ4" s="59"/>
      <c r="BA4" s="59"/>
      <c r="BB4" s="59"/>
      <c r="BC4" s="59"/>
      <c r="BD4" s="151"/>
      <c r="BE4" s="59"/>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307"/>
      <c r="CF4" s="307"/>
      <c r="CG4" s="307"/>
      <c r="CH4" s="307"/>
      <c r="CI4" s="307"/>
      <c r="CJ4" s="307"/>
      <c r="CK4" s="307"/>
      <c r="CL4" s="307"/>
      <c r="CM4" s="298"/>
    </row>
    <row r="5" spans="1:91" s="65" customFormat="1" ht="14.25" customHeight="1">
      <c r="A5" s="554">
        <v>4</v>
      </c>
      <c r="B5" s="436" t="s">
        <v>140</v>
      </c>
      <c r="C5" s="172"/>
      <c r="D5" s="169" t="s">
        <v>249</v>
      </c>
      <c r="E5" s="173" t="s">
        <v>12</v>
      </c>
      <c r="F5" s="465"/>
      <c r="G5" s="95"/>
      <c r="H5" s="71" t="s">
        <v>11</v>
      </c>
      <c r="I5" s="71" t="s">
        <v>11</v>
      </c>
      <c r="J5" s="71" t="s">
        <v>11</v>
      </c>
      <c r="K5" s="71" t="s">
        <v>11</v>
      </c>
      <c r="L5" s="71" t="s">
        <v>11</v>
      </c>
      <c r="M5" s="71" t="s">
        <v>11</v>
      </c>
      <c r="N5" s="71" t="s">
        <v>11</v>
      </c>
      <c r="O5" s="71" t="s">
        <v>11</v>
      </c>
      <c r="P5" s="71" t="s">
        <v>11</v>
      </c>
      <c r="Q5" s="71" t="s">
        <v>11</v>
      </c>
      <c r="R5" s="71" t="s">
        <v>11</v>
      </c>
      <c r="S5" s="71" t="s">
        <v>11</v>
      </c>
      <c r="T5" s="71" t="s">
        <v>11</v>
      </c>
      <c r="U5" s="71" t="s">
        <v>11</v>
      </c>
      <c r="V5" s="71" t="s">
        <v>11</v>
      </c>
      <c r="W5" s="71" t="s">
        <v>11</v>
      </c>
      <c r="X5" s="71" t="s">
        <v>11</v>
      </c>
      <c r="Y5" s="71" t="s">
        <v>11</v>
      </c>
      <c r="Z5" s="71" t="s">
        <v>11</v>
      </c>
      <c r="AA5" s="71" t="s">
        <v>11</v>
      </c>
      <c r="AB5" s="71" t="s">
        <v>11</v>
      </c>
      <c r="AC5" s="71" t="s">
        <v>11</v>
      </c>
      <c r="AD5" s="71" t="s">
        <v>11</v>
      </c>
      <c r="AE5" s="71" t="s">
        <v>11</v>
      </c>
      <c r="AF5" s="71" t="s">
        <v>11</v>
      </c>
      <c r="AG5" s="71" t="s">
        <v>11</v>
      </c>
      <c r="AH5" s="71" t="s">
        <v>11</v>
      </c>
      <c r="AI5" s="71" t="s">
        <v>11</v>
      </c>
      <c r="AJ5" s="34"/>
      <c r="AK5" s="59"/>
      <c r="AL5" s="59"/>
      <c r="AM5" s="59"/>
      <c r="AN5" s="59"/>
      <c r="AO5" s="34"/>
      <c r="AP5" s="34"/>
      <c r="AQ5" s="59"/>
      <c r="AR5" s="59"/>
      <c r="AS5" s="59"/>
      <c r="AT5" s="59"/>
      <c r="AU5" s="59"/>
      <c r="AV5" s="59"/>
      <c r="AW5" s="59"/>
      <c r="AX5" s="59"/>
      <c r="AY5" s="59"/>
      <c r="AZ5" s="59"/>
      <c r="BA5" s="59"/>
      <c r="BB5" s="59"/>
      <c r="BC5" s="59"/>
      <c r="BD5" s="151"/>
      <c r="BE5" s="59"/>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7"/>
      <c r="CK5" s="307"/>
      <c r="CL5" s="307"/>
      <c r="CM5" s="298"/>
    </row>
    <row r="6" spans="1:91" s="65" customFormat="1">
      <c r="A6" s="554">
        <v>5</v>
      </c>
      <c r="B6" s="172" t="s">
        <v>208</v>
      </c>
      <c r="C6" s="242"/>
      <c r="D6" s="169" t="s">
        <v>249</v>
      </c>
      <c r="E6" s="173" t="s">
        <v>12</v>
      </c>
      <c r="F6" s="466"/>
      <c r="G6" s="96"/>
      <c r="H6" s="70"/>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151"/>
      <c r="BE6" s="59"/>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L6" s="307"/>
      <c r="CM6" s="298"/>
    </row>
    <row r="7" spans="1:91">
      <c r="A7" s="554">
        <v>6</v>
      </c>
      <c r="B7" s="242" t="s">
        <v>6</v>
      </c>
      <c r="C7" s="809"/>
      <c r="D7" s="810"/>
      <c r="E7" s="810"/>
      <c r="F7" s="811"/>
      <c r="G7" s="96"/>
      <c r="H7" s="73"/>
      <c r="I7" s="74"/>
      <c r="J7" s="74"/>
      <c r="K7" s="74"/>
      <c r="L7" s="74"/>
      <c r="M7" s="74"/>
      <c r="N7" s="74"/>
      <c r="O7" s="74"/>
      <c r="P7" s="74"/>
      <c r="Q7" s="74"/>
      <c r="R7" s="73"/>
      <c r="S7" s="74"/>
      <c r="T7" s="74"/>
      <c r="U7" s="74"/>
      <c r="V7" s="74"/>
      <c r="W7" s="74"/>
      <c r="X7" s="74"/>
      <c r="Y7" s="74"/>
      <c r="Z7" s="74"/>
      <c r="AA7" s="74"/>
      <c r="AB7" s="73"/>
      <c r="AC7" s="74"/>
      <c r="AD7" s="74"/>
      <c r="AE7" s="74"/>
      <c r="AF7" s="74"/>
      <c r="AG7" s="74"/>
      <c r="AH7" s="74"/>
      <c r="AI7" s="74"/>
      <c r="AJ7" s="74"/>
      <c r="AK7" s="74"/>
      <c r="AL7" s="73"/>
      <c r="AM7" s="74"/>
      <c r="AN7" s="74"/>
      <c r="AO7" s="74"/>
      <c r="AP7" s="74"/>
      <c r="AQ7" s="74"/>
      <c r="AR7" s="74"/>
      <c r="AS7" s="74"/>
      <c r="AT7" s="74"/>
      <c r="AU7" s="74"/>
      <c r="AV7" s="73"/>
      <c r="AW7" s="74"/>
      <c r="AX7" s="74"/>
      <c r="AY7" s="74"/>
      <c r="AZ7" s="74"/>
      <c r="BA7" s="74"/>
      <c r="BB7" s="74"/>
      <c r="BC7" s="74"/>
      <c r="BD7" s="456"/>
      <c r="BE7" s="74"/>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307"/>
      <c r="CD7" s="307"/>
      <c r="CE7" s="307"/>
      <c r="CF7" s="307"/>
      <c r="CG7" s="307"/>
      <c r="CH7" s="307"/>
      <c r="CI7" s="307"/>
      <c r="CJ7" s="307"/>
      <c r="CK7" s="307"/>
      <c r="CL7" s="307"/>
    </row>
    <row r="8" spans="1:91">
      <c r="A8" s="555" t="s">
        <v>35</v>
      </c>
      <c r="B8" s="174" t="s">
        <v>378</v>
      </c>
      <c r="C8" s="919"/>
      <c r="D8" s="920"/>
      <c r="E8" s="920"/>
      <c r="F8" s="921"/>
      <c r="G8" s="97"/>
      <c r="H8" s="429"/>
      <c r="I8" s="430"/>
      <c r="J8" s="430"/>
      <c r="K8" s="430"/>
      <c r="L8" s="430"/>
      <c r="M8" s="430"/>
      <c r="N8" s="430"/>
      <c r="O8" s="430"/>
      <c r="P8" s="430"/>
      <c r="Q8" s="430"/>
      <c r="R8" s="429"/>
      <c r="S8" s="430"/>
      <c r="T8" s="430"/>
      <c r="U8" s="430"/>
      <c r="V8" s="430"/>
      <c r="W8" s="430"/>
      <c r="X8" s="430"/>
      <c r="Y8" s="430"/>
      <c r="Z8" s="430"/>
      <c r="AA8" s="430"/>
      <c r="AB8" s="429"/>
      <c r="AC8" s="430"/>
      <c r="AD8" s="430"/>
      <c r="AE8" s="430"/>
      <c r="AF8" s="430"/>
      <c r="AG8" s="430"/>
      <c r="AH8" s="430"/>
      <c r="AI8" s="430"/>
      <c r="AJ8" s="430"/>
      <c r="AK8" s="430"/>
      <c r="AL8" s="429"/>
      <c r="AM8" s="430"/>
      <c r="AN8" s="430"/>
      <c r="AO8" s="430"/>
      <c r="AP8" s="430"/>
      <c r="AQ8" s="430"/>
      <c r="AR8" s="430"/>
      <c r="AS8" s="430"/>
      <c r="AT8" s="430"/>
      <c r="AU8" s="430"/>
      <c r="AV8" s="429"/>
      <c r="AW8" s="430"/>
      <c r="AX8" s="430"/>
      <c r="AY8" s="430"/>
      <c r="AZ8" s="430"/>
      <c r="BA8" s="430"/>
      <c r="BB8" s="430"/>
      <c r="BC8" s="430"/>
      <c r="BD8" s="457"/>
      <c r="BE8" s="74"/>
      <c r="BF8" s="307"/>
      <c r="BG8" s="307"/>
      <c r="BH8" s="307"/>
      <c r="BI8" s="307"/>
      <c r="BJ8" s="307"/>
      <c r="BK8" s="307"/>
      <c r="BL8" s="307"/>
      <c r="BM8" s="307"/>
      <c r="BN8" s="307"/>
      <c r="BO8" s="307"/>
      <c r="BP8" s="307"/>
      <c r="BQ8" s="307"/>
      <c r="BR8" s="307"/>
      <c r="BS8" s="307"/>
      <c r="BT8" s="307"/>
      <c r="BU8" s="307"/>
      <c r="BV8" s="307"/>
      <c r="BW8" s="307"/>
      <c r="BX8" s="307"/>
      <c r="BY8" s="307"/>
      <c r="BZ8" s="307"/>
      <c r="CA8" s="307"/>
      <c r="CB8" s="307"/>
      <c r="CC8" s="307"/>
      <c r="CD8" s="307"/>
      <c r="CE8" s="307"/>
      <c r="CF8" s="307"/>
      <c r="CG8" s="307"/>
      <c r="CH8" s="307"/>
      <c r="CI8" s="307"/>
      <c r="CJ8" s="307"/>
      <c r="CK8" s="307"/>
      <c r="CL8" s="307"/>
    </row>
    <row r="9" spans="1:91" s="374" customFormat="1" ht="12.6" customHeight="1">
      <c r="A9" s="556"/>
      <c r="B9" s="351" t="s">
        <v>27</v>
      </c>
      <c r="C9" s="175"/>
      <c r="D9" s="433"/>
      <c r="E9" s="433"/>
      <c r="F9" s="467"/>
      <c r="G9" s="230"/>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08"/>
      <c r="BE9" s="117"/>
    </row>
    <row r="10" spans="1:91" s="432" customFormat="1" ht="12.75" customHeight="1">
      <c r="A10" s="557"/>
      <c r="B10" s="408" t="s">
        <v>23</v>
      </c>
      <c r="C10" s="427"/>
      <c r="D10" s="434"/>
      <c r="E10" s="434"/>
      <c r="F10" s="468"/>
      <c r="G10" s="450"/>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5"/>
      <c r="AY10" s="435"/>
      <c r="AZ10" s="435"/>
      <c r="BA10" s="435"/>
      <c r="BB10" s="435"/>
      <c r="BC10" s="435"/>
      <c r="BD10" s="444"/>
      <c r="BE10" s="435"/>
    </row>
    <row r="11" spans="1:91" ht="22.5">
      <c r="A11" s="558" t="s">
        <v>38</v>
      </c>
      <c r="B11" s="403" t="s">
        <v>385</v>
      </c>
      <c r="C11" s="654" t="s">
        <v>117</v>
      </c>
      <c r="D11" s="431" t="s">
        <v>73</v>
      </c>
      <c r="E11" s="419" t="s">
        <v>12</v>
      </c>
      <c r="F11" s="420"/>
      <c r="G11" s="411"/>
      <c r="H11" s="283"/>
      <c r="I11" s="283"/>
      <c r="J11" s="283"/>
      <c r="K11" s="283"/>
      <c r="L11" s="283" t="s">
        <v>11</v>
      </c>
      <c r="M11" s="283"/>
      <c r="N11" s="283"/>
      <c r="O11" s="283"/>
      <c r="P11" s="283"/>
      <c r="Q11" s="283"/>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445"/>
      <c r="BE11" s="59"/>
      <c r="BF11" s="307"/>
      <c r="BG11" s="307"/>
      <c r="BH11" s="307"/>
      <c r="BI11" s="307"/>
      <c r="BJ11" s="307"/>
      <c r="BK11" s="307"/>
      <c r="BL11" s="307"/>
      <c r="BM11" s="307"/>
      <c r="BN11" s="307"/>
      <c r="BO11" s="307"/>
      <c r="BP11" s="307"/>
      <c r="BQ11" s="307"/>
      <c r="BR11" s="307"/>
      <c r="BS11" s="307"/>
      <c r="BT11" s="307"/>
      <c r="BU11" s="307"/>
      <c r="BV11" s="307"/>
      <c r="BW11" s="307"/>
      <c r="BX11" s="307"/>
      <c r="BY11" s="307"/>
      <c r="BZ11" s="307"/>
      <c r="CA11" s="307"/>
      <c r="CB11" s="307"/>
      <c r="CC11" s="307"/>
      <c r="CD11" s="307"/>
      <c r="CE11" s="307"/>
      <c r="CF11" s="307"/>
      <c r="CG11" s="307"/>
      <c r="CH11" s="307"/>
      <c r="CI11" s="307"/>
      <c r="CJ11" s="307"/>
      <c r="CK11" s="307"/>
      <c r="CL11" s="307"/>
    </row>
    <row r="12" spans="1:91" ht="56.25">
      <c r="A12" s="606" t="s">
        <v>16</v>
      </c>
      <c r="B12" s="220" t="s">
        <v>415</v>
      </c>
      <c r="C12" s="177" t="s">
        <v>214</v>
      </c>
      <c r="D12" s="153" t="s">
        <v>76</v>
      </c>
      <c r="E12" s="135" t="s">
        <v>12</v>
      </c>
      <c r="F12" s="176"/>
      <c r="G12" s="95"/>
      <c r="H12" s="51" t="str">
        <f t="shared" ref="H12:AU12" si="1">IF(H11= "n","x","")</f>
        <v/>
      </c>
      <c r="I12" s="51" t="str">
        <f t="shared" si="1"/>
        <v/>
      </c>
      <c r="J12" s="51" t="str">
        <f t="shared" si="1"/>
        <v/>
      </c>
      <c r="K12" s="51" t="str">
        <f t="shared" si="1"/>
        <v/>
      </c>
      <c r="L12" s="51" t="str">
        <f t="shared" si="1"/>
        <v/>
      </c>
      <c r="M12" s="51" t="str">
        <f t="shared" si="1"/>
        <v/>
      </c>
      <c r="N12" s="51" t="str">
        <f t="shared" si="1"/>
        <v/>
      </c>
      <c r="O12" s="51" t="str">
        <f t="shared" si="1"/>
        <v/>
      </c>
      <c r="P12" s="51" t="str">
        <f t="shared" si="1"/>
        <v/>
      </c>
      <c r="Q12" s="51" t="str">
        <f t="shared" si="1"/>
        <v/>
      </c>
      <c r="R12" s="51" t="str">
        <f t="shared" si="1"/>
        <v/>
      </c>
      <c r="S12" s="51" t="str">
        <f t="shared" si="1"/>
        <v/>
      </c>
      <c r="T12" s="51" t="str">
        <f t="shared" si="1"/>
        <v/>
      </c>
      <c r="U12" s="51" t="str">
        <f t="shared" si="1"/>
        <v/>
      </c>
      <c r="V12" s="51" t="str">
        <f t="shared" si="1"/>
        <v/>
      </c>
      <c r="W12" s="51" t="str">
        <f t="shared" si="1"/>
        <v/>
      </c>
      <c r="X12" s="51" t="str">
        <f t="shared" si="1"/>
        <v/>
      </c>
      <c r="Y12" s="51" t="str">
        <f t="shared" si="1"/>
        <v/>
      </c>
      <c r="Z12" s="51" t="str">
        <f t="shared" si="1"/>
        <v/>
      </c>
      <c r="AA12" s="51" t="str">
        <f t="shared" si="1"/>
        <v/>
      </c>
      <c r="AB12" s="51" t="str">
        <f t="shared" si="1"/>
        <v/>
      </c>
      <c r="AC12" s="51" t="str">
        <f t="shared" si="1"/>
        <v/>
      </c>
      <c r="AD12" s="51" t="str">
        <f t="shared" si="1"/>
        <v/>
      </c>
      <c r="AE12" s="51" t="str">
        <f t="shared" si="1"/>
        <v/>
      </c>
      <c r="AF12" s="51" t="str">
        <f t="shared" si="1"/>
        <v/>
      </c>
      <c r="AG12" s="51" t="str">
        <f t="shared" si="1"/>
        <v/>
      </c>
      <c r="AH12" s="51" t="str">
        <f t="shared" si="1"/>
        <v/>
      </c>
      <c r="AI12" s="51" t="str">
        <f t="shared" si="1"/>
        <v/>
      </c>
      <c r="AJ12" s="51" t="str">
        <f t="shared" si="1"/>
        <v/>
      </c>
      <c r="AK12" s="51" t="str">
        <f t="shared" si="1"/>
        <v/>
      </c>
      <c r="AL12" s="51" t="str">
        <f t="shared" si="1"/>
        <v/>
      </c>
      <c r="AM12" s="51" t="str">
        <f t="shared" si="1"/>
        <v/>
      </c>
      <c r="AN12" s="51" t="str">
        <f t="shared" si="1"/>
        <v/>
      </c>
      <c r="AO12" s="51" t="str">
        <f t="shared" si="1"/>
        <v/>
      </c>
      <c r="AP12" s="51" t="str">
        <f t="shared" si="1"/>
        <v/>
      </c>
      <c r="AQ12" s="51" t="str">
        <f t="shared" si="1"/>
        <v/>
      </c>
      <c r="AR12" s="51" t="str">
        <f t="shared" si="1"/>
        <v/>
      </c>
      <c r="AS12" s="51" t="str">
        <f t="shared" si="1"/>
        <v/>
      </c>
      <c r="AT12" s="51" t="str">
        <f t="shared" si="1"/>
        <v/>
      </c>
      <c r="AU12" s="51" t="str">
        <f t="shared" si="1"/>
        <v/>
      </c>
      <c r="AV12" s="51" t="str">
        <f t="shared" ref="AV12:BB12" si="2">IF(AV11= "n","x","")</f>
        <v/>
      </c>
      <c r="AW12" s="51" t="str">
        <f t="shared" si="2"/>
        <v/>
      </c>
      <c r="AX12" s="51" t="str">
        <f t="shared" si="2"/>
        <v/>
      </c>
      <c r="AY12" s="51" t="str">
        <f t="shared" si="2"/>
        <v/>
      </c>
      <c r="AZ12" s="51" t="str">
        <f t="shared" si="2"/>
        <v/>
      </c>
      <c r="BA12" s="51" t="str">
        <f t="shared" si="2"/>
        <v/>
      </c>
      <c r="BB12" s="51" t="str">
        <f t="shared" si="2"/>
        <v/>
      </c>
      <c r="BC12" s="51" t="str">
        <f t="shared" ref="BC12:BL12" si="3">IF(BC11 = "n","x","")</f>
        <v/>
      </c>
      <c r="BD12" s="278" t="str">
        <f t="shared" si="3"/>
        <v/>
      </c>
      <c r="BE12" s="51" t="str">
        <f t="shared" si="3"/>
        <v/>
      </c>
      <c r="BF12" s="165" t="str">
        <f t="shared" si="3"/>
        <v/>
      </c>
      <c r="BG12" s="165" t="str">
        <f t="shared" si="3"/>
        <v/>
      </c>
      <c r="BH12" s="165" t="str">
        <f t="shared" si="3"/>
        <v/>
      </c>
      <c r="BI12" s="165" t="str">
        <f t="shared" si="3"/>
        <v/>
      </c>
      <c r="BJ12" s="165" t="str">
        <f t="shared" si="3"/>
        <v/>
      </c>
      <c r="BK12" s="165" t="str">
        <f t="shared" si="3"/>
        <v/>
      </c>
      <c r="BL12" s="165" t="str">
        <f t="shared" si="3"/>
        <v/>
      </c>
      <c r="BM12" s="307"/>
      <c r="BN12" s="307"/>
      <c r="BO12" s="307"/>
      <c r="BP12" s="307"/>
      <c r="BQ12" s="307"/>
      <c r="BR12" s="307"/>
      <c r="BS12" s="307"/>
      <c r="BT12" s="307"/>
      <c r="BU12" s="307"/>
      <c r="BV12" s="307"/>
      <c r="BW12" s="307"/>
      <c r="BX12" s="307"/>
      <c r="BY12" s="307"/>
      <c r="BZ12" s="307"/>
      <c r="CA12" s="307"/>
      <c r="CB12" s="307"/>
      <c r="CC12" s="307"/>
      <c r="CD12" s="307"/>
      <c r="CE12" s="307"/>
      <c r="CF12" s="307"/>
      <c r="CG12" s="307"/>
      <c r="CH12" s="307"/>
      <c r="CI12" s="307"/>
      <c r="CJ12" s="307"/>
      <c r="CK12" s="307"/>
      <c r="CL12" s="307"/>
    </row>
    <row r="13" spans="1:91" ht="34.9" customHeight="1">
      <c r="A13" s="559" t="s">
        <v>17</v>
      </c>
      <c r="B13" s="220" t="s">
        <v>414</v>
      </c>
      <c r="C13" s="178" t="s">
        <v>117</v>
      </c>
      <c r="D13" s="153" t="s">
        <v>75</v>
      </c>
      <c r="E13" s="135" t="s">
        <v>12</v>
      </c>
      <c r="F13" s="176"/>
      <c r="G13" s="95"/>
      <c r="H13" s="51" t="str">
        <f t="shared" ref="H13:BB13" si="4">IF(H11= "n","x","")</f>
        <v/>
      </c>
      <c r="I13" s="51" t="str">
        <f t="shared" si="4"/>
        <v/>
      </c>
      <c r="J13" s="51" t="str">
        <f t="shared" si="4"/>
        <v/>
      </c>
      <c r="K13" s="51" t="str">
        <f t="shared" ref="K13:L13" si="5">IF(K11= "n","x","")</f>
        <v/>
      </c>
      <c r="L13" s="51" t="str">
        <f t="shared" si="5"/>
        <v/>
      </c>
      <c r="M13" s="51" t="str">
        <f t="shared" ref="M13:AU13" si="6">IF(M11= "n","x","")</f>
        <v/>
      </c>
      <c r="N13" s="51" t="str">
        <f t="shared" si="6"/>
        <v/>
      </c>
      <c r="O13" s="51" t="str">
        <f t="shared" si="6"/>
        <v/>
      </c>
      <c r="P13" s="51" t="str">
        <f t="shared" si="6"/>
        <v/>
      </c>
      <c r="Q13" s="51" t="str">
        <f t="shared" si="6"/>
        <v/>
      </c>
      <c r="R13" s="51" t="str">
        <f t="shared" si="6"/>
        <v/>
      </c>
      <c r="S13" s="51" t="str">
        <f t="shared" si="6"/>
        <v/>
      </c>
      <c r="T13" s="51" t="str">
        <f t="shared" si="6"/>
        <v/>
      </c>
      <c r="U13" s="51" t="str">
        <f t="shared" si="6"/>
        <v/>
      </c>
      <c r="V13" s="51" t="str">
        <f t="shared" si="6"/>
        <v/>
      </c>
      <c r="W13" s="51" t="str">
        <f t="shared" si="6"/>
        <v/>
      </c>
      <c r="X13" s="51" t="str">
        <f t="shared" si="6"/>
        <v/>
      </c>
      <c r="Y13" s="51" t="str">
        <f t="shared" si="6"/>
        <v/>
      </c>
      <c r="Z13" s="51" t="str">
        <f t="shared" si="6"/>
        <v/>
      </c>
      <c r="AA13" s="51" t="str">
        <f t="shared" si="6"/>
        <v/>
      </c>
      <c r="AB13" s="51" t="str">
        <f t="shared" si="6"/>
        <v/>
      </c>
      <c r="AC13" s="51" t="str">
        <f t="shared" si="6"/>
        <v/>
      </c>
      <c r="AD13" s="51" t="str">
        <f t="shared" si="6"/>
        <v/>
      </c>
      <c r="AE13" s="51" t="str">
        <f t="shared" si="6"/>
        <v/>
      </c>
      <c r="AF13" s="51" t="str">
        <f t="shared" si="6"/>
        <v/>
      </c>
      <c r="AG13" s="51" t="str">
        <f t="shared" si="6"/>
        <v/>
      </c>
      <c r="AH13" s="51" t="str">
        <f t="shared" si="6"/>
        <v/>
      </c>
      <c r="AI13" s="51" t="str">
        <f t="shared" si="6"/>
        <v/>
      </c>
      <c r="AJ13" s="51" t="str">
        <f t="shared" si="6"/>
        <v/>
      </c>
      <c r="AK13" s="51" t="str">
        <f t="shared" si="6"/>
        <v/>
      </c>
      <c r="AL13" s="51" t="str">
        <f t="shared" si="6"/>
        <v/>
      </c>
      <c r="AM13" s="51" t="str">
        <f t="shared" si="6"/>
        <v/>
      </c>
      <c r="AN13" s="51" t="str">
        <f t="shared" si="6"/>
        <v/>
      </c>
      <c r="AO13" s="51" t="str">
        <f t="shared" si="6"/>
        <v/>
      </c>
      <c r="AP13" s="51" t="str">
        <f t="shared" si="6"/>
        <v/>
      </c>
      <c r="AQ13" s="51" t="str">
        <f t="shared" si="6"/>
        <v/>
      </c>
      <c r="AR13" s="51" t="str">
        <f t="shared" si="6"/>
        <v/>
      </c>
      <c r="AS13" s="51" t="str">
        <f t="shared" si="6"/>
        <v/>
      </c>
      <c r="AT13" s="51" t="str">
        <f t="shared" si="6"/>
        <v/>
      </c>
      <c r="AU13" s="51" t="str">
        <f t="shared" si="6"/>
        <v/>
      </c>
      <c r="AV13" s="51" t="str">
        <f t="shared" si="4"/>
        <v/>
      </c>
      <c r="AW13" s="51" t="str">
        <f t="shared" si="4"/>
        <v/>
      </c>
      <c r="AX13" s="51" t="str">
        <f t="shared" si="4"/>
        <v/>
      </c>
      <c r="AY13" s="51" t="str">
        <f t="shared" si="4"/>
        <v/>
      </c>
      <c r="AZ13" s="51" t="str">
        <f t="shared" si="4"/>
        <v/>
      </c>
      <c r="BA13" s="51" t="str">
        <f t="shared" si="4"/>
        <v/>
      </c>
      <c r="BB13" s="51" t="str">
        <f t="shared" si="4"/>
        <v/>
      </c>
      <c r="BC13" s="51" t="str">
        <f t="shared" ref="BC13:BS13" si="7">IF(BC11 = "n","x","")</f>
        <v/>
      </c>
      <c r="BD13" s="278" t="str">
        <f t="shared" si="7"/>
        <v/>
      </c>
      <c r="BE13" s="51" t="str">
        <f t="shared" si="7"/>
        <v/>
      </c>
      <c r="BF13" s="165" t="str">
        <f t="shared" si="7"/>
        <v/>
      </c>
      <c r="BG13" s="165" t="str">
        <f t="shared" si="7"/>
        <v/>
      </c>
      <c r="BH13" s="165" t="str">
        <f t="shared" si="7"/>
        <v/>
      </c>
      <c r="BI13" s="165" t="str">
        <f t="shared" si="7"/>
        <v/>
      </c>
      <c r="BJ13" s="165" t="str">
        <f t="shared" si="7"/>
        <v/>
      </c>
      <c r="BK13" s="165" t="str">
        <f t="shared" si="7"/>
        <v/>
      </c>
      <c r="BL13" s="165" t="str">
        <f t="shared" si="7"/>
        <v/>
      </c>
      <c r="BM13" s="165" t="str">
        <f t="shared" si="7"/>
        <v/>
      </c>
      <c r="BN13" s="165" t="str">
        <f t="shared" si="7"/>
        <v/>
      </c>
      <c r="BO13" s="165" t="str">
        <f t="shared" si="7"/>
        <v/>
      </c>
      <c r="BP13" s="165" t="str">
        <f t="shared" si="7"/>
        <v/>
      </c>
      <c r="BQ13" s="165" t="str">
        <f t="shared" si="7"/>
        <v/>
      </c>
      <c r="BR13" s="165" t="str">
        <f t="shared" si="7"/>
        <v/>
      </c>
      <c r="BS13" s="165" t="str">
        <f t="shared" si="7"/>
        <v/>
      </c>
      <c r="BT13" s="307"/>
      <c r="BU13" s="307"/>
      <c r="BV13" s="307"/>
      <c r="BW13" s="307"/>
      <c r="BX13" s="307"/>
      <c r="BY13" s="307"/>
      <c r="BZ13" s="307"/>
      <c r="CA13" s="307"/>
      <c r="CB13" s="307"/>
      <c r="CC13" s="307"/>
      <c r="CD13" s="307"/>
      <c r="CE13" s="307"/>
      <c r="CF13" s="307"/>
      <c r="CG13" s="307"/>
      <c r="CH13" s="307"/>
      <c r="CI13" s="307"/>
      <c r="CJ13" s="307"/>
      <c r="CK13" s="307"/>
      <c r="CL13" s="307"/>
    </row>
    <row r="14" spans="1:91" ht="45">
      <c r="A14" s="560" t="s">
        <v>39</v>
      </c>
      <c r="B14" s="220" t="s">
        <v>375</v>
      </c>
      <c r="C14" s="178" t="s">
        <v>215</v>
      </c>
      <c r="D14" s="153" t="s">
        <v>75</v>
      </c>
      <c r="E14" s="135" t="s">
        <v>12</v>
      </c>
      <c r="F14" s="176"/>
      <c r="G14" s="95"/>
      <c r="H14" s="51" t="str">
        <f t="shared" ref="H14:AU14" si="8">IF(H11= "n","x","")</f>
        <v/>
      </c>
      <c r="I14" s="51" t="str">
        <f t="shared" si="8"/>
        <v/>
      </c>
      <c r="J14" s="51" t="str">
        <f t="shared" si="8"/>
        <v/>
      </c>
      <c r="K14" s="51" t="str">
        <f t="shared" si="8"/>
        <v/>
      </c>
      <c r="L14" s="51" t="str">
        <f t="shared" si="8"/>
        <v/>
      </c>
      <c r="M14" s="51" t="str">
        <f t="shared" si="8"/>
        <v/>
      </c>
      <c r="N14" s="51" t="str">
        <f t="shared" si="8"/>
        <v/>
      </c>
      <c r="O14" s="51" t="str">
        <f t="shared" si="8"/>
        <v/>
      </c>
      <c r="P14" s="51" t="str">
        <f t="shared" si="8"/>
        <v/>
      </c>
      <c r="Q14" s="51" t="str">
        <f t="shared" si="8"/>
        <v/>
      </c>
      <c r="R14" s="51" t="str">
        <f t="shared" si="8"/>
        <v/>
      </c>
      <c r="S14" s="51" t="str">
        <f t="shared" si="8"/>
        <v/>
      </c>
      <c r="T14" s="51" t="str">
        <f t="shared" si="8"/>
        <v/>
      </c>
      <c r="U14" s="51" t="str">
        <f t="shared" si="8"/>
        <v/>
      </c>
      <c r="V14" s="51" t="str">
        <f t="shared" si="8"/>
        <v/>
      </c>
      <c r="W14" s="51" t="str">
        <f t="shared" si="8"/>
        <v/>
      </c>
      <c r="X14" s="51" t="str">
        <f t="shared" si="8"/>
        <v/>
      </c>
      <c r="Y14" s="51" t="str">
        <f t="shared" si="8"/>
        <v/>
      </c>
      <c r="Z14" s="51" t="str">
        <f t="shared" si="8"/>
        <v/>
      </c>
      <c r="AA14" s="51" t="str">
        <f t="shared" si="8"/>
        <v/>
      </c>
      <c r="AB14" s="51" t="str">
        <f t="shared" si="8"/>
        <v/>
      </c>
      <c r="AC14" s="51" t="str">
        <f t="shared" si="8"/>
        <v/>
      </c>
      <c r="AD14" s="51" t="str">
        <f t="shared" si="8"/>
        <v/>
      </c>
      <c r="AE14" s="51" t="str">
        <f t="shared" si="8"/>
        <v/>
      </c>
      <c r="AF14" s="51" t="str">
        <f t="shared" si="8"/>
        <v/>
      </c>
      <c r="AG14" s="51" t="str">
        <f t="shared" si="8"/>
        <v/>
      </c>
      <c r="AH14" s="51" t="str">
        <f t="shared" si="8"/>
        <v/>
      </c>
      <c r="AI14" s="51" t="str">
        <f t="shared" si="8"/>
        <v/>
      </c>
      <c r="AJ14" s="51" t="str">
        <f t="shared" si="8"/>
        <v/>
      </c>
      <c r="AK14" s="51" t="str">
        <f t="shared" si="8"/>
        <v/>
      </c>
      <c r="AL14" s="51" t="str">
        <f t="shared" si="8"/>
        <v/>
      </c>
      <c r="AM14" s="51" t="str">
        <f t="shared" si="8"/>
        <v/>
      </c>
      <c r="AN14" s="51" t="str">
        <f t="shared" si="8"/>
        <v/>
      </c>
      <c r="AO14" s="51" t="str">
        <f t="shared" si="8"/>
        <v/>
      </c>
      <c r="AP14" s="51" t="str">
        <f t="shared" si="8"/>
        <v/>
      </c>
      <c r="AQ14" s="51" t="str">
        <f t="shared" si="8"/>
        <v/>
      </c>
      <c r="AR14" s="51" t="str">
        <f t="shared" si="8"/>
        <v/>
      </c>
      <c r="AS14" s="51" t="str">
        <f t="shared" si="8"/>
        <v/>
      </c>
      <c r="AT14" s="51" t="str">
        <f t="shared" si="8"/>
        <v/>
      </c>
      <c r="AU14" s="51" t="str">
        <f t="shared" si="8"/>
        <v/>
      </c>
      <c r="AV14" s="51" t="str">
        <f t="shared" ref="AV14:BB14" si="9">IF(AV11= "n","x","")</f>
        <v/>
      </c>
      <c r="AW14" s="51" t="str">
        <f t="shared" si="9"/>
        <v/>
      </c>
      <c r="AX14" s="51" t="str">
        <f t="shared" si="9"/>
        <v/>
      </c>
      <c r="AY14" s="51" t="str">
        <f t="shared" si="9"/>
        <v/>
      </c>
      <c r="AZ14" s="51" t="str">
        <f t="shared" si="9"/>
        <v/>
      </c>
      <c r="BA14" s="51" t="str">
        <f t="shared" si="9"/>
        <v/>
      </c>
      <c r="BB14" s="51" t="str">
        <f t="shared" si="9"/>
        <v/>
      </c>
      <c r="BC14" s="51" t="str">
        <f t="shared" ref="BC14:BI14" si="10">IF(BC11 = "n","x","")</f>
        <v/>
      </c>
      <c r="BD14" s="278" t="str">
        <f t="shared" si="10"/>
        <v/>
      </c>
      <c r="BE14" s="51" t="str">
        <f t="shared" si="10"/>
        <v/>
      </c>
      <c r="BF14" s="165" t="str">
        <f t="shared" si="10"/>
        <v/>
      </c>
      <c r="BG14" s="165" t="str">
        <f t="shared" si="10"/>
        <v/>
      </c>
      <c r="BH14" s="165" t="str">
        <f t="shared" si="10"/>
        <v/>
      </c>
      <c r="BI14" s="165" t="str">
        <f t="shared" si="10"/>
        <v/>
      </c>
      <c r="BJ14" s="165"/>
      <c r="BK14" s="165"/>
      <c r="BL14" s="165"/>
      <c r="BM14" s="165"/>
      <c r="BN14" s="165"/>
      <c r="BO14" s="165"/>
      <c r="BP14" s="165"/>
      <c r="BQ14" s="165"/>
      <c r="BR14" s="165"/>
      <c r="BS14" s="165"/>
      <c r="BT14" s="307"/>
      <c r="BU14" s="307"/>
      <c r="BV14" s="307"/>
      <c r="BW14" s="307"/>
      <c r="BX14" s="307"/>
      <c r="BY14" s="307"/>
      <c r="BZ14" s="307"/>
      <c r="CA14" s="307"/>
      <c r="CB14" s="307"/>
      <c r="CC14" s="307"/>
      <c r="CD14" s="307"/>
      <c r="CE14" s="307"/>
      <c r="CF14" s="307"/>
      <c r="CG14" s="307"/>
      <c r="CH14" s="307"/>
      <c r="CI14" s="307"/>
      <c r="CJ14" s="307"/>
      <c r="CK14" s="307"/>
      <c r="CL14" s="307"/>
    </row>
    <row r="15" spans="1:91" ht="22.5">
      <c r="A15" s="559" t="s">
        <v>40</v>
      </c>
      <c r="B15" s="220" t="s">
        <v>376</v>
      </c>
      <c r="C15" s="179" t="s">
        <v>15</v>
      </c>
      <c r="D15" s="153" t="s">
        <v>75</v>
      </c>
      <c r="E15" s="135" t="s">
        <v>12</v>
      </c>
      <c r="F15" s="176"/>
      <c r="G15" s="95"/>
      <c r="H15" s="51" t="str">
        <f t="shared" ref="H15:J15" si="11">IF(H11="n","x","")&amp;IF(H14="n","x","")</f>
        <v/>
      </c>
      <c r="I15" s="51" t="str">
        <f t="shared" si="11"/>
        <v/>
      </c>
      <c r="J15" s="51" t="str">
        <f t="shared" si="11"/>
        <v/>
      </c>
      <c r="K15" s="51" t="str">
        <f t="shared" ref="K15" si="12">IF(K11="n","x","")&amp;IF(K14="n","x","")</f>
        <v/>
      </c>
      <c r="L15" s="51" t="str">
        <f t="shared" ref="L15" si="13">IF(L11="n","x","")&amp;IF(L14="n","x","")</f>
        <v/>
      </c>
      <c r="M15" s="51" t="str">
        <f t="shared" ref="M15" si="14">IF(M11="n","x","")&amp;IF(M14="n","x","")</f>
        <v/>
      </c>
      <c r="N15" s="51" t="str">
        <f t="shared" ref="N15" si="15">IF(N11="n","x","")&amp;IF(N14="n","x","")</f>
        <v/>
      </c>
      <c r="O15" s="51" t="str">
        <f t="shared" ref="O15" si="16">IF(O11="n","x","")&amp;IF(O14="n","x","")</f>
        <v/>
      </c>
      <c r="P15" s="51" t="str">
        <f t="shared" ref="P15" si="17">IF(P11="n","x","")&amp;IF(P14="n","x","")</f>
        <v/>
      </c>
      <c r="Q15" s="51" t="str">
        <f t="shared" ref="Q15" si="18">IF(Q11="n","x","")&amp;IF(Q14="n","x","")</f>
        <v/>
      </c>
      <c r="R15" s="51" t="str">
        <f t="shared" ref="R15" si="19">IF(R11="n","x","")&amp;IF(R14="n","x","")</f>
        <v/>
      </c>
      <c r="S15" s="51" t="str">
        <f t="shared" ref="S15" si="20">IF(S11="n","x","")&amp;IF(S14="n","x","")</f>
        <v/>
      </c>
      <c r="T15" s="51" t="str">
        <f t="shared" ref="T15" si="21">IF(T11="n","x","")&amp;IF(T14="n","x","")</f>
        <v/>
      </c>
      <c r="U15" s="51" t="str">
        <f t="shared" ref="U15" si="22">IF(U11="n","x","")&amp;IF(U14="n","x","")</f>
        <v/>
      </c>
      <c r="V15" s="51" t="str">
        <f t="shared" ref="V15" si="23">IF(V11="n","x","")&amp;IF(V14="n","x","")</f>
        <v/>
      </c>
      <c r="W15" s="51" t="str">
        <f t="shared" ref="W15" si="24">IF(W11="n","x","")&amp;IF(W14="n","x","")</f>
        <v/>
      </c>
      <c r="X15" s="51" t="str">
        <f t="shared" ref="X15" si="25">IF(X11="n","x","")&amp;IF(X14="n","x","")</f>
        <v/>
      </c>
      <c r="Y15" s="51" t="str">
        <f t="shared" ref="Y15" si="26">IF(Y11="n","x","")&amp;IF(Y14="n","x","")</f>
        <v/>
      </c>
      <c r="Z15" s="51" t="str">
        <f t="shared" ref="Z15" si="27">IF(Z11="n","x","")&amp;IF(Z14="n","x","")</f>
        <v/>
      </c>
      <c r="AA15" s="51" t="str">
        <f t="shared" ref="AA15" si="28">IF(AA11="n","x","")&amp;IF(AA14="n","x","")</f>
        <v/>
      </c>
      <c r="AB15" s="51" t="str">
        <f t="shared" ref="AB15" si="29">IF(AB11="n","x","")&amp;IF(AB14="n","x","")</f>
        <v/>
      </c>
      <c r="AC15" s="51" t="str">
        <f t="shared" ref="AC15" si="30">IF(AC11="n","x","")&amp;IF(AC14="n","x","")</f>
        <v/>
      </c>
      <c r="AD15" s="51" t="str">
        <f t="shared" ref="AD15" si="31">IF(AD11="n","x","")&amp;IF(AD14="n","x","")</f>
        <v/>
      </c>
      <c r="AE15" s="51" t="str">
        <f t="shared" ref="AE15" si="32">IF(AE11="n","x","")&amp;IF(AE14="n","x","")</f>
        <v/>
      </c>
      <c r="AF15" s="51" t="str">
        <f t="shared" ref="AF15" si="33">IF(AF11="n","x","")&amp;IF(AF14="n","x","")</f>
        <v/>
      </c>
      <c r="AG15" s="51" t="str">
        <f t="shared" ref="AG15" si="34">IF(AG11="n","x","")&amp;IF(AG14="n","x","")</f>
        <v/>
      </c>
      <c r="AH15" s="51" t="str">
        <f t="shared" ref="AH15" si="35">IF(AH11="n","x","")&amp;IF(AH14="n","x","")</f>
        <v/>
      </c>
      <c r="AI15" s="51" t="str">
        <f t="shared" ref="AI15" si="36">IF(AI11="n","x","")&amp;IF(AI14="n","x","")</f>
        <v/>
      </c>
      <c r="AJ15" s="51" t="str">
        <f t="shared" ref="AJ15" si="37">IF(AJ11="n","x","")&amp;IF(AJ14="n","x","")</f>
        <v/>
      </c>
      <c r="AK15" s="51" t="str">
        <f t="shared" ref="AK15" si="38">IF(AK11="n","x","")&amp;IF(AK14="n","x","")</f>
        <v/>
      </c>
      <c r="AL15" s="51" t="str">
        <f t="shared" ref="AL15" si="39">IF(AL11="n","x","")&amp;IF(AL14="n","x","")</f>
        <v/>
      </c>
      <c r="AM15" s="51" t="str">
        <f t="shared" ref="AM15" si="40">IF(AM11="n","x","")&amp;IF(AM14="n","x","")</f>
        <v/>
      </c>
      <c r="AN15" s="51" t="str">
        <f t="shared" ref="AN15" si="41">IF(AN11="n","x","")&amp;IF(AN14="n","x","")</f>
        <v/>
      </c>
      <c r="AO15" s="51" t="str">
        <f t="shared" ref="AO15" si="42">IF(AO11="n","x","")&amp;IF(AO14="n","x","")</f>
        <v/>
      </c>
      <c r="AP15" s="51" t="str">
        <f t="shared" ref="AP15" si="43">IF(AP11="n","x","")&amp;IF(AP14="n","x","")</f>
        <v/>
      </c>
      <c r="AQ15" s="51" t="str">
        <f t="shared" ref="AQ15" si="44">IF(AQ11="n","x","")&amp;IF(AQ14="n","x","")</f>
        <v/>
      </c>
      <c r="AR15" s="51" t="str">
        <f t="shared" ref="AR15" si="45">IF(AR11="n","x","")&amp;IF(AR14="n","x","")</f>
        <v/>
      </c>
      <c r="AS15" s="51" t="str">
        <f t="shared" ref="AS15" si="46">IF(AS11="n","x","")&amp;IF(AS14="n","x","")</f>
        <v/>
      </c>
      <c r="AT15" s="51" t="str">
        <f t="shared" ref="AT15" si="47">IF(AT11="n","x","")&amp;IF(AT14="n","x","")</f>
        <v/>
      </c>
      <c r="AU15" s="51" t="str">
        <f t="shared" ref="AU15" si="48">IF(AU11="n","x","")&amp;IF(AU14="n","x","")</f>
        <v/>
      </c>
      <c r="AV15" s="51" t="str">
        <f t="shared" ref="AV15" si="49">IF(AV11="n","x","")&amp;IF(AV14="n","x","")</f>
        <v/>
      </c>
      <c r="AW15" s="51" t="str">
        <f t="shared" ref="AW15" si="50">IF(AW11="n","x","")&amp;IF(AW14="n","x","")</f>
        <v/>
      </c>
      <c r="AX15" s="51" t="str">
        <f t="shared" ref="AX15" si="51">IF(AX11="n","x","")&amp;IF(AX14="n","x","")</f>
        <v/>
      </c>
      <c r="AY15" s="51" t="str">
        <f t="shared" ref="AY15" si="52">IF(AY11="n","x","")&amp;IF(AY14="n","x","")</f>
        <v/>
      </c>
      <c r="AZ15" s="51" t="str">
        <f t="shared" ref="AZ15" si="53">IF(AZ11="n","x","")&amp;IF(AZ14="n","x","")</f>
        <v/>
      </c>
      <c r="BA15" s="51" t="str">
        <f t="shared" ref="BA15" si="54">IF(BA11="n","x","")&amp;IF(BA14="n","x","")</f>
        <v/>
      </c>
      <c r="BB15" s="51" t="str">
        <f t="shared" ref="BB15" si="55">IF(BB11="n","x","")&amp;IF(BB14="n","x","")</f>
        <v/>
      </c>
      <c r="BC15" s="51" t="str">
        <f t="shared" ref="BC15" si="56">IF(BC11="n","x","")&amp;IF(BC14="n","x","")</f>
        <v/>
      </c>
      <c r="BD15" s="51" t="str">
        <f t="shared" ref="BD15" si="57">IF(BD11="n","x","")&amp;IF(BD14="n","x","")</f>
        <v/>
      </c>
      <c r="BE15" s="51" t="str">
        <f t="shared" ref="BE15" si="58">IF(BE11="n","x","")&amp;IF(BE14="n","x","")</f>
        <v/>
      </c>
      <c r="BF15" s="165" t="str">
        <f t="shared" ref="BF15:BP15" si="59">IF(BF11 = "n","x","")</f>
        <v/>
      </c>
      <c r="BG15" s="165" t="str">
        <f t="shared" si="59"/>
        <v/>
      </c>
      <c r="BH15" s="165" t="str">
        <f t="shared" si="59"/>
        <v/>
      </c>
      <c r="BI15" s="165" t="str">
        <f t="shared" si="59"/>
        <v/>
      </c>
      <c r="BJ15" s="165" t="str">
        <f t="shared" si="59"/>
        <v/>
      </c>
      <c r="BK15" s="165" t="str">
        <f t="shared" si="59"/>
        <v/>
      </c>
      <c r="BL15" s="165" t="str">
        <f t="shared" si="59"/>
        <v/>
      </c>
      <c r="BM15" s="165" t="str">
        <f t="shared" si="59"/>
        <v/>
      </c>
      <c r="BN15" s="165" t="str">
        <f t="shared" si="59"/>
        <v/>
      </c>
      <c r="BO15" s="165" t="str">
        <f t="shared" si="59"/>
        <v/>
      </c>
      <c r="BP15" s="165" t="str">
        <f t="shared" si="59"/>
        <v/>
      </c>
      <c r="BQ15" s="165" t="str">
        <f t="shared" ref="BQ15:BS15" si="60">IF(BQ14 = "n","x","")</f>
        <v/>
      </c>
      <c r="BR15" s="165" t="str">
        <f t="shared" si="60"/>
        <v/>
      </c>
      <c r="BS15" s="165" t="str">
        <f t="shared" si="60"/>
        <v/>
      </c>
      <c r="BT15" s="307"/>
      <c r="BU15" s="307"/>
      <c r="BV15" s="307"/>
      <c r="BW15" s="307"/>
      <c r="BX15" s="307"/>
      <c r="BY15" s="307"/>
      <c r="BZ15" s="307"/>
      <c r="CA15" s="307"/>
      <c r="CB15" s="307"/>
      <c r="CC15" s="307"/>
      <c r="CD15" s="307"/>
      <c r="CE15" s="307"/>
      <c r="CF15" s="307"/>
      <c r="CG15" s="307"/>
      <c r="CH15" s="307"/>
      <c r="CI15" s="307"/>
      <c r="CJ15" s="307"/>
      <c r="CK15" s="307"/>
      <c r="CL15" s="307"/>
    </row>
    <row r="16" spans="1:91" ht="22.5">
      <c r="A16" s="650" t="s">
        <v>41</v>
      </c>
      <c r="B16" s="248" t="s">
        <v>377</v>
      </c>
      <c r="C16" s="249" t="s">
        <v>15</v>
      </c>
      <c r="D16" s="250" t="s">
        <v>75</v>
      </c>
      <c r="E16" s="251" t="s">
        <v>12</v>
      </c>
      <c r="F16" s="252"/>
      <c r="G16" s="97"/>
      <c r="H16" s="51" t="str">
        <f t="shared" ref="H16:BE16" si="61">IF(H11="n","x","")&amp;IF(H14="n","x","")</f>
        <v/>
      </c>
      <c r="I16" s="51" t="str">
        <f t="shared" si="61"/>
        <v/>
      </c>
      <c r="J16" s="51" t="str">
        <f t="shared" si="61"/>
        <v/>
      </c>
      <c r="K16" s="51" t="str">
        <f t="shared" si="61"/>
        <v/>
      </c>
      <c r="L16" s="51" t="str">
        <f t="shared" si="61"/>
        <v/>
      </c>
      <c r="M16" s="51" t="str">
        <f t="shared" si="61"/>
        <v/>
      </c>
      <c r="N16" s="51" t="str">
        <f t="shared" si="61"/>
        <v/>
      </c>
      <c r="O16" s="51" t="str">
        <f t="shared" si="61"/>
        <v/>
      </c>
      <c r="P16" s="51" t="str">
        <f t="shared" si="61"/>
        <v/>
      </c>
      <c r="Q16" s="51" t="str">
        <f t="shared" si="61"/>
        <v/>
      </c>
      <c r="R16" s="51" t="str">
        <f t="shared" si="61"/>
        <v/>
      </c>
      <c r="S16" s="51" t="str">
        <f t="shared" si="61"/>
        <v/>
      </c>
      <c r="T16" s="51" t="str">
        <f t="shared" si="61"/>
        <v/>
      </c>
      <c r="U16" s="51" t="str">
        <f t="shared" si="61"/>
        <v/>
      </c>
      <c r="V16" s="51" t="str">
        <f t="shared" si="61"/>
        <v/>
      </c>
      <c r="W16" s="51" t="str">
        <f t="shared" si="61"/>
        <v/>
      </c>
      <c r="X16" s="51" t="str">
        <f t="shared" si="61"/>
        <v/>
      </c>
      <c r="Y16" s="51" t="str">
        <f t="shared" si="61"/>
        <v/>
      </c>
      <c r="Z16" s="51" t="str">
        <f t="shared" si="61"/>
        <v/>
      </c>
      <c r="AA16" s="51" t="str">
        <f t="shared" si="61"/>
        <v/>
      </c>
      <c r="AB16" s="51" t="str">
        <f t="shared" si="61"/>
        <v/>
      </c>
      <c r="AC16" s="51" t="str">
        <f t="shared" si="61"/>
        <v/>
      </c>
      <c r="AD16" s="51" t="str">
        <f t="shared" si="61"/>
        <v/>
      </c>
      <c r="AE16" s="51" t="str">
        <f t="shared" si="61"/>
        <v/>
      </c>
      <c r="AF16" s="51" t="str">
        <f t="shared" si="61"/>
        <v/>
      </c>
      <c r="AG16" s="51" t="str">
        <f t="shared" si="61"/>
        <v/>
      </c>
      <c r="AH16" s="51" t="str">
        <f t="shared" si="61"/>
        <v/>
      </c>
      <c r="AI16" s="51" t="str">
        <f t="shared" si="61"/>
        <v/>
      </c>
      <c r="AJ16" s="51" t="str">
        <f t="shared" si="61"/>
        <v/>
      </c>
      <c r="AK16" s="51" t="str">
        <f t="shared" si="61"/>
        <v/>
      </c>
      <c r="AL16" s="51" t="str">
        <f t="shared" si="61"/>
        <v/>
      </c>
      <c r="AM16" s="51" t="str">
        <f t="shared" si="61"/>
        <v/>
      </c>
      <c r="AN16" s="51" t="str">
        <f t="shared" si="61"/>
        <v/>
      </c>
      <c r="AO16" s="51" t="str">
        <f t="shared" si="61"/>
        <v/>
      </c>
      <c r="AP16" s="51" t="str">
        <f t="shared" si="61"/>
        <v/>
      </c>
      <c r="AQ16" s="51" t="str">
        <f t="shared" si="61"/>
        <v/>
      </c>
      <c r="AR16" s="51" t="str">
        <f t="shared" si="61"/>
        <v/>
      </c>
      <c r="AS16" s="51" t="str">
        <f t="shared" si="61"/>
        <v/>
      </c>
      <c r="AT16" s="51" t="str">
        <f t="shared" si="61"/>
        <v/>
      </c>
      <c r="AU16" s="51" t="str">
        <f t="shared" si="61"/>
        <v/>
      </c>
      <c r="AV16" s="51" t="str">
        <f t="shared" si="61"/>
        <v/>
      </c>
      <c r="AW16" s="51" t="str">
        <f t="shared" si="61"/>
        <v/>
      </c>
      <c r="AX16" s="51" t="str">
        <f t="shared" si="61"/>
        <v/>
      </c>
      <c r="AY16" s="51" t="str">
        <f t="shared" si="61"/>
        <v/>
      </c>
      <c r="AZ16" s="51" t="str">
        <f t="shared" si="61"/>
        <v/>
      </c>
      <c r="BA16" s="51" t="str">
        <f t="shared" si="61"/>
        <v/>
      </c>
      <c r="BB16" s="51" t="str">
        <f t="shared" si="61"/>
        <v/>
      </c>
      <c r="BC16" s="51" t="str">
        <f t="shared" si="61"/>
        <v/>
      </c>
      <c r="BD16" s="51" t="str">
        <f t="shared" si="61"/>
        <v/>
      </c>
      <c r="BE16" s="51" t="str">
        <f t="shared" si="61"/>
        <v/>
      </c>
      <c r="BF16" s="165" t="str">
        <f t="shared" ref="BF16" si="62">IF(BF11 = "n","x","")</f>
        <v/>
      </c>
      <c r="BG16" s="165" t="str">
        <f t="shared" ref="BG16:BS16" si="63">IF(BG14 = "n","x","")</f>
        <v/>
      </c>
      <c r="BH16" s="165" t="str">
        <f t="shared" si="63"/>
        <v/>
      </c>
      <c r="BI16" s="165" t="str">
        <f t="shared" si="63"/>
        <v/>
      </c>
      <c r="BJ16" s="165" t="str">
        <f t="shared" si="63"/>
        <v/>
      </c>
      <c r="BK16" s="165" t="str">
        <f t="shared" si="63"/>
        <v/>
      </c>
      <c r="BL16" s="165" t="str">
        <f t="shared" si="63"/>
        <v/>
      </c>
      <c r="BM16" s="165" t="str">
        <f t="shared" si="63"/>
        <v/>
      </c>
      <c r="BN16" s="165" t="str">
        <f t="shared" si="63"/>
        <v/>
      </c>
      <c r="BO16" s="165" t="str">
        <f t="shared" si="63"/>
        <v/>
      </c>
      <c r="BP16" s="165" t="str">
        <f t="shared" si="63"/>
        <v/>
      </c>
      <c r="BQ16" s="165" t="str">
        <f t="shared" si="63"/>
        <v/>
      </c>
      <c r="BR16" s="165" t="str">
        <f t="shared" si="63"/>
        <v/>
      </c>
      <c r="BS16" s="165" t="str">
        <f t="shared" si="63"/>
        <v/>
      </c>
      <c r="BT16" s="307"/>
      <c r="BU16" s="307"/>
      <c r="BV16" s="307"/>
      <c r="BW16" s="307"/>
      <c r="BX16" s="307"/>
      <c r="BY16" s="307"/>
      <c r="BZ16" s="307"/>
      <c r="CA16" s="307"/>
      <c r="CB16" s="307"/>
      <c r="CC16" s="307"/>
      <c r="CD16" s="307"/>
      <c r="CE16" s="307"/>
      <c r="CF16" s="307"/>
      <c r="CG16" s="307"/>
      <c r="CH16" s="307"/>
      <c r="CI16" s="307"/>
      <c r="CJ16" s="307"/>
      <c r="CK16" s="307"/>
      <c r="CL16" s="307"/>
    </row>
    <row r="17" spans="1:91" s="298" customFormat="1">
      <c r="A17" s="560" t="s">
        <v>89</v>
      </c>
      <c r="B17" s="262"/>
      <c r="C17" s="428"/>
      <c r="D17" s="180"/>
      <c r="E17" s="18"/>
      <c r="F17" s="263"/>
      <c r="G17" s="119"/>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459"/>
      <c r="BE17" s="120"/>
      <c r="BF17" s="165"/>
      <c r="BG17" s="165"/>
      <c r="BH17" s="165"/>
      <c r="BI17" s="165"/>
      <c r="BJ17" s="165"/>
      <c r="BK17" s="165"/>
      <c r="BL17" s="165"/>
      <c r="BM17" s="165"/>
      <c r="BN17" s="165"/>
      <c r="BO17" s="165"/>
      <c r="BP17" s="165"/>
      <c r="BQ17" s="165"/>
      <c r="BR17" s="165"/>
      <c r="BS17" s="165"/>
      <c r="BT17" s="307"/>
      <c r="BU17" s="307"/>
      <c r="BV17" s="307"/>
      <c r="BW17" s="307"/>
      <c r="BX17" s="307"/>
      <c r="BY17" s="307"/>
      <c r="BZ17" s="307"/>
      <c r="CA17" s="307"/>
      <c r="CB17" s="307"/>
      <c r="CC17" s="307"/>
      <c r="CD17" s="307"/>
      <c r="CE17" s="307"/>
      <c r="CF17" s="307"/>
      <c r="CG17" s="307"/>
      <c r="CH17" s="307"/>
      <c r="CI17" s="307"/>
      <c r="CJ17" s="307"/>
      <c r="CK17" s="307"/>
      <c r="CL17" s="307"/>
    </row>
    <row r="18" spans="1:91" s="375" customFormat="1" ht="12.75" customHeight="1">
      <c r="A18" s="557"/>
      <c r="B18" s="408" t="s">
        <v>162</v>
      </c>
      <c r="C18" s="427"/>
      <c r="D18" s="408"/>
      <c r="E18" s="408"/>
      <c r="F18" s="469"/>
      <c r="G18" s="451"/>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244"/>
      <c r="BE18" s="310"/>
    </row>
    <row r="19" spans="1:91" ht="32.450000000000003" customHeight="1">
      <c r="A19" s="558" t="s">
        <v>42</v>
      </c>
      <c r="B19" s="619" t="s">
        <v>386</v>
      </c>
      <c r="C19" s="426" t="s">
        <v>176</v>
      </c>
      <c r="D19" s="426" t="s">
        <v>179</v>
      </c>
      <c r="E19" s="419" t="s">
        <v>12</v>
      </c>
      <c r="F19" s="420"/>
      <c r="G19" s="411"/>
      <c r="H19" s="253"/>
      <c r="I19" s="283"/>
      <c r="J19" s="283"/>
      <c r="K19" s="283"/>
      <c r="L19" s="283"/>
      <c r="M19" s="283"/>
      <c r="N19" s="283"/>
      <c r="O19" s="283"/>
      <c r="P19" s="283"/>
      <c r="Q19" s="283"/>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445"/>
      <c r="BE19" s="59"/>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307"/>
    </row>
    <row r="20" spans="1:91" ht="45">
      <c r="A20" s="559" t="s">
        <v>18</v>
      </c>
      <c r="B20" s="619" t="s">
        <v>438</v>
      </c>
      <c r="C20" s="180" t="s">
        <v>342</v>
      </c>
      <c r="D20" s="180" t="s">
        <v>341</v>
      </c>
      <c r="E20" s="135" t="s">
        <v>12</v>
      </c>
      <c r="F20" s="176"/>
      <c r="G20" s="95"/>
      <c r="H20" s="253" t="str">
        <f t="shared" ref="H20:I20" si="64">IF(H19= "n","x","")</f>
        <v/>
      </c>
      <c r="I20" s="253" t="str">
        <f t="shared" si="64"/>
        <v/>
      </c>
      <c r="J20" s="253" t="str">
        <f>IF(J19= "n","x","")</f>
        <v/>
      </c>
      <c r="K20" s="253" t="str">
        <f t="shared" ref="K20:BE20" si="65">IF(K19= "n","x","")</f>
        <v/>
      </c>
      <c r="L20" s="253" t="str">
        <f t="shared" si="65"/>
        <v/>
      </c>
      <c r="M20" s="253" t="str">
        <f t="shared" si="65"/>
        <v/>
      </c>
      <c r="N20" s="253" t="str">
        <f t="shared" si="65"/>
        <v/>
      </c>
      <c r="O20" s="253" t="str">
        <f t="shared" si="65"/>
        <v/>
      </c>
      <c r="P20" s="253" t="str">
        <f t="shared" si="65"/>
        <v/>
      </c>
      <c r="Q20" s="253" t="str">
        <f t="shared" si="65"/>
        <v/>
      </c>
      <c r="R20" s="253" t="str">
        <f t="shared" si="65"/>
        <v/>
      </c>
      <c r="S20" s="253" t="str">
        <f t="shared" si="65"/>
        <v/>
      </c>
      <c r="T20" s="253" t="str">
        <f t="shared" si="65"/>
        <v/>
      </c>
      <c r="U20" s="253" t="str">
        <f t="shared" si="65"/>
        <v/>
      </c>
      <c r="V20" s="253" t="str">
        <f t="shared" si="65"/>
        <v/>
      </c>
      <c r="W20" s="253" t="str">
        <f t="shared" si="65"/>
        <v/>
      </c>
      <c r="X20" s="253" t="str">
        <f t="shared" si="65"/>
        <v/>
      </c>
      <c r="Y20" s="253" t="str">
        <f t="shared" si="65"/>
        <v/>
      </c>
      <c r="Z20" s="253" t="str">
        <f t="shared" si="65"/>
        <v/>
      </c>
      <c r="AA20" s="253" t="str">
        <f t="shared" si="65"/>
        <v/>
      </c>
      <c r="AB20" s="253" t="str">
        <f t="shared" si="65"/>
        <v/>
      </c>
      <c r="AC20" s="253" t="str">
        <f t="shared" si="65"/>
        <v/>
      </c>
      <c r="AD20" s="253" t="str">
        <f t="shared" si="65"/>
        <v/>
      </c>
      <c r="AE20" s="253" t="str">
        <f t="shared" si="65"/>
        <v/>
      </c>
      <c r="AF20" s="253" t="str">
        <f t="shared" si="65"/>
        <v/>
      </c>
      <c r="AG20" s="253" t="str">
        <f t="shared" si="65"/>
        <v/>
      </c>
      <c r="AH20" s="253" t="str">
        <f t="shared" si="65"/>
        <v/>
      </c>
      <c r="AI20" s="253" t="str">
        <f t="shared" si="65"/>
        <v/>
      </c>
      <c r="AJ20" s="253" t="str">
        <f t="shared" si="65"/>
        <v/>
      </c>
      <c r="AK20" s="253" t="str">
        <f t="shared" si="65"/>
        <v/>
      </c>
      <c r="AL20" s="253" t="str">
        <f t="shared" si="65"/>
        <v/>
      </c>
      <c r="AM20" s="253" t="str">
        <f t="shared" si="65"/>
        <v/>
      </c>
      <c r="AN20" s="253" t="str">
        <f t="shared" si="65"/>
        <v/>
      </c>
      <c r="AO20" s="253" t="str">
        <f t="shared" si="65"/>
        <v/>
      </c>
      <c r="AP20" s="253" t="str">
        <f t="shared" si="65"/>
        <v/>
      </c>
      <c r="AQ20" s="253" t="str">
        <f t="shared" si="65"/>
        <v/>
      </c>
      <c r="AR20" s="253" t="str">
        <f t="shared" si="65"/>
        <v/>
      </c>
      <c r="AS20" s="253" t="str">
        <f t="shared" si="65"/>
        <v/>
      </c>
      <c r="AT20" s="253" t="str">
        <f t="shared" si="65"/>
        <v/>
      </c>
      <c r="AU20" s="253" t="str">
        <f t="shared" si="65"/>
        <v/>
      </c>
      <c r="AV20" s="253" t="str">
        <f t="shared" si="65"/>
        <v/>
      </c>
      <c r="AW20" s="253" t="str">
        <f t="shared" si="65"/>
        <v/>
      </c>
      <c r="AX20" s="253" t="str">
        <f t="shared" si="65"/>
        <v/>
      </c>
      <c r="AY20" s="253" t="str">
        <f t="shared" si="65"/>
        <v/>
      </c>
      <c r="AZ20" s="253" t="str">
        <f t="shared" si="65"/>
        <v/>
      </c>
      <c r="BA20" s="253" t="str">
        <f t="shared" si="65"/>
        <v/>
      </c>
      <c r="BB20" s="253" t="str">
        <f t="shared" si="65"/>
        <v/>
      </c>
      <c r="BC20" s="253" t="str">
        <f t="shared" si="65"/>
        <v/>
      </c>
      <c r="BD20" s="253" t="str">
        <f t="shared" si="65"/>
        <v/>
      </c>
      <c r="BE20" s="253" t="str">
        <f t="shared" si="65"/>
        <v/>
      </c>
      <c r="BF20" s="307"/>
      <c r="BG20" s="307"/>
      <c r="BH20" s="307"/>
      <c r="BI20" s="307"/>
      <c r="BJ20" s="307"/>
      <c r="BK20" s="307"/>
      <c r="BL20" s="307"/>
      <c r="BM20" s="307"/>
      <c r="BN20" s="307"/>
      <c r="BO20" s="307"/>
      <c r="BP20" s="307"/>
      <c r="BQ20" s="307"/>
      <c r="BR20" s="307"/>
      <c r="BS20" s="307"/>
      <c r="BT20" s="307"/>
      <c r="BU20" s="307"/>
      <c r="BV20" s="307"/>
      <c r="BW20" s="307"/>
      <c r="BX20" s="307"/>
      <c r="BY20" s="307"/>
      <c r="BZ20" s="307"/>
      <c r="CA20" s="307"/>
      <c r="CB20" s="307"/>
      <c r="CC20" s="307"/>
      <c r="CD20" s="307"/>
      <c r="CE20" s="307"/>
      <c r="CF20" s="307"/>
      <c r="CG20" s="307"/>
      <c r="CH20" s="307"/>
      <c r="CI20" s="307"/>
      <c r="CJ20" s="307"/>
      <c r="CK20" s="307"/>
      <c r="CL20" s="307"/>
    </row>
    <row r="21" spans="1:91" ht="27.6" customHeight="1">
      <c r="A21" s="559" t="s">
        <v>112</v>
      </c>
      <c r="B21" s="181" t="s">
        <v>379</v>
      </c>
      <c r="C21" s="182" t="s">
        <v>178</v>
      </c>
      <c r="D21" s="180" t="s">
        <v>75</v>
      </c>
      <c r="E21" s="135" t="s">
        <v>12</v>
      </c>
      <c r="F21" s="253"/>
      <c r="G21" s="95"/>
      <c r="H21" s="253" t="str">
        <f t="shared" ref="H21:BE21" si="66">IF(H19= "n","x","")</f>
        <v/>
      </c>
      <c r="I21" s="253" t="str">
        <f t="shared" si="66"/>
        <v/>
      </c>
      <c r="J21" s="253" t="str">
        <f t="shared" si="66"/>
        <v/>
      </c>
      <c r="K21" s="253" t="str">
        <f t="shared" si="66"/>
        <v/>
      </c>
      <c r="L21" s="253" t="str">
        <f t="shared" si="66"/>
        <v/>
      </c>
      <c r="M21" s="253" t="str">
        <f t="shared" si="66"/>
        <v/>
      </c>
      <c r="N21" s="253" t="str">
        <f t="shared" si="66"/>
        <v/>
      </c>
      <c r="O21" s="253" t="str">
        <f t="shared" si="66"/>
        <v/>
      </c>
      <c r="P21" s="253" t="str">
        <f t="shared" si="66"/>
        <v/>
      </c>
      <c r="Q21" s="253" t="str">
        <f t="shared" si="66"/>
        <v/>
      </c>
      <c r="R21" s="253" t="str">
        <f t="shared" si="66"/>
        <v/>
      </c>
      <c r="S21" s="253" t="str">
        <f t="shared" si="66"/>
        <v/>
      </c>
      <c r="T21" s="253" t="str">
        <f t="shared" si="66"/>
        <v/>
      </c>
      <c r="U21" s="253" t="str">
        <f t="shared" si="66"/>
        <v/>
      </c>
      <c r="V21" s="253" t="str">
        <f t="shared" si="66"/>
        <v/>
      </c>
      <c r="W21" s="253" t="str">
        <f t="shared" si="66"/>
        <v/>
      </c>
      <c r="X21" s="253" t="str">
        <f t="shared" si="66"/>
        <v/>
      </c>
      <c r="Y21" s="253" t="str">
        <f t="shared" si="66"/>
        <v/>
      </c>
      <c r="Z21" s="253" t="str">
        <f t="shared" si="66"/>
        <v/>
      </c>
      <c r="AA21" s="253" t="str">
        <f t="shared" si="66"/>
        <v/>
      </c>
      <c r="AB21" s="253" t="str">
        <f t="shared" si="66"/>
        <v/>
      </c>
      <c r="AC21" s="253" t="str">
        <f t="shared" si="66"/>
        <v/>
      </c>
      <c r="AD21" s="253" t="str">
        <f t="shared" si="66"/>
        <v/>
      </c>
      <c r="AE21" s="253" t="str">
        <f t="shared" si="66"/>
        <v/>
      </c>
      <c r="AF21" s="253" t="str">
        <f t="shared" si="66"/>
        <v/>
      </c>
      <c r="AG21" s="253" t="str">
        <f t="shared" si="66"/>
        <v/>
      </c>
      <c r="AH21" s="253" t="str">
        <f t="shared" si="66"/>
        <v/>
      </c>
      <c r="AI21" s="253" t="str">
        <f t="shared" si="66"/>
        <v/>
      </c>
      <c r="AJ21" s="253" t="str">
        <f t="shared" si="66"/>
        <v/>
      </c>
      <c r="AK21" s="253" t="str">
        <f t="shared" si="66"/>
        <v/>
      </c>
      <c r="AL21" s="253" t="str">
        <f t="shared" si="66"/>
        <v/>
      </c>
      <c r="AM21" s="253" t="str">
        <f t="shared" si="66"/>
        <v/>
      </c>
      <c r="AN21" s="253" t="str">
        <f t="shared" si="66"/>
        <v/>
      </c>
      <c r="AO21" s="253" t="str">
        <f t="shared" si="66"/>
        <v/>
      </c>
      <c r="AP21" s="253" t="str">
        <f t="shared" si="66"/>
        <v/>
      </c>
      <c r="AQ21" s="253" t="str">
        <f t="shared" si="66"/>
        <v/>
      </c>
      <c r="AR21" s="253" t="str">
        <f t="shared" si="66"/>
        <v/>
      </c>
      <c r="AS21" s="253" t="str">
        <f t="shared" si="66"/>
        <v/>
      </c>
      <c r="AT21" s="253" t="str">
        <f t="shared" si="66"/>
        <v/>
      </c>
      <c r="AU21" s="253" t="str">
        <f t="shared" si="66"/>
        <v/>
      </c>
      <c r="AV21" s="253" t="str">
        <f t="shared" si="66"/>
        <v/>
      </c>
      <c r="AW21" s="253" t="str">
        <f t="shared" si="66"/>
        <v/>
      </c>
      <c r="AX21" s="253" t="str">
        <f t="shared" si="66"/>
        <v/>
      </c>
      <c r="AY21" s="253" t="str">
        <f t="shared" si="66"/>
        <v/>
      </c>
      <c r="AZ21" s="253" t="str">
        <f t="shared" si="66"/>
        <v/>
      </c>
      <c r="BA21" s="253" t="str">
        <f t="shared" si="66"/>
        <v/>
      </c>
      <c r="BB21" s="253" t="str">
        <f t="shared" si="66"/>
        <v/>
      </c>
      <c r="BC21" s="253" t="str">
        <f t="shared" si="66"/>
        <v/>
      </c>
      <c r="BD21" s="253" t="str">
        <f t="shared" si="66"/>
        <v/>
      </c>
      <c r="BE21" s="253" t="str">
        <f t="shared" si="66"/>
        <v/>
      </c>
      <c r="BF21" s="165" t="str">
        <f t="shared" ref="BF21:BH21" si="67">IF(BF20 = "n","x","")</f>
        <v/>
      </c>
      <c r="BG21" s="165" t="str">
        <f t="shared" si="67"/>
        <v/>
      </c>
      <c r="BH21" s="165" t="str">
        <f t="shared" si="67"/>
        <v/>
      </c>
      <c r="BI21" s="307"/>
      <c r="BJ21" s="307"/>
      <c r="BK21" s="307"/>
      <c r="BL21" s="307"/>
      <c r="BM21" s="307"/>
      <c r="BN21" s="307"/>
      <c r="BO21" s="307"/>
      <c r="BP21" s="307"/>
      <c r="BQ21" s="307"/>
      <c r="BR21" s="307"/>
      <c r="BS21" s="307"/>
      <c r="BT21" s="307"/>
      <c r="BU21" s="307"/>
      <c r="BV21" s="307"/>
      <c r="BW21" s="307"/>
      <c r="BX21" s="307"/>
      <c r="BY21" s="307"/>
      <c r="BZ21" s="307"/>
      <c r="CA21" s="307"/>
      <c r="CB21" s="307"/>
      <c r="CC21" s="307"/>
      <c r="CD21" s="307"/>
      <c r="CE21" s="307"/>
      <c r="CF21" s="307"/>
      <c r="CG21" s="307"/>
      <c r="CH21" s="307"/>
      <c r="CI21" s="307"/>
      <c r="CJ21" s="307"/>
      <c r="CK21" s="307"/>
      <c r="CL21" s="307"/>
    </row>
    <row r="22" spans="1:91" ht="37.15" customHeight="1">
      <c r="A22" s="606" t="s">
        <v>149</v>
      </c>
      <c r="B22" s="183" t="s">
        <v>243</v>
      </c>
      <c r="C22" s="182" t="s">
        <v>177</v>
      </c>
      <c r="D22" s="180" t="s">
        <v>182</v>
      </c>
      <c r="E22" s="135" t="s">
        <v>12</v>
      </c>
      <c r="F22" s="176"/>
      <c r="G22" s="95"/>
      <c r="H22" s="51" t="str">
        <f t="shared" ref="H22:I22" si="68">IF(H19= "n","x","")</f>
        <v/>
      </c>
      <c r="I22" s="51" t="str">
        <f t="shared" si="68"/>
        <v/>
      </c>
      <c r="J22" s="51" t="str">
        <f>IF(J19= "n","x","")</f>
        <v/>
      </c>
      <c r="K22" s="51" t="str">
        <f t="shared" ref="K22:BE22" si="69">IF(K19= "n","x","")</f>
        <v/>
      </c>
      <c r="L22" s="51" t="str">
        <f t="shared" si="69"/>
        <v/>
      </c>
      <c r="M22" s="51" t="str">
        <f t="shared" si="69"/>
        <v/>
      </c>
      <c r="N22" s="51" t="str">
        <f t="shared" si="69"/>
        <v/>
      </c>
      <c r="O22" s="51" t="str">
        <f t="shared" si="69"/>
        <v/>
      </c>
      <c r="P22" s="51" t="str">
        <f t="shared" si="69"/>
        <v/>
      </c>
      <c r="Q22" s="51" t="str">
        <f t="shared" si="69"/>
        <v/>
      </c>
      <c r="R22" s="51" t="str">
        <f t="shared" si="69"/>
        <v/>
      </c>
      <c r="S22" s="51" t="str">
        <f t="shared" si="69"/>
        <v/>
      </c>
      <c r="T22" s="51" t="str">
        <f t="shared" si="69"/>
        <v/>
      </c>
      <c r="U22" s="51" t="str">
        <f t="shared" si="69"/>
        <v/>
      </c>
      <c r="V22" s="51" t="str">
        <f t="shared" si="69"/>
        <v/>
      </c>
      <c r="W22" s="51" t="str">
        <f t="shared" si="69"/>
        <v/>
      </c>
      <c r="X22" s="51" t="str">
        <f t="shared" si="69"/>
        <v/>
      </c>
      <c r="Y22" s="51" t="str">
        <f t="shared" si="69"/>
        <v/>
      </c>
      <c r="Z22" s="51" t="str">
        <f t="shared" si="69"/>
        <v/>
      </c>
      <c r="AA22" s="51" t="str">
        <f t="shared" si="69"/>
        <v/>
      </c>
      <c r="AB22" s="51" t="str">
        <f t="shared" si="69"/>
        <v/>
      </c>
      <c r="AC22" s="51" t="str">
        <f t="shared" si="69"/>
        <v/>
      </c>
      <c r="AD22" s="51" t="str">
        <f t="shared" si="69"/>
        <v/>
      </c>
      <c r="AE22" s="51" t="str">
        <f t="shared" si="69"/>
        <v/>
      </c>
      <c r="AF22" s="51" t="str">
        <f t="shared" si="69"/>
        <v/>
      </c>
      <c r="AG22" s="51" t="str">
        <f t="shared" si="69"/>
        <v/>
      </c>
      <c r="AH22" s="51" t="str">
        <f t="shared" si="69"/>
        <v/>
      </c>
      <c r="AI22" s="51" t="str">
        <f t="shared" si="69"/>
        <v/>
      </c>
      <c r="AJ22" s="51" t="str">
        <f t="shared" si="69"/>
        <v/>
      </c>
      <c r="AK22" s="51" t="str">
        <f t="shared" si="69"/>
        <v/>
      </c>
      <c r="AL22" s="51" t="str">
        <f t="shared" si="69"/>
        <v/>
      </c>
      <c r="AM22" s="51" t="str">
        <f t="shared" si="69"/>
        <v/>
      </c>
      <c r="AN22" s="51" t="str">
        <f t="shared" si="69"/>
        <v/>
      </c>
      <c r="AO22" s="51" t="str">
        <f t="shared" si="69"/>
        <v/>
      </c>
      <c r="AP22" s="51" t="str">
        <f t="shared" si="69"/>
        <v/>
      </c>
      <c r="AQ22" s="51" t="str">
        <f t="shared" si="69"/>
        <v/>
      </c>
      <c r="AR22" s="51" t="str">
        <f t="shared" si="69"/>
        <v/>
      </c>
      <c r="AS22" s="51" t="str">
        <f t="shared" si="69"/>
        <v/>
      </c>
      <c r="AT22" s="51" t="str">
        <f t="shared" si="69"/>
        <v/>
      </c>
      <c r="AU22" s="51" t="str">
        <f t="shared" si="69"/>
        <v/>
      </c>
      <c r="AV22" s="51" t="str">
        <f t="shared" si="69"/>
        <v/>
      </c>
      <c r="AW22" s="51" t="str">
        <f t="shared" si="69"/>
        <v/>
      </c>
      <c r="AX22" s="51" t="str">
        <f t="shared" si="69"/>
        <v/>
      </c>
      <c r="AY22" s="51" t="str">
        <f t="shared" si="69"/>
        <v/>
      </c>
      <c r="AZ22" s="51" t="str">
        <f t="shared" si="69"/>
        <v/>
      </c>
      <c r="BA22" s="51" t="str">
        <f t="shared" si="69"/>
        <v/>
      </c>
      <c r="BB22" s="51" t="str">
        <f t="shared" si="69"/>
        <v/>
      </c>
      <c r="BC22" s="51" t="str">
        <f t="shared" si="69"/>
        <v/>
      </c>
      <c r="BD22" s="51" t="str">
        <f t="shared" si="69"/>
        <v/>
      </c>
      <c r="BE22" s="51" t="str">
        <f t="shared" si="69"/>
        <v/>
      </c>
      <c r="BF22" s="165" t="str">
        <f t="shared" ref="BF22:BK22" si="70">IF(BF20 = "n","x","")</f>
        <v/>
      </c>
      <c r="BG22" s="165" t="str">
        <f t="shared" si="70"/>
        <v/>
      </c>
      <c r="BH22" s="165" t="str">
        <f t="shared" si="70"/>
        <v/>
      </c>
      <c r="BI22" s="165" t="str">
        <f t="shared" si="70"/>
        <v/>
      </c>
      <c r="BJ22" s="165" t="str">
        <f t="shared" si="70"/>
        <v/>
      </c>
      <c r="BK22" s="165" t="str">
        <f t="shared" si="70"/>
        <v/>
      </c>
      <c r="BL22" s="307"/>
      <c r="BM22" s="307"/>
      <c r="BN22" s="307"/>
      <c r="BO22" s="307"/>
      <c r="BP22" s="307"/>
      <c r="BQ22" s="307"/>
      <c r="BR22" s="307"/>
      <c r="BS22" s="307"/>
      <c r="BT22" s="307"/>
      <c r="BU22" s="307"/>
      <c r="BV22" s="307"/>
      <c r="BW22" s="307"/>
      <c r="BX22" s="307"/>
      <c r="BY22" s="307"/>
      <c r="BZ22" s="307"/>
      <c r="CA22" s="307"/>
      <c r="CB22" s="307"/>
      <c r="CC22" s="307"/>
      <c r="CD22" s="307"/>
      <c r="CE22" s="307"/>
      <c r="CF22" s="307"/>
      <c r="CG22" s="307"/>
      <c r="CH22" s="307"/>
      <c r="CI22" s="307"/>
      <c r="CJ22" s="307"/>
      <c r="CK22" s="307"/>
      <c r="CL22" s="307"/>
    </row>
    <row r="23" spans="1:91" ht="67.5">
      <c r="A23" s="606" t="s">
        <v>150</v>
      </c>
      <c r="B23" s="183" t="s">
        <v>244</v>
      </c>
      <c r="C23" s="184" t="s">
        <v>15</v>
      </c>
      <c r="D23" s="180" t="s">
        <v>180</v>
      </c>
      <c r="E23" s="185" t="s">
        <v>12</v>
      </c>
      <c r="F23" s="186"/>
      <c r="G23" s="95"/>
      <c r="H23" s="51" t="str">
        <f t="shared" ref="H23:I23" si="71">IF(H19= "n","x","")</f>
        <v/>
      </c>
      <c r="I23" s="51" t="str">
        <f t="shared" si="71"/>
        <v/>
      </c>
      <c r="J23" s="51" t="str">
        <f>IF(J19= "n","x","")</f>
        <v/>
      </c>
      <c r="K23" s="51" t="str">
        <f t="shared" ref="K23:BE23" si="72">IF(K19= "n","x","")</f>
        <v/>
      </c>
      <c r="L23" s="51" t="str">
        <f t="shared" si="72"/>
        <v/>
      </c>
      <c r="M23" s="51" t="str">
        <f t="shared" si="72"/>
        <v/>
      </c>
      <c r="N23" s="51" t="str">
        <f t="shared" si="72"/>
        <v/>
      </c>
      <c r="O23" s="51" t="str">
        <f t="shared" si="72"/>
        <v/>
      </c>
      <c r="P23" s="51" t="str">
        <f t="shared" si="72"/>
        <v/>
      </c>
      <c r="Q23" s="51" t="str">
        <f t="shared" si="72"/>
        <v/>
      </c>
      <c r="R23" s="51" t="str">
        <f t="shared" si="72"/>
        <v/>
      </c>
      <c r="S23" s="51" t="str">
        <f t="shared" si="72"/>
        <v/>
      </c>
      <c r="T23" s="51" t="str">
        <f t="shared" si="72"/>
        <v/>
      </c>
      <c r="U23" s="51" t="str">
        <f t="shared" si="72"/>
        <v/>
      </c>
      <c r="V23" s="51" t="str">
        <f t="shared" si="72"/>
        <v/>
      </c>
      <c r="W23" s="51" t="str">
        <f t="shared" si="72"/>
        <v/>
      </c>
      <c r="X23" s="51" t="str">
        <f t="shared" si="72"/>
        <v/>
      </c>
      <c r="Y23" s="51" t="str">
        <f t="shared" si="72"/>
        <v/>
      </c>
      <c r="Z23" s="51" t="str">
        <f t="shared" si="72"/>
        <v/>
      </c>
      <c r="AA23" s="51" t="str">
        <f t="shared" si="72"/>
        <v/>
      </c>
      <c r="AB23" s="51" t="str">
        <f t="shared" si="72"/>
        <v/>
      </c>
      <c r="AC23" s="51" t="str">
        <f t="shared" si="72"/>
        <v/>
      </c>
      <c r="AD23" s="51" t="str">
        <f t="shared" si="72"/>
        <v/>
      </c>
      <c r="AE23" s="51" t="str">
        <f t="shared" si="72"/>
        <v/>
      </c>
      <c r="AF23" s="51" t="str">
        <f t="shared" si="72"/>
        <v/>
      </c>
      <c r="AG23" s="51" t="str">
        <f t="shared" si="72"/>
        <v/>
      </c>
      <c r="AH23" s="51" t="str">
        <f t="shared" si="72"/>
        <v/>
      </c>
      <c r="AI23" s="51" t="str">
        <f t="shared" si="72"/>
        <v/>
      </c>
      <c r="AJ23" s="51" t="str">
        <f t="shared" si="72"/>
        <v/>
      </c>
      <c r="AK23" s="51" t="str">
        <f t="shared" si="72"/>
        <v/>
      </c>
      <c r="AL23" s="51" t="str">
        <f t="shared" si="72"/>
        <v/>
      </c>
      <c r="AM23" s="51" t="str">
        <f t="shared" si="72"/>
        <v/>
      </c>
      <c r="AN23" s="51" t="str">
        <f t="shared" si="72"/>
        <v/>
      </c>
      <c r="AO23" s="51" t="str">
        <f t="shared" si="72"/>
        <v/>
      </c>
      <c r="AP23" s="51" t="str">
        <f t="shared" si="72"/>
        <v/>
      </c>
      <c r="AQ23" s="51" t="str">
        <f t="shared" si="72"/>
        <v/>
      </c>
      <c r="AR23" s="51" t="str">
        <f t="shared" si="72"/>
        <v/>
      </c>
      <c r="AS23" s="51" t="str">
        <f t="shared" si="72"/>
        <v/>
      </c>
      <c r="AT23" s="51" t="str">
        <f t="shared" si="72"/>
        <v/>
      </c>
      <c r="AU23" s="51" t="str">
        <f t="shared" si="72"/>
        <v/>
      </c>
      <c r="AV23" s="51" t="str">
        <f t="shared" si="72"/>
        <v/>
      </c>
      <c r="AW23" s="51" t="str">
        <f t="shared" si="72"/>
        <v/>
      </c>
      <c r="AX23" s="51" t="str">
        <f t="shared" si="72"/>
        <v/>
      </c>
      <c r="AY23" s="51" t="str">
        <f t="shared" si="72"/>
        <v/>
      </c>
      <c r="AZ23" s="51" t="str">
        <f t="shared" si="72"/>
        <v/>
      </c>
      <c r="BA23" s="51" t="str">
        <f t="shared" si="72"/>
        <v/>
      </c>
      <c r="BB23" s="51" t="str">
        <f t="shared" si="72"/>
        <v/>
      </c>
      <c r="BC23" s="51" t="str">
        <f t="shared" si="72"/>
        <v/>
      </c>
      <c r="BD23" s="51" t="str">
        <f t="shared" si="72"/>
        <v/>
      </c>
      <c r="BE23" s="51" t="str">
        <f t="shared" si="72"/>
        <v/>
      </c>
      <c r="BF23" s="165" t="str">
        <f t="shared" ref="BF23:BM23" si="73">IF(BF20 = "n","x","")</f>
        <v/>
      </c>
      <c r="BG23" s="165" t="str">
        <f t="shared" si="73"/>
        <v/>
      </c>
      <c r="BH23" s="165" t="str">
        <f t="shared" si="73"/>
        <v/>
      </c>
      <c r="BI23" s="165" t="str">
        <f t="shared" si="73"/>
        <v/>
      </c>
      <c r="BJ23" s="165" t="str">
        <f t="shared" si="73"/>
        <v/>
      </c>
      <c r="BK23" s="165" t="str">
        <f t="shared" si="73"/>
        <v/>
      </c>
      <c r="BL23" s="165" t="str">
        <f t="shared" si="73"/>
        <v/>
      </c>
      <c r="BM23" s="165" t="str">
        <f t="shared" si="73"/>
        <v/>
      </c>
      <c r="BN23" s="307"/>
      <c r="BO23" s="307"/>
      <c r="BP23" s="307"/>
      <c r="BQ23" s="307"/>
      <c r="BR23" s="307"/>
      <c r="BS23" s="307"/>
      <c r="BT23" s="307"/>
      <c r="BU23" s="307"/>
      <c r="BV23" s="307"/>
      <c r="BW23" s="307"/>
      <c r="BX23" s="307"/>
      <c r="BY23" s="307"/>
      <c r="BZ23" s="307"/>
      <c r="CA23" s="307"/>
      <c r="CB23" s="307"/>
      <c r="CC23" s="307"/>
      <c r="CD23" s="307"/>
      <c r="CE23" s="307"/>
      <c r="CF23" s="307"/>
      <c r="CG23" s="307"/>
      <c r="CH23" s="307"/>
      <c r="CI23" s="307"/>
      <c r="CJ23" s="307"/>
      <c r="CK23" s="307"/>
      <c r="CL23" s="307"/>
    </row>
    <row r="24" spans="1:91" ht="56.25">
      <c r="A24" s="606" t="s">
        <v>151</v>
      </c>
      <c r="B24" s="183" t="s">
        <v>245</v>
      </c>
      <c r="C24" s="184" t="s">
        <v>15</v>
      </c>
      <c r="D24" s="187" t="s">
        <v>181</v>
      </c>
      <c r="E24" s="135" t="s">
        <v>12</v>
      </c>
      <c r="F24" s="176"/>
      <c r="G24" s="95"/>
      <c r="H24" s="51" t="str">
        <f t="shared" ref="H24:I24" si="74">IF(H19= "n","x","")</f>
        <v/>
      </c>
      <c r="I24" s="51" t="str">
        <f t="shared" si="74"/>
        <v/>
      </c>
      <c r="J24" s="51" t="str">
        <f>IF(J19= "n","x","")</f>
        <v/>
      </c>
      <c r="K24" s="51" t="str">
        <f t="shared" ref="K24:BE24" si="75">IF(K19= "n","x","")</f>
        <v/>
      </c>
      <c r="L24" s="51" t="str">
        <f t="shared" si="75"/>
        <v/>
      </c>
      <c r="M24" s="51" t="str">
        <f t="shared" si="75"/>
        <v/>
      </c>
      <c r="N24" s="51" t="str">
        <f t="shared" si="75"/>
        <v/>
      </c>
      <c r="O24" s="51" t="str">
        <f t="shared" si="75"/>
        <v/>
      </c>
      <c r="P24" s="51" t="str">
        <f t="shared" si="75"/>
        <v/>
      </c>
      <c r="Q24" s="51" t="str">
        <f t="shared" si="75"/>
        <v/>
      </c>
      <c r="R24" s="51" t="str">
        <f t="shared" si="75"/>
        <v/>
      </c>
      <c r="S24" s="51" t="str">
        <f t="shared" si="75"/>
        <v/>
      </c>
      <c r="T24" s="51" t="str">
        <f t="shared" si="75"/>
        <v/>
      </c>
      <c r="U24" s="51" t="str">
        <f t="shared" si="75"/>
        <v/>
      </c>
      <c r="V24" s="51" t="str">
        <f t="shared" si="75"/>
        <v/>
      </c>
      <c r="W24" s="51" t="str">
        <f t="shared" si="75"/>
        <v/>
      </c>
      <c r="X24" s="51" t="str">
        <f t="shared" si="75"/>
        <v/>
      </c>
      <c r="Y24" s="51" t="str">
        <f t="shared" si="75"/>
        <v/>
      </c>
      <c r="Z24" s="51" t="str">
        <f t="shared" si="75"/>
        <v/>
      </c>
      <c r="AA24" s="51" t="str">
        <f t="shared" si="75"/>
        <v/>
      </c>
      <c r="AB24" s="51" t="str">
        <f t="shared" si="75"/>
        <v/>
      </c>
      <c r="AC24" s="51" t="str">
        <f t="shared" si="75"/>
        <v/>
      </c>
      <c r="AD24" s="51" t="str">
        <f t="shared" si="75"/>
        <v/>
      </c>
      <c r="AE24" s="51" t="str">
        <f t="shared" si="75"/>
        <v/>
      </c>
      <c r="AF24" s="51" t="str">
        <f t="shared" si="75"/>
        <v/>
      </c>
      <c r="AG24" s="51" t="str">
        <f t="shared" si="75"/>
        <v/>
      </c>
      <c r="AH24" s="51" t="str">
        <f t="shared" si="75"/>
        <v/>
      </c>
      <c r="AI24" s="51" t="str">
        <f t="shared" si="75"/>
        <v/>
      </c>
      <c r="AJ24" s="51" t="str">
        <f t="shared" si="75"/>
        <v/>
      </c>
      <c r="AK24" s="51" t="str">
        <f t="shared" si="75"/>
        <v/>
      </c>
      <c r="AL24" s="51" t="str">
        <f t="shared" si="75"/>
        <v/>
      </c>
      <c r="AM24" s="51" t="str">
        <f t="shared" si="75"/>
        <v/>
      </c>
      <c r="AN24" s="51" t="str">
        <f t="shared" si="75"/>
        <v/>
      </c>
      <c r="AO24" s="51" t="str">
        <f t="shared" si="75"/>
        <v/>
      </c>
      <c r="AP24" s="51" t="str">
        <f t="shared" si="75"/>
        <v/>
      </c>
      <c r="AQ24" s="51" t="str">
        <f t="shared" si="75"/>
        <v/>
      </c>
      <c r="AR24" s="51" t="str">
        <f t="shared" si="75"/>
        <v/>
      </c>
      <c r="AS24" s="51" t="str">
        <f t="shared" si="75"/>
        <v/>
      </c>
      <c r="AT24" s="51" t="str">
        <f t="shared" si="75"/>
        <v/>
      </c>
      <c r="AU24" s="51" t="str">
        <f t="shared" si="75"/>
        <v/>
      </c>
      <c r="AV24" s="51" t="str">
        <f t="shared" si="75"/>
        <v/>
      </c>
      <c r="AW24" s="51" t="str">
        <f t="shared" si="75"/>
        <v/>
      </c>
      <c r="AX24" s="51" t="str">
        <f t="shared" si="75"/>
        <v/>
      </c>
      <c r="AY24" s="51" t="str">
        <f t="shared" si="75"/>
        <v/>
      </c>
      <c r="AZ24" s="51" t="str">
        <f t="shared" si="75"/>
        <v/>
      </c>
      <c r="BA24" s="51" t="str">
        <f t="shared" si="75"/>
        <v/>
      </c>
      <c r="BB24" s="51" t="str">
        <f t="shared" si="75"/>
        <v/>
      </c>
      <c r="BC24" s="51" t="str">
        <f t="shared" si="75"/>
        <v/>
      </c>
      <c r="BD24" s="51" t="str">
        <f t="shared" si="75"/>
        <v/>
      </c>
      <c r="BE24" s="51" t="str">
        <f t="shared" si="75"/>
        <v/>
      </c>
      <c r="BF24" s="165" t="str">
        <f t="shared" ref="BF24:BH24" si="76">IF(BF20 = "n","x","")</f>
        <v/>
      </c>
      <c r="BG24" s="165" t="str">
        <f t="shared" si="76"/>
        <v/>
      </c>
      <c r="BH24" s="165" t="str">
        <f t="shared" si="76"/>
        <v/>
      </c>
      <c r="BI24" s="165" t="str">
        <f t="shared" ref="BI24" si="77">IF(BI20 = "n","x","")</f>
        <v/>
      </c>
      <c r="BJ24" s="307"/>
      <c r="BK24" s="307"/>
      <c r="BL24" s="307"/>
      <c r="BM24" s="307"/>
      <c r="BN24" s="307"/>
      <c r="BO24" s="307"/>
      <c r="BP24" s="307"/>
      <c r="BQ24" s="307"/>
      <c r="BR24" s="307"/>
      <c r="BS24" s="307"/>
      <c r="BT24" s="307"/>
      <c r="BU24" s="307"/>
      <c r="BV24" s="307"/>
      <c r="BW24" s="307"/>
      <c r="BX24" s="307"/>
      <c r="BY24" s="307"/>
      <c r="BZ24" s="307"/>
      <c r="CA24" s="307"/>
      <c r="CB24" s="307"/>
      <c r="CC24" s="307"/>
      <c r="CD24" s="307"/>
      <c r="CE24" s="307"/>
      <c r="CF24" s="307"/>
      <c r="CG24" s="307"/>
      <c r="CH24" s="307"/>
      <c r="CI24" s="307"/>
      <c r="CJ24" s="307"/>
      <c r="CK24" s="307"/>
      <c r="CL24" s="307"/>
    </row>
    <row r="25" spans="1:91" ht="22.5">
      <c r="A25" s="606" t="s">
        <v>152</v>
      </c>
      <c r="B25" s="183" t="s">
        <v>246</v>
      </c>
      <c r="C25" s="180" t="s">
        <v>216</v>
      </c>
      <c r="D25" s="180" t="s">
        <v>87</v>
      </c>
      <c r="E25" s="185" t="s">
        <v>12</v>
      </c>
      <c r="F25" s="186"/>
      <c r="G25" s="95"/>
      <c r="H25" s="51" t="str">
        <f t="shared" ref="H25:I25" si="78">IF(H19= "n","x","")</f>
        <v/>
      </c>
      <c r="I25" s="51" t="str">
        <f t="shared" si="78"/>
        <v/>
      </c>
      <c r="J25" s="51" t="str">
        <f>IF(J19= "n","x","")</f>
        <v/>
      </c>
      <c r="K25" s="51" t="str">
        <f t="shared" ref="K25:BE25" si="79">IF(K19= "n","x","")</f>
        <v/>
      </c>
      <c r="L25" s="51" t="str">
        <f t="shared" si="79"/>
        <v/>
      </c>
      <c r="M25" s="51" t="str">
        <f t="shared" si="79"/>
        <v/>
      </c>
      <c r="N25" s="51" t="str">
        <f t="shared" si="79"/>
        <v/>
      </c>
      <c r="O25" s="51" t="str">
        <f t="shared" si="79"/>
        <v/>
      </c>
      <c r="P25" s="51" t="str">
        <f t="shared" si="79"/>
        <v/>
      </c>
      <c r="Q25" s="51" t="str">
        <f t="shared" si="79"/>
        <v/>
      </c>
      <c r="R25" s="51" t="str">
        <f t="shared" si="79"/>
        <v/>
      </c>
      <c r="S25" s="51" t="str">
        <f t="shared" si="79"/>
        <v/>
      </c>
      <c r="T25" s="51" t="str">
        <f t="shared" si="79"/>
        <v/>
      </c>
      <c r="U25" s="51" t="str">
        <f t="shared" si="79"/>
        <v/>
      </c>
      <c r="V25" s="51" t="str">
        <f t="shared" si="79"/>
        <v/>
      </c>
      <c r="W25" s="51" t="str">
        <f t="shared" si="79"/>
        <v/>
      </c>
      <c r="X25" s="51" t="str">
        <f t="shared" si="79"/>
        <v/>
      </c>
      <c r="Y25" s="51" t="str">
        <f t="shared" si="79"/>
        <v/>
      </c>
      <c r="Z25" s="51" t="str">
        <f t="shared" si="79"/>
        <v/>
      </c>
      <c r="AA25" s="51" t="str">
        <f t="shared" si="79"/>
        <v/>
      </c>
      <c r="AB25" s="51" t="str">
        <f t="shared" si="79"/>
        <v/>
      </c>
      <c r="AC25" s="51" t="str">
        <f t="shared" si="79"/>
        <v/>
      </c>
      <c r="AD25" s="51" t="str">
        <f t="shared" si="79"/>
        <v/>
      </c>
      <c r="AE25" s="51" t="str">
        <f t="shared" si="79"/>
        <v/>
      </c>
      <c r="AF25" s="51" t="str">
        <f t="shared" si="79"/>
        <v/>
      </c>
      <c r="AG25" s="51" t="str">
        <f t="shared" si="79"/>
        <v/>
      </c>
      <c r="AH25" s="51" t="str">
        <f t="shared" si="79"/>
        <v/>
      </c>
      <c r="AI25" s="51" t="str">
        <f t="shared" si="79"/>
        <v/>
      </c>
      <c r="AJ25" s="51" t="str">
        <f t="shared" si="79"/>
        <v/>
      </c>
      <c r="AK25" s="51" t="str">
        <f t="shared" si="79"/>
        <v/>
      </c>
      <c r="AL25" s="51" t="str">
        <f t="shared" si="79"/>
        <v/>
      </c>
      <c r="AM25" s="51" t="str">
        <f t="shared" si="79"/>
        <v/>
      </c>
      <c r="AN25" s="51" t="str">
        <f t="shared" si="79"/>
        <v/>
      </c>
      <c r="AO25" s="51" t="str">
        <f t="shared" si="79"/>
        <v/>
      </c>
      <c r="AP25" s="51" t="str">
        <f t="shared" si="79"/>
        <v/>
      </c>
      <c r="AQ25" s="51" t="str">
        <f t="shared" si="79"/>
        <v/>
      </c>
      <c r="AR25" s="51" t="str">
        <f t="shared" si="79"/>
        <v/>
      </c>
      <c r="AS25" s="51" t="str">
        <f t="shared" si="79"/>
        <v/>
      </c>
      <c r="AT25" s="51" t="str">
        <f t="shared" si="79"/>
        <v/>
      </c>
      <c r="AU25" s="51" t="str">
        <f t="shared" si="79"/>
        <v/>
      </c>
      <c r="AV25" s="51" t="str">
        <f t="shared" si="79"/>
        <v/>
      </c>
      <c r="AW25" s="51" t="str">
        <f t="shared" si="79"/>
        <v/>
      </c>
      <c r="AX25" s="51" t="str">
        <f t="shared" si="79"/>
        <v/>
      </c>
      <c r="AY25" s="51" t="str">
        <f t="shared" si="79"/>
        <v/>
      </c>
      <c r="AZ25" s="51" t="str">
        <f t="shared" si="79"/>
        <v/>
      </c>
      <c r="BA25" s="51" t="str">
        <f t="shared" si="79"/>
        <v/>
      </c>
      <c r="BB25" s="51" t="str">
        <f t="shared" si="79"/>
        <v/>
      </c>
      <c r="BC25" s="51" t="str">
        <f t="shared" si="79"/>
        <v/>
      </c>
      <c r="BD25" s="51" t="str">
        <f t="shared" si="79"/>
        <v/>
      </c>
      <c r="BE25" s="51" t="str">
        <f t="shared" si="79"/>
        <v/>
      </c>
      <c r="BF25" s="165" t="str">
        <f t="shared" ref="BF25:BI25" si="80">IF(BF20 = "n","x","")</f>
        <v/>
      </c>
      <c r="BG25" s="165" t="str">
        <f t="shared" si="80"/>
        <v/>
      </c>
      <c r="BH25" s="165" t="str">
        <f t="shared" si="80"/>
        <v/>
      </c>
      <c r="BI25" s="165" t="str">
        <f t="shared" si="80"/>
        <v/>
      </c>
      <c r="BJ25" s="307"/>
      <c r="BK25" s="307"/>
      <c r="BL25" s="307"/>
      <c r="BM25" s="307"/>
      <c r="BN25" s="307"/>
      <c r="BO25" s="307"/>
      <c r="BP25" s="307"/>
      <c r="BQ25" s="307"/>
      <c r="BR25" s="307"/>
      <c r="BS25" s="307"/>
      <c r="BT25" s="307"/>
      <c r="BU25" s="307"/>
      <c r="BV25" s="307"/>
      <c r="BW25" s="307"/>
      <c r="BX25" s="307"/>
      <c r="BY25" s="307"/>
      <c r="BZ25" s="307"/>
      <c r="CA25" s="307"/>
      <c r="CB25" s="307"/>
      <c r="CC25" s="307"/>
      <c r="CD25" s="307"/>
      <c r="CE25" s="307"/>
      <c r="CF25" s="307"/>
      <c r="CG25" s="307"/>
      <c r="CH25" s="307"/>
      <c r="CI25" s="307"/>
      <c r="CJ25" s="307"/>
      <c r="CK25" s="307"/>
      <c r="CL25" s="307"/>
    </row>
    <row r="26" spans="1:91" ht="33.6" customHeight="1">
      <c r="A26" s="606" t="s">
        <v>194</v>
      </c>
      <c r="B26" s="183" t="s">
        <v>380</v>
      </c>
      <c r="C26" s="153" t="s">
        <v>367</v>
      </c>
      <c r="D26" s="180" t="s">
        <v>75</v>
      </c>
      <c r="E26" s="185" t="s">
        <v>12</v>
      </c>
      <c r="F26" s="186"/>
      <c r="G26" s="95"/>
      <c r="H26" s="51" t="str">
        <f t="shared" ref="H26:I26" si="81">IF(H19= "n","x","")</f>
        <v/>
      </c>
      <c r="I26" s="51" t="str">
        <f t="shared" si="81"/>
        <v/>
      </c>
      <c r="J26" s="51" t="str">
        <f>IF(J19= "n","x","")</f>
        <v/>
      </c>
      <c r="K26" s="51" t="str">
        <f t="shared" ref="K26:BE26" si="82">IF(K19= "n","x","")</f>
        <v/>
      </c>
      <c r="L26" s="51" t="str">
        <f t="shared" si="82"/>
        <v/>
      </c>
      <c r="M26" s="51" t="str">
        <f t="shared" si="82"/>
        <v/>
      </c>
      <c r="N26" s="51" t="str">
        <f t="shared" si="82"/>
        <v/>
      </c>
      <c r="O26" s="51" t="str">
        <f t="shared" si="82"/>
        <v/>
      </c>
      <c r="P26" s="51" t="str">
        <f t="shared" si="82"/>
        <v/>
      </c>
      <c r="Q26" s="51" t="str">
        <f t="shared" si="82"/>
        <v/>
      </c>
      <c r="R26" s="51" t="str">
        <f t="shared" si="82"/>
        <v/>
      </c>
      <c r="S26" s="51" t="str">
        <f t="shared" si="82"/>
        <v/>
      </c>
      <c r="T26" s="51" t="str">
        <f t="shared" si="82"/>
        <v/>
      </c>
      <c r="U26" s="51" t="str">
        <f t="shared" si="82"/>
        <v/>
      </c>
      <c r="V26" s="51" t="str">
        <f t="shared" si="82"/>
        <v/>
      </c>
      <c r="W26" s="51" t="str">
        <f t="shared" si="82"/>
        <v/>
      </c>
      <c r="X26" s="51" t="str">
        <f t="shared" si="82"/>
        <v/>
      </c>
      <c r="Y26" s="51" t="str">
        <f t="shared" si="82"/>
        <v/>
      </c>
      <c r="Z26" s="51" t="str">
        <f t="shared" si="82"/>
        <v/>
      </c>
      <c r="AA26" s="51" t="str">
        <f t="shared" si="82"/>
        <v/>
      </c>
      <c r="AB26" s="51" t="str">
        <f t="shared" si="82"/>
        <v/>
      </c>
      <c r="AC26" s="51" t="str">
        <f t="shared" si="82"/>
        <v/>
      </c>
      <c r="AD26" s="51" t="str">
        <f t="shared" si="82"/>
        <v/>
      </c>
      <c r="AE26" s="51" t="str">
        <f t="shared" si="82"/>
        <v/>
      </c>
      <c r="AF26" s="51" t="str">
        <f t="shared" si="82"/>
        <v/>
      </c>
      <c r="AG26" s="51" t="str">
        <f t="shared" si="82"/>
        <v/>
      </c>
      <c r="AH26" s="51" t="str">
        <f t="shared" si="82"/>
        <v/>
      </c>
      <c r="AI26" s="51" t="str">
        <f t="shared" si="82"/>
        <v/>
      </c>
      <c r="AJ26" s="51" t="str">
        <f t="shared" si="82"/>
        <v/>
      </c>
      <c r="AK26" s="51" t="str">
        <f t="shared" si="82"/>
        <v/>
      </c>
      <c r="AL26" s="51" t="str">
        <f t="shared" si="82"/>
        <v/>
      </c>
      <c r="AM26" s="51" t="str">
        <f t="shared" si="82"/>
        <v/>
      </c>
      <c r="AN26" s="51" t="str">
        <f t="shared" si="82"/>
        <v/>
      </c>
      <c r="AO26" s="51" t="str">
        <f t="shared" si="82"/>
        <v/>
      </c>
      <c r="AP26" s="51" t="str">
        <f t="shared" si="82"/>
        <v/>
      </c>
      <c r="AQ26" s="51" t="str">
        <f t="shared" si="82"/>
        <v/>
      </c>
      <c r="AR26" s="51" t="str">
        <f t="shared" si="82"/>
        <v/>
      </c>
      <c r="AS26" s="51" t="str">
        <f t="shared" si="82"/>
        <v/>
      </c>
      <c r="AT26" s="51" t="str">
        <f t="shared" si="82"/>
        <v/>
      </c>
      <c r="AU26" s="51" t="str">
        <f t="shared" si="82"/>
        <v/>
      </c>
      <c r="AV26" s="51" t="str">
        <f t="shared" si="82"/>
        <v/>
      </c>
      <c r="AW26" s="51" t="str">
        <f t="shared" si="82"/>
        <v/>
      </c>
      <c r="AX26" s="51" t="str">
        <f t="shared" si="82"/>
        <v/>
      </c>
      <c r="AY26" s="51" t="str">
        <f t="shared" si="82"/>
        <v/>
      </c>
      <c r="AZ26" s="51" t="str">
        <f t="shared" si="82"/>
        <v/>
      </c>
      <c r="BA26" s="51" t="str">
        <f t="shared" si="82"/>
        <v/>
      </c>
      <c r="BB26" s="51" t="str">
        <f t="shared" si="82"/>
        <v/>
      </c>
      <c r="BC26" s="51" t="str">
        <f t="shared" si="82"/>
        <v/>
      </c>
      <c r="BD26" s="51" t="str">
        <f t="shared" si="82"/>
        <v/>
      </c>
      <c r="BE26" s="51" t="str">
        <f t="shared" si="82"/>
        <v/>
      </c>
      <c r="BF26" s="165"/>
      <c r="BG26" s="165"/>
      <c r="BH26" s="165"/>
      <c r="BI26" s="165"/>
      <c r="BJ26" s="165"/>
      <c r="BK26" s="165"/>
      <c r="BL26" s="165"/>
      <c r="BM26" s="165"/>
      <c r="BN26" s="307"/>
      <c r="BO26" s="307"/>
      <c r="BP26" s="307"/>
      <c r="BQ26" s="307"/>
      <c r="BR26" s="307"/>
      <c r="BS26" s="307"/>
      <c r="BT26" s="307"/>
      <c r="BU26" s="307"/>
      <c r="BV26" s="307"/>
      <c r="BW26" s="307"/>
      <c r="BX26" s="307"/>
      <c r="BY26" s="307"/>
      <c r="BZ26" s="307"/>
      <c r="CA26" s="307"/>
      <c r="CB26" s="307"/>
      <c r="CC26" s="307"/>
      <c r="CD26" s="307"/>
      <c r="CE26" s="307"/>
      <c r="CF26" s="307"/>
      <c r="CG26" s="307"/>
      <c r="CH26" s="307"/>
      <c r="CI26" s="307"/>
      <c r="CJ26" s="307"/>
      <c r="CK26" s="307"/>
      <c r="CL26" s="307"/>
    </row>
    <row r="27" spans="1:91" s="259" customFormat="1">
      <c r="A27" s="561" t="s">
        <v>89</v>
      </c>
      <c r="B27" s="437"/>
      <c r="C27" s="438"/>
      <c r="D27" s="438"/>
      <c r="E27" s="86"/>
      <c r="F27" s="470"/>
      <c r="G27" s="452"/>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460"/>
      <c r="BE27" s="120"/>
      <c r="BF27" s="165"/>
      <c r="BG27" s="165"/>
      <c r="BH27" s="165"/>
      <c r="BI27" s="165"/>
      <c r="BJ27" s="165"/>
      <c r="BK27" s="165"/>
      <c r="BL27" s="165"/>
      <c r="BM27" s="165"/>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c r="CM27" s="298"/>
    </row>
    <row r="28" spans="1:91" s="421" customFormat="1">
      <c r="A28" s="562"/>
      <c r="B28" s="423" t="s">
        <v>59</v>
      </c>
      <c r="C28" s="422"/>
      <c r="D28" s="424"/>
      <c r="E28" s="424"/>
      <c r="F28" s="471"/>
      <c r="G28" s="453"/>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5"/>
      <c r="AQ28" s="425"/>
      <c r="AR28" s="425"/>
      <c r="AS28" s="425"/>
      <c r="AT28" s="425"/>
      <c r="AU28" s="425"/>
      <c r="AV28" s="425"/>
      <c r="AW28" s="425"/>
      <c r="AX28" s="425"/>
      <c r="AY28" s="425"/>
      <c r="AZ28" s="425"/>
      <c r="BA28" s="425"/>
      <c r="BB28" s="425"/>
      <c r="BC28" s="425"/>
      <c r="BD28" s="447"/>
      <c r="BE28" s="425"/>
    </row>
    <row r="29" spans="1:91" ht="22.5">
      <c r="A29" s="558" t="s">
        <v>43</v>
      </c>
      <c r="B29" s="417" t="s">
        <v>387</v>
      </c>
      <c r="C29" s="439" t="s">
        <v>171</v>
      </c>
      <c r="D29" s="404" t="s">
        <v>75</v>
      </c>
      <c r="E29" s="419" t="s">
        <v>12</v>
      </c>
      <c r="F29" s="420"/>
      <c r="G29" s="411"/>
      <c r="H29" s="283"/>
      <c r="I29" s="283"/>
      <c r="J29" s="283"/>
      <c r="K29" s="283"/>
      <c r="L29" s="283"/>
      <c r="M29" s="283"/>
      <c r="N29" s="283"/>
      <c r="O29" s="283"/>
      <c r="P29" s="283"/>
      <c r="Q29" s="283"/>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445"/>
      <c r="BE29" s="59"/>
      <c r="BF29" s="307"/>
      <c r="BG29" s="307"/>
      <c r="BH29" s="307"/>
      <c r="BI29" s="307"/>
      <c r="BJ29" s="307"/>
      <c r="BK29" s="307"/>
      <c r="BL29" s="307"/>
      <c r="BM29" s="307"/>
      <c r="BN29" s="307"/>
      <c r="BO29" s="307"/>
      <c r="BP29" s="307"/>
      <c r="BQ29" s="307"/>
      <c r="BR29" s="307"/>
      <c r="BS29" s="307"/>
      <c r="BT29" s="307"/>
      <c r="BU29" s="307"/>
      <c r="BV29" s="307"/>
      <c r="BW29" s="307"/>
      <c r="BX29" s="307"/>
      <c r="BY29" s="307"/>
      <c r="BZ29" s="307"/>
      <c r="CA29" s="307"/>
      <c r="CB29" s="307"/>
      <c r="CC29" s="307"/>
      <c r="CD29" s="307"/>
      <c r="CE29" s="307"/>
      <c r="CF29" s="307"/>
      <c r="CG29" s="307"/>
      <c r="CH29" s="307"/>
      <c r="CI29" s="307"/>
      <c r="CJ29" s="307"/>
      <c r="CK29" s="307"/>
      <c r="CL29" s="307"/>
    </row>
    <row r="30" spans="1:91" ht="36" customHeight="1">
      <c r="A30" s="559" t="s">
        <v>19</v>
      </c>
      <c r="B30" s="243" t="s">
        <v>381</v>
      </c>
      <c r="C30" s="135" t="s">
        <v>15</v>
      </c>
      <c r="D30" s="188" t="s">
        <v>124</v>
      </c>
      <c r="E30" s="135"/>
      <c r="F30" s="176" t="s">
        <v>12</v>
      </c>
      <c r="G30" s="95"/>
      <c r="H30" s="51" t="str">
        <f t="shared" ref="H30:AU30" si="83">IF(H29= "n","x","")</f>
        <v/>
      </c>
      <c r="I30" s="51" t="str">
        <f t="shared" si="83"/>
        <v/>
      </c>
      <c r="J30" s="51" t="str">
        <f t="shared" si="83"/>
        <v/>
      </c>
      <c r="K30" s="51" t="str">
        <f t="shared" si="83"/>
        <v/>
      </c>
      <c r="L30" s="51" t="str">
        <f t="shared" si="83"/>
        <v/>
      </c>
      <c r="M30" s="51" t="str">
        <f t="shared" si="83"/>
        <v/>
      </c>
      <c r="N30" s="51" t="str">
        <f t="shared" si="83"/>
        <v/>
      </c>
      <c r="O30" s="51" t="str">
        <f t="shared" si="83"/>
        <v/>
      </c>
      <c r="P30" s="51" t="str">
        <f t="shared" si="83"/>
        <v/>
      </c>
      <c r="Q30" s="51" t="str">
        <f t="shared" si="83"/>
        <v/>
      </c>
      <c r="R30" s="51" t="str">
        <f t="shared" si="83"/>
        <v/>
      </c>
      <c r="S30" s="51" t="str">
        <f t="shared" si="83"/>
        <v/>
      </c>
      <c r="T30" s="51" t="str">
        <f t="shared" si="83"/>
        <v/>
      </c>
      <c r="U30" s="51" t="str">
        <f t="shared" si="83"/>
        <v/>
      </c>
      <c r="V30" s="51" t="str">
        <f t="shared" si="83"/>
        <v/>
      </c>
      <c r="W30" s="51" t="str">
        <f t="shared" si="83"/>
        <v/>
      </c>
      <c r="X30" s="51" t="str">
        <f t="shared" si="83"/>
        <v/>
      </c>
      <c r="Y30" s="51" t="str">
        <f t="shared" si="83"/>
        <v/>
      </c>
      <c r="Z30" s="51" t="str">
        <f t="shared" si="83"/>
        <v/>
      </c>
      <c r="AA30" s="51" t="str">
        <f t="shared" si="83"/>
        <v/>
      </c>
      <c r="AB30" s="51" t="str">
        <f t="shared" si="83"/>
        <v/>
      </c>
      <c r="AC30" s="51" t="str">
        <f t="shared" si="83"/>
        <v/>
      </c>
      <c r="AD30" s="51" t="str">
        <f t="shared" si="83"/>
        <v/>
      </c>
      <c r="AE30" s="51" t="str">
        <f t="shared" si="83"/>
        <v/>
      </c>
      <c r="AF30" s="51" t="str">
        <f t="shared" si="83"/>
        <v/>
      </c>
      <c r="AG30" s="51" t="str">
        <f t="shared" si="83"/>
        <v/>
      </c>
      <c r="AH30" s="51" t="str">
        <f t="shared" si="83"/>
        <v/>
      </c>
      <c r="AI30" s="51" t="str">
        <f t="shared" si="83"/>
        <v/>
      </c>
      <c r="AJ30" s="51" t="str">
        <f t="shared" si="83"/>
        <v/>
      </c>
      <c r="AK30" s="51" t="str">
        <f t="shared" si="83"/>
        <v/>
      </c>
      <c r="AL30" s="51" t="str">
        <f t="shared" si="83"/>
        <v/>
      </c>
      <c r="AM30" s="51" t="str">
        <f t="shared" si="83"/>
        <v/>
      </c>
      <c r="AN30" s="51" t="str">
        <f t="shared" si="83"/>
        <v/>
      </c>
      <c r="AO30" s="51" t="str">
        <f t="shared" si="83"/>
        <v/>
      </c>
      <c r="AP30" s="51" t="str">
        <f t="shared" si="83"/>
        <v/>
      </c>
      <c r="AQ30" s="51" t="str">
        <f t="shared" si="83"/>
        <v/>
      </c>
      <c r="AR30" s="51" t="str">
        <f t="shared" si="83"/>
        <v/>
      </c>
      <c r="AS30" s="51" t="str">
        <f t="shared" si="83"/>
        <v/>
      </c>
      <c r="AT30" s="51" t="str">
        <f t="shared" si="83"/>
        <v/>
      </c>
      <c r="AU30" s="51" t="str">
        <f t="shared" si="83"/>
        <v/>
      </c>
      <c r="AV30" s="51" t="str">
        <f t="shared" ref="AV30:BB30" si="84">IF(AV29= "n","x","")</f>
        <v/>
      </c>
      <c r="AW30" s="51" t="str">
        <f t="shared" si="84"/>
        <v/>
      </c>
      <c r="AX30" s="51" t="str">
        <f t="shared" si="84"/>
        <v/>
      </c>
      <c r="AY30" s="51" t="str">
        <f t="shared" si="84"/>
        <v/>
      </c>
      <c r="AZ30" s="51" t="str">
        <f t="shared" si="84"/>
        <v/>
      </c>
      <c r="BA30" s="51" t="str">
        <f t="shared" si="84"/>
        <v/>
      </c>
      <c r="BB30" s="51" t="str">
        <f t="shared" si="84"/>
        <v/>
      </c>
      <c r="BC30" s="51" t="str">
        <f t="shared" ref="BC30:BM30" si="85">IF(BC29 = "n","x","")</f>
        <v/>
      </c>
      <c r="BD30" s="278" t="str">
        <f t="shared" si="85"/>
        <v/>
      </c>
      <c r="BE30" s="51" t="str">
        <f t="shared" si="85"/>
        <v/>
      </c>
      <c r="BF30" s="165" t="str">
        <f t="shared" si="85"/>
        <v/>
      </c>
      <c r="BG30" s="165" t="str">
        <f t="shared" si="85"/>
        <v/>
      </c>
      <c r="BH30" s="165" t="str">
        <f t="shared" si="85"/>
        <v/>
      </c>
      <c r="BI30" s="165" t="str">
        <f t="shared" si="85"/>
        <v/>
      </c>
      <c r="BJ30" s="165" t="str">
        <f t="shared" si="85"/>
        <v/>
      </c>
      <c r="BK30" s="165" t="str">
        <f t="shared" si="85"/>
        <v/>
      </c>
      <c r="BL30" s="165" t="str">
        <f t="shared" si="85"/>
        <v/>
      </c>
      <c r="BM30" s="165" t="str">
        <f t="shared" si="85"/>
        <v/>
      </c>
      <c r="BN30" s="307"/>
      <c r="BO30" s="307"/>
      <c r="BP30" s="307"/>
      <c r="BQ30" s="307"/>
      <c r="BR30" s="307"/>
      <c r="BS30" s="307"/>
      <c r="BT30" s="307"/>
      <c r="BU30" s="307"/>
      <c r="BV30" s="307"/>
      <c r="BW30" s="307"/>
      <c r="BX30" s="307"/>
      <c r="BY30" s="307"/>
      <c r="BZ30" s="307"/>
      <c r="CA30" s="307"/>
      <c r="CB30" s="307"/>
      <c r="CC30" s="307"/>
      <c r="CD30" s="307"/>
      <c r="CE30" s="307"/>
      <c r="CF30" s="307"/>
      <c r="CG30" s="307"/>
      <c r="CH30" s="307"/>
      <c r="CI30" s="307"/>
      <c r="CJ30" s="307"/>
      <c r="CK30" s="307"/>
      <c r="CL30" s="307"/>
    </row>
    <row r="31" spans="1:91" ht="22.5">
      <c r="A31" s="559" t="s">
        <v>20</v>
      </c>
      <c r="B31" s="220" t="s">
        <v>248</v>
      </c>
      <c r="C31" s="135" t="s">
        <v>15</v>
      </c>
      <c r="D31" s="153" t="s">
        <v>124</v>
      </c>
      <c r="E31" s="135"/>
      <c r="F31" s="176" t="s">
        <v>12</v>
      </c>
      <c r="G31" s="95"/>
      <c r="H31" s="51" t="str">
        <f t="shared" ref="H31:AU31" si="86">IF(H29= "n","x","")</f>
        <v/>
      </c>
      <c r="I31" s="51" t="str">
        <f t="shared" si="86"/>
        <v/>
      </c>
      <c r="J31" s="51" t="str">
        <f t="shared" si="86"/>
        <v/>
      </c>
      <c r="K31" s="51" t="str">
        <f t="shared" si="86"/>
        <v/>
      </c>
      <c r="L31" s="51" t="str">
        <f t="shared" si="86"/>
        <v/>
      </c>
      <c r="M31" s="51" t="str">
        <f t="shared" si="86"/>
        <v/>
      </c>
      <c r="N31" s="51" t="str">
        <f t="shared" si="86"/>
        <v/>
      </c>
      <c r="O31" s="51" t="str">
        <f t="shared" si="86"/>
        <v/>
      </c>
      <c r="P31" s="51" t="str">
        <f t="shared" si="86"/>
        <v/>
      </c>
      <c r="Q31" s="51" t="str">
        <f t="shared" si="86"/>
        <v/>
      </c>
      <c r="R31" s="51" t="str">
        <f t="shared" si="86"/>
        <v/>
      </c>
      <c r="S31" s="51" t="str">
        <f t="shared" si="86"/>
        <v/>
      </c>
      <c r="T31" s="51" t="str">
        <f t="shared" si="86"/>
        <v/>
      </c>
      <c r="U31" s="51" t="str">
        <f t="shared" si="86"/>
        <v/>
      </c>
      <c r="V31" s="51" t="str">
        <f t="shared" si="86"/>
        <v/>
      </c>
      <c r="W31" s="51" t="str">
        <f t="shared" si="86"/>
        <v/>
      </c>
      <c r="X31" s="51" t="str">
        <f t="shared" si="86"/>
        <v/>
      </c>
      <c r="Y31" s="51" t="str">
        <f t="shared" si="86"/>
        <v/>
      </c>
      <c r="Z31" s="51" t="str">
        <f t="shared" si="86"/>
        <v/>
      </c>
      <c r="AA31" s="51" t="str">
        <f t="shared" si="86"/>
        <v/>
      </c>
      <c r="AB31" s="51" t="str">
        <f t="shared" si="86"/>
        <v/>
      </c>
      <c r="AC31" s="51" t="str">
        <f t="shared" si="86"/>
        <v/>
      </c>
      <c r="AD31" s="51" t="str">
        <f t="shared" si="86"/>
        <v/>
      </c>
      <c r="AE31" s="51" t="str">
        <f t="shared" si="86"/>
        <v/>
      </c>
      <c r="AF31" s="51" t="str">
        <f t="shared" si="86"/>
        <v/>
      </c>
      <c r="AG31" s="51" t="str">
        <f t="shared" si="86"/>
        <v/>
      </c>
      <c r="AH31" s="51" t="str">
        <f t="shared" si="86"/>
        <v/>
      </c>
      <c r="AI31" s="51" t="str">
        <f t="shared" si="86"/>
        <v/>
      </c>
      <c r="AJ31" s="51" t="str">
        <f t="shared" si="86"/>
        <v/>
      </c>
      <c r="AK31" s="51" t="str">
        <f t="shared" si="86"/>
        <v/>
      </c>
      <c r="AL31" s="51" t="str">
        <f t="shared" si="86"/>
        <v/>
      </c>
      <c r="AM31" s="51" t="str">
        <f t="shared" si="86"/>
        <v/>
      </c>
      <c r="AN31" s="51" t="str">
        <f t="shared" si="86"/>
        <v/>
      </c>
      <c r="AO31" s="51" t="str">
        <f t="shared" si="86"/>
        <v/>
      </c>
      <c r="AP31" s="51" t="str">
        <f t="shared" si="86"/>
        <v/>
      </c>
      <c r="AQ31" s="51" t="str">
        <f t="shared" si="86"/>
        <v/>
      </c>
      <c r="AR31" s="51" t="str">
        <f t="shared" si="86"/>
        <v/>
      </c>
      <c r="AS31" s="51" t="str">
        <f t="shared" si="86"/>
        <v/>
      </c>
      <c r="AT31" s="51" t="str">
        <f t="shared" si="86"/>
        <v/>
      </c>
      <c r="AU31" s="51" t="str">
        <f t="shared" si="86"/>
        <v/>
      </c>
      <c r="AV31" s="51" t="str">
        <f t="shared" ref="AV31:BB31" si="87">IF(AV29= "n","x","")</f>
        <v/>
      </c>
      <c r="AW31" s="51" t="str">
        <f t="shared" si="87"/>
        <v/>
      </c>
      <c r="AX31" s="51" t="str">
        <f t="shared" si="87"/>
        <v/>
      </c>
      <c r="AY31" s="51" t="str">
        <f t="shared" si="87"/>
        <v/>
      </c>
      <c r="AZ31" s="51" t="str">
        <f t="shared" si="87"/>
        <v/>
      </c>
      <c r="BA31" s="51" t="str">
        <f t="shared" si="87"/>
        <v/>
      </c>
      <c r="BB31" s="51" t="str">
        <f t="shared" si="87"/>
        <v/>
      </c>
      <c r="BC31" s="51" t="str">
        <f t="shared" ref="BC31:BM31" si="88">IF(BC29 = "n","x","")</f>
        <v/>
      </c>
      <c r="BD31" s="278" t="str">
        <f t="shared" si="88"/>
        <v/>
      </c>
      <c r="BE31" s="51" t="str">
        <f t="shared" si="88"/>
        <v/>
      </c>
      <c r="BF31" s="165" t="str">
        <f t="shared" si="88"/>
        <v/>
      </c>
      <c r="BG31" s="165" t="str">
        <f t="shared" si="88"/>
        <v/>
      </c>
      <c r="BH31" s="165" t="str">
        <f t="shared" si="88"/>
        <v/>
      </c>
      <c r="BI31" s="165" t="str">
        <f t="shared" si="88"/>
        <v/>
      </c>
      <c r="BJ31" s="165" t="str">
        <f t="shared" si="88"/>
        <v/>
      </c>
      <c r="BK31" s="165" t="str">
        <f t="shared" si="88"/>
        <v/>
      </c>
      <c r="BL31" s="165" t="str">
        <f t="shared" si="88"/>
        <v/>
      </c>
      <c r="BM31" s="165" t="str">
        <f t="shared" si="88"/>
        <v/>
      </c>
      <c r="BN31" s="307"/>
      <c r="BO31" s="307"/>
      <c r="BP31" s="307"/>
      <c r="BQ31" s="307"/>
      <c r="BR31" s="307"/>
      <c r="BS31" s="307"/>
      <c r="BT31" s="307"/>
      <c r="BU31" s="307"/>
      <c r="BV31" s="307"/>
      <c r="BW31" s="307"/>
      <c r="BX31" s="307"/>
      <c r="BY31" s="307"/>
      <c r="BZ31" s="307"/>
      <c r="CA31" s="307"/>
      <c r="CB31" s="307"/>
      <c r="CC31" s="307"/>
      <c r="CD31" s="307"/>
      <c r="CE31" s="307"/>
      <c r="CF31" s="307"/>
      <c r="CG31" s="307"/>
      <c r="CH31" s="307"/>
      <c r="CI31" s="307"/>
      <c r="CJ31" s="307"/>
      <c r="CK31" s="307"/>
      <c r="CL31" s="307"/>
    </row>
    <row r="32" spans="1:91">
      <c r="A32" s="563" t="s">
        <v>89</v>
      </c>
      <c r="B32" s="248"/>
      <c r="C32" s="440"/>
      <c r="D32" s="250"/>
      <c r="E32" s="251"/>
      <c r="F32" s="252"/>
      <c r="G32" s="97"/>
      <c r="H32" s="253"/>
      <c r="I32" s="68"/>
      <c r="J32" s="253"/>
      <c r="K32" s="253"/>
      <c r="L32" s="253"/>
      <c r="M32" s="253"/>
      <c r="N32" s="253"/>
      <c r="O32" s="253"/>
      <c r="P32" s="253"/>
      <c r="Q32" s="253"/>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446"/>
      <c r="BE32" s="59"/>
      <c r="BF32" s="307"/>
      <c r="BG32" s="307"/>
      <c r="BH32" s="307"/>
      <c r="BI32" s="307"/>
      <c r="BJ32" s="307"/>
      <c r="BK32" s="307"/>
      <c r="BL32" s="307"/>
      <c r="BM32" s="307"/>
      <c r="BN32" s="307"/>
      <c r="BO32" s="307"/>
      <c r="BP32" s="307"/>
      <c r="BQ32" s="307"/>
      <c r="BR32" s="307"/>
      <c r="BS32" s="307"/>
      <c r="BT32" s="307"/>
      <c r="BU32" s="307"/>
      <c r="BV32" s="307"/>
      <c r="BW32" s="307"/>
      <c r="BX32" s="307"/>
      <c r="BY32" s="307"/>
      <c r="BZ32" s="307"/>
      <c r="CA32" s="307"/>
      <c r="CB32" s="307"/>
      <c r="CC32" s="307"/>
      <c r="CD32" s="307"/>
      <c r="CE32" s="307"/>
      <c r="CF32" s="307"/>
      <c r="CG32" s="307"/>
      <c r="CH32" s="307"/>
      <c r="CI32" s="307"/>
      <c r="CJ32" s="307"/>
      <c r="CK32" s="307"/>
      <c r="CL32" s="307"/>
    </row>
    <row r="33" spans="1:91" s="441" customFormat="1" ht="12.75" customHeight="1">
      <c r="A33" s="562"/>
      <c r="B33" s="442" t="s">
        <v>127</v>
      </c>
      <c r="C33" s="189"/>
      <c r="D33" s="189"/>
      <c r="E33" s="189"/>
      <c r="F33" s="472"/>
      <c r="G33" s="454"/>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8"/>
      <c r="BE33" s="443"/>
    </row>
    <row r="34" spans="1:91" ht="24" customHeight="1">
      <c r="A34" s="558" t="s">
        <v>44</v>
      </c>
      <c r="B34" s="403" t="s">
        <v>416</v>
      </c>
      <c r="C34" s="404" t="s">
        <v>14</v>
      </c>
      <c r="D34" s="431" t="s">
        <v>75</v>
      </c>
      <c r="E34" s="419" t="s">
        <v>12</v>
      </c>
      <c r="F34" s="420"/>
      <c r="G34" s="257"/>
      <c r="H34" s="349"/>
      <c r="I34" s="349"/>
      <c r="J34" s="349"/>
      <c r="K34" s="349"/>
      <c r="L34" s="349"/>
      <c r="M34" s="349"/>
      <c r="N34" s="349"/>
      <c r="O34" s="349"/>
      <c r="P34" s="349"/>
      <c r="Q34" s="349"/>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445"/>
      <c r="BE34" s="59"/>
      <c r="BF34" s="307"/>
      <c r="BG34" s="307"/>
      <c r="BH34" s="307"/>
      <c r="BI34" s="307"/>
      <c r="BJ34" s="307"/>
      <c r="BK34" s="307"/>
      <c r="BL34" s="307"/>
      <c r="BM34" s="307"/>
      <c r="BN34" s="307"/>
      <c r="BO34" s="307"/>
      <c r="BP34" s="307"/>
      <c r="BQ34" s="307"/>
      <c r="BR34" s="307"/>
      <c r="BS34" s="307"/>
      <c r="BT34" s="307"/>
      <c r="BU34" s="307"/>
      <c r="BV34" s="307"/>
      <c r="BW34" s="307"/>
      <c r="BX34" s="307"/>
      <c r="BY34" s="307"/>
      <c r="BZ34" s="307"/>
      <c r="CA34" s="307"/>
      <c r="CB34" s="307"/>
      <c r="CC34" s="307"/>
      <c r="CD34" s="307"/>
      <c r="CE34" s="307"/>
      <c r="CF34" s="307"/>
      <c r="CG34" s="307"/>
      <c r="CH34" s="307"/>
      <c r="CI34" s="307"/>
      <c r="CJ34" s="307"/>
      <c r="CK34" s="307"/>
      <c r="CL34" s="307"/>
    </row>
    <row r="35" spans="1:91">
      <c r="A35" s="191" t="s">
        <v>21</v>
      </c>
      <c r="B35" s="192" t="s">
        <v>29</v>
      </c>
      <c r="C35" s="193"/>
      <c r="D35" s="153" t="s">
        <v>75</v>
      </c>
      <c r="E35" s="193" t="s">
        <v>12</v>
      </c>
      <c r="F35" s="194"/>
      <c r="G35" s="139"/>
      <c r="H35" s="51"/>
      <c r="I35" s="140"/>
      <c r="J35" s="140"/>
      <c r="K35" s="140"/>
      <c r="L35" s="140"/>
      <c r="M35" s="140"/>
      <c r="N35" s="140"/>
      <c r="O35" s="140"/>
      <c r="P35" s="140"/>
      <c r="Q35" s="140"/>
      <c r="R35" s="51" t="str">
        <f t="shared" ref="R35:BM35" si="89">IF(R34 = "n","x","")</f>
        <v/>
      </c>
      <c r="S35" s="51" t="str">
        <f t="shared" si="89"/>
        <v/>
      </c>
      <c r="T35" s="51" t="str">
        <f t="shared" si="89"/>
        <v/>
      </c>
      <c r="U35" s="51" t="str">
        <f t="shared" si="89"/>
        <v/>
      </c>
      <c r="V35" s="51" t="str">
        <f t="shared" si="89"/>
        <v/>
      </c>
      <c r="W35" s="51" t="str">
        <f t="shared" si="89"/>
        <v/>
      </c>
      <c r="X35" s="51" t="str">
        <f t="shared" si="89"/>
        <v/>
      </c>
      <c r="Y35" s="51" t="str">
        <f t="shared" si="89"/>
        <v/>
      </c>
      <c r="Z35" s="51" t="str">
        <f t="shared" si="89"/>
        <v/>
      </c>
      <c r="AA35" s="51" t="str">
        <f t="shared" si="89"/>
        <v/>
      </c>
      <c r="AB35" s="51" t="str">
        <f t="shared" si="89"/>
        <v/>
      </c>
      <c r="AC35" s="51" t="str">
        <f t="shared" si="89"/>
        <v/>
      </c>
      <c r="AD35" s="51" t="str">
        <f t="shared" si="89"/>
        <v/>
      </c>
      <c r="AE35" s="51" t="str">
        <f t="shared" si="89"/>
        <v/>
      </c>
      <c r="AF35" s="51" t="str">
        <f t="shared" si="89"/>
        <v/>
      </c>
      <c r="AG35" s="51" t="str">
        <f t="shared" si="89"/>
        <v/>
      </c>
      <c r="AH35" s="51" t="str">
        <f t="shared" si="89"/>
        <v/>
      </c>
      <c r="AI35" s="51" t="str">
        <f t="shared" si="89"/>
        <v/>
      </c>
      <c r="AJ35" s="51" t="str">
        <f t="shared" si="89"/>
        <v/>
      </c>
      <c r="AK35" s="51" t="str">
        <f t="shared" si="89"/>
        <v/>
      </c>
      <c r="AL35" s="51" t="str">
        <f t="shared" si="89"/>
        <v/>
      </c>
      <c r="AM35" s="51" t="str">
        <f t="shared" si="89"/>
        <v/>
      </c>
      <c r="AN35" s="51" t="str">
        <f t="shared" si="89"/>
        <v/>
      </c>
      <c r="AO35" s="51" t="str">
        <f t="shared" si="89"/>
        <v/>
      </c>
      <c r="AP35" s="51" t="str">
        <f t="shared" si="89"/>
        <v/>
      </c>
      <c r="AQ35" s="51" t="str">
        <f t="shared" si="89"/>
        <v/>
      </c>
      <c r="AR35" s="51" t="str">
        <f t="shared" si="89"/>
        <v/>
      </c>
      <c r="AS35" s="51" t="str">
        <f t="shared" si="89"/>
        <v/>
      </c>
      <c r="AT35" s="51" t="str">
        <f t="shared" si="89"/>
        <v/>
      </c>
      <c r="AU35" s="51" t="str">
        <f t="shared" si="89"/>
        <v/>
      </c>
      <c r="AV35" s="51" t="str">
        <f t="shared" si="89"/>
        <v/>
      </c>
      <c r="AW35" s="51" t="str">
        <f t="shared" si="89"/>
        <v/>
      </c>
      <c r="AX35" s="51" t="str">
        <f t="shared" si="89"/>
        <v/>
      </c>
      <c r="AY35" s="51" t="str">
        <f t="shared" si="89"/>
        <v/>
      </c>
      <c r="AZ35" s="51" t="str">
        <f t="shared" si="89"/>
        <v/>
      </c>
      <c r="BA35" s="51" t="str">
        <f t="shared" si="89"/>
        <v/>
      </c>
      <c r="BB35" s="51" t="str">
        <f t="shared" si="89"/>
        <v/>
      </c>
      <c r="BC35" s="51" t="str">
        <f t="shared" si="89"/>
        <v/>
      </c>
      <c r="BD35" s="278" t="str">
        <f t="shared" si="89"/>
        <v/>
      </c>
      <c r="BE35" s="51" t="str">
        <f t="shared" si="89"/>
        <v/>
      </c>
      <c r="BF35" s="165" t="str">
        <f t="shared" si="89"/>
        <v/>
      </c>
      <c r="BG35" s="165" t="str">
        <f t="shared" si="89"/>
        <v/>
      </c>
      <c r="BH35" s="165" t="str">
        <f t="shared" si="89"/>
        <v/>
      </c>
      <c r="BI35" s="165" t="str">
        <f t="shared" si="89"/>
        <v/>
      </c>
      <c r="BJ35" s="165" t="str">
        <f t="shared" si="89"/>
        <v/>
      </c>
      <c r="BK35" s="165" t="str">
        <f t="shared" si="89"/>
        <v/>
      </c>
      <c r="BL35" s="165" t="str">
        <f t="shared" si="89"/>
        <v/>
      </c>
      <c r="BM35" s="165" t="str">
        <f t="shared" si="89"/>
        <v/>
      </c>
      <c r="BN35" s="308"/>
      <c r="BO35" s="308"/>
      <c r="BP35" s="308"/>
      <c r="BQ35" s="308"/>
      <c r="BR35" s="308"/>
      <c r="BS35" s="308"/>
      <c r="BT35" s="308"/>
      <c r="BU35" s="308"/>
      <c r="BV35" s="308"/>
      <c r="BW35" s="308"/>
      <c r="BX35" s="308"/>
      <c r="BY35" s="308"/>
      <c r="BZ35" s="308"/>
      <c r="CA35" s="308"/>
      <c r="CB35" s="308"/>
      <c r="CC35" s="308"/>
      <c r="CD35" s="308"/>
      <c r="CE35" s="308"/>
      <c r="CF35" s="308"/>
      <c r="CG35" s="308"/>
      <c r="CH35" s="308"/>
      <c r="CI35" s="308"/>
      <c r="CJ35" s="308"/>
      <c r="CK35" s="308"/>
      <c r="CL35" s="308"/>
    </row>
    <row r="36" spans="1:91" ht="31.9" customHeight="1">
      <c r="A36" s="559" t="s">
        <v>22</v>
      </c>
      <c r="B36" s="190" t="s">
        <v>437</v>
      </c>
      <c r="C36" s="195" t="s">
        <v>14</v>
      </c>
      <c r="D36" s="153" t="s">
        <v>37</v>
      </c>
      <c r="E36" s="185" t="s">
        <v>12</v>
      </c>
      <c r="F36" s="186" t="s">
        <v>11</v>
      </c>
      <c r="G36" s="138"/>
      <c r="H36" s="51" t="str">
        <f t="shared" ref="H36:BB36" si="90">IF(H34= "n","x","")</f>
        <v/>
      </c>
      <c r="I36" s="51" t="str">
        <f t="shared" si="90"/>
        <v/>
      </c>
      <c r="J36" s="51" t="str">
        <f t="shared" si="90"/>
        <v/>
      </c>
      <c r="K36" s="51" t="str">
        <f t="shared" si="90"/>
        <v/>
      </c>
      <c r="L36" s="51" t="str">
        <f t="shared" si="90"/>
        <v/>
      </c>
      <c r="M36" s="51" t="str">
        <f t="shared" si="90"/>
        <v/>
      </c>
      <c r="N36" s="51" t="str">
        <f t="shared" si="90"/>
        <v/>
      </c>
      <c r="O36" s="51" t="str">
        <f t="shared" si="90"/>
        <v/>
      </c>
      <c r="P36" s="51" t="str">
        <f t="shared" si="90"/>
        <v/>
      </c>
      <c r="Q36" s="51" t="str">
        <f t="shared" si="90"/>
        <v/>
      </c>
      <c r="R36" s="51" t="str">
        <f t="shared" si="90"/>
        <v/>
      </c>
      <c r="S36" s="51" t="str">
        <f t="shared" si="90"/>
        <v/>
      </c>
      <c r="T36" s="51" t="str">
        <f t="shared" si="90"/>
        <v/>
      </c>
      <c r="U36" s="51" t="str">
        <f t="shared" si="90"/>
        <v/>
      </c>
      <c r="V36" s="51" t="str">
        <f t="shared" si="90"/>
        <v/>
      </c>
      <c r="W36" s="51" t="str">
        <f t="shared" si="90"/>
        <v/>
      </c>
      <c r="X36" s="51" t="str">
        <f t="shared" si="90"/>
        <v/>
      </c>
      <c r="Y36" s="51" t="str">
        <f t="shared" si="90"/>
        <v/>
      </c>
      <c r="Z36" s="51" t="str">
        <f t="shared" si="90"/>
        <v/>
      </c>
      <c r="AA36" s="51" t="str">
        <f t="shared" si="90"/>
        <v/>
      </c>
      <c r="AB36" s="51" t="str">
        <f t="shared" si="90"/>
        <v/>
      </c>
      <c r="AC36" s="51" t="str">
        <f t="shared" si="90"/>
        <v/>
      </c>
      <c r="AD36" s="51" t="str">
        <f t="shared" si="90"/>
        <v/>
      </c>
      <c r="AE36" s="51" t="str">
        <f t="shared" si="90"/>
        <v/>
      </c>
      <c r="AF36" s="51" t="str">
        <f t="shared" si="90"/>
        <v/>
      </c>
      <c r="AG36" s="51" t="str">
        <f t="shared" si="90"/>
        <v/>
      </c>
      <c r="AH36" s="51" t="str">
        <f t="shared" si="90"/>
        <v/>
      </c>
      <c r="AI36" s="51" t="str">
        <f t="shared" si="90"/>
        <v/>
      </c>
      <c r="AJ36" s="51" t="str">
        <f t="shared" si="90"/>
        <v/>
      </c>
      <c r="AK36" s="51" t="str">
        <f t="shared" si="90"/>
        <v/>
      </c>
      <c r="AL36" s="51" t="str">
        <f t="shared" si="90"/>
        <v/>
      </c>
      <c r="AM36" s="51" t="str">
        <f t="shared" si="90"/>
        <v/>
      </c>
      <c r="AN36" s="51" t="str">
        <f t="shared" si="90"/>
        <v/>
      </c>
      <c r="AO36" s="51" t="str">
        <f t="shared" si="90"/>
        <v/>
      </c>
      <c r="AP36" s="51" t="str">
        <f t="shared" si="90"/>
        <v/>
      </c>
      <c r="AQ36" s="51" t="str">
        <f t="shared" si="90"/>
        <v/>
      </c>
      <c r="AR36" s="51" t="str">
        <f t="shared" si="90"/>
        <v/>
      </c>
      <c r="AS36" s="51" t="str">
        <f t="shared" si="90"/>
        <v/>
      </c>
      <c r="AT36" s="51" t="str">
        <f t="shared" si="90"/>
        <v/>
      </c>
      <c r="AU36" s="51" t="str">
        <f t="shared" si="90"/>
        <v/>
      </c>
      <c r="AV36" s="51" t="str">
        <f t="shared" si="90"/>
        <v/>
      </c>
      <c r="AW36" s="51" t="str">
        <f t="shared" si="90"/>
        <v/>
      </c>
      <c r="AX36" s="51" t="str">
        <f t="shared" si="90"/>
        <v/>
      </c>
      <c r="AY36" s="51" t="str">
        <f t="shared" si="90"/>
        <v/>
      </c>
      <c r="AZ36" s="51" t="str">
        <f t="shared" si="90"/>
        <v/>
      </c>
      <c r="BA36" s="51" t="str">
        <f t="shared" si="90"/>
        <v/>
      </c>
      <c r="BB36" s="51" t="str">
        <f t="shared" si="90"/>
        <v/>
      </c>
      <c r="BC36" s="51" t="str">
        <f t="shared" ref="BC36:BM36" si="91">IF(BC34 = "n","x","")</f>
        <v/>
      </c>
      <c r="BD36" s="278" t="str">
        <f t="shared" si="91"/>
        <v/>
      </c>
      <c r="BE36" s="51" t="str">
        <f t="shared" si="91"/>
        <v/>
      </c>
      <c r="BF36" s="165" t="str">
        <f t="shared" si="91"/>
        <v/>
      </c>
      <c r="BG36" s="165" t="str">
        <f t="shared" si="91"/>
        <v/>
      </c>
      <c r="BH36" s="165" t="str">
        <f t="shared" si="91"/>
        <v/>
      </c>
      <c r="BI36" s="165" t="str">
        <f t="shared" si="91"/>
        <v/>
      </c>
      <c r="BJ36" s="165" t="str">
        <f t="shared" si="91"/>
        <v/>
      </c>
      <c r="BK36" s="165" t="str">
        <f t="shared" si="91"/>
        <v/>
      </c>
      <c r="BL36" s="165" t="str">
        <f t="shared" si="91"/>
        <v/>
      </c>
      <c r="BM36" s="165" t="str">
        <f t="shared" si="91"/>
        <v/>
      </c>
      <c r="BN36" s="307"/>
      <c r="BO36" s="307"/>
      <c r="BP36" s="307"/>
      <c r="BQ36" s="307"/>
      <c r="BR36" s="307"/>
      <c r="BS36" s="307"/>
      <c r="BT36" s="307"/>
      <c r="BU36" s="307"/>
      <c r="BV36" s="307"/>
      <c r="BW36" s="307"/>
      <c r="BX36" s="307"/>
      <c r="BY36" s="307"/>
      <c r="BZ36" s="307"/>
      <c r="CA36" s="307"/>
      <c r="CB36" s="307"/>
      <c r="CC36" s="307"/>
      <c r="CD36" s="307"/>
      <c r="CE36" s="307"/>
      <c r="CF36" s="307"/>
      <c r="CG36" s="307"/>
      <c r="CH36" s="307"/>
      <c r="CI36" s="307"/>
      <c r="CJ36" s="307"/>
      <c r="CK36" s="307"/>
      <c r="CL36" s="307"/>
    </row>
    <row r="37" spans="1:91">
      <c r="A37" s="191" t="s">
        <v>89</v>
      </c>
      <c r="B37" s="243"/>
      <c r="C37" s="196"/>
      <c r="D37" s="153"/>
      <c r="E37" s="185"/>
      <c r="F37" s="186"/>
      <c r="G37" s="138"/>
      <c r="H37" s="140"/>
      <c r="I37" s="140"/>
      <c r="J37" s="140"/>
      <c r="K37" s="140"/>
      <c r="L37" s="140"/>
      <c r="M37" s="140"/>
      <c r="N37" s="140"/>
      <c r="O37" s="140"/>
      <c r="P37" s="140"/>
      <c r="Q37" s="140"/>
      <c r="R37" s="59"/>
      <c r="S37" s="59"/>
      <c r="T37" s="59"/>
      <c r="U37" s="59"/>
      <c r="V37" s="59"/>
      <c r="W37" s="59"/>
      <c r="X37" s="121"/>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151"/>
      <c r="BE37" s="59"/>
      <c r="BF37" s="307"/>
      <c r="BG37" s="307"/>
      <c r="BH37" s="307"/>
      <c r="BI37" s="307"/>
      <c r="BJ37" s="307"/>
      <c r="BK37" s="307"/>
      <c r="BL37" s="307"/>
      <c r="BM37" s="307"/>
      <c r="BN37" s="307"/>
      <c r="BO37" s="307"/>
      <c r="BP37" s="307"/>
      <c r="BQ37" s="307"/>
      <c r="BR37" s="307"/>
      <c r="BS37" s="307"/>
      <c r="BT37" s="307"/>
      <c r="BU37" s="307"/>
      <c r="BV37" s="307"/>
      <c r="BW37" s="307"/>
      <c r="BX37" s="307"/>
      <c r="BY37" s="307"/>
      <c r="BZ37" s="307"/>
      <c r="CA37" s="307"/>
      <c r="CB37" s="307"/>
      <c r="CC37" s="307"/>
      <c r="CD37" s="307"/>
      <c r="CE37" s="307"/>
      <c r="CF37" s="307"/>
      <c r="CG37" s="307"/>
      <c r="CH37" s="307"/>
      <c r="CI37" s="307"/>
      <c r="CJ37" s="307"/>
      <c r="CK37" s="307"/>
      <c r="CL37" s="307"/>
    </row>
    <row r="38" spans="1:91" s="259" customFormat="1">
      <c r="A38" s="564"/>
      <c r="B38" s="204" t="s">
        <v>257</v>
      </c>
      <c r="C38" s="214"/>
      <c r="D38" s="216"/>
      <c r="E38" s="217"/>
      <c r="F38" s="473"/>
      <c r="G38" s="215"/>
      <c r="H38" s="218"/>
      <c r="I38" s="218"/>
      <c r="J38" s="218"/>
      <c r="K38" s="218"/>
      <c r="L38" s="218"/>
      <c r="M38" s="218"/>
      <c r="N38" s="218"/>
      <c r="O38" s="218"/>
      <c r="P38" s="218"/>
      <c r="Q38" s="218"/>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134"/>
      <c r="BF38" s="307"/>
      <c r="BG38" s="307"/>
      <c r="BH38" s="307"/>
      <c r="BI38" s="307"/>
      <c r="BJ38" s="307"/>
      <c r="BK38" s="307"/>
      <c r="BL38" s="307"/>
      <c r="BM38" s="307"/>
      <c r="BN38" s="307"/>
      <c r="BO38" s="307"/>
      <c r="BP38" s="307"/>
      <c r="BQ38" s="307"/>
      <c r="BR38" s="307"/>
      <c r="BS38" s="307"/>
      <c r="BT38" s="307"/>
      <c r="BU38" s="307"/>
      <c r="BV38" s="307"/>
      <c r="BW38" s="307"/>
      <c r="BX38" s="307"/>
      <c r="BY38" s="307"/>
      <c r="BZ38" s="307"/>
      <c r="CA38" s="307"/>
      <c r="CB38" s="307"/>
      <c r="CC38" s="307"/>
      <c r="CD38" s="307"/>
      <c r="CE38" s="307"/>
      <c r="CF38" s="307"/>
      <c r="CG38" s="307"/>
      <c r="CH38" s="307"/>
      <c r="CI38" s="307"/>
      <c r="CJ38" s="307"/>
      <c r="CK38" s="307"/>
      <c r="CL38" s="307"/>
      <c r="CM38" s="298"/>
    </row>
    <row r="39" spans="1:91" ht="33.75" customHeight="1">
      <c r="A39" s="219" t="s">
        <v>45</v>
      </c>
      <c r="B39" s="619" t="s">
        <v>388</v>
      </c>
      <c r="C39" s="196" t="s">
        <v>260</v>
      </c>
      <c r="D39" s="153" t="s">
        <v>75</v>
      </c>
      <c r="E39" s="185" t="s">
        <v>12</v>
      </c>
      <c r="F39" s="186"/>
      <c r="G39" s="95"/>
      <c r="H39" s="140"/>
      <c r="I39" s="140"/>
      <c r="J39" s="140"/>
      <c r="K39" s="140"/>
      <c r="L39" s="140"/>
      <c r="M39" s="140"/>
      <c r="N39" s="140"/>
      <c r="O39" s="140"/>
      <c r="P39" s="140"/>
      <c r="Q39" s="140"/>
      <c r="R39" s="59"/>
      <c r="S39" s="59"/>
      <c r="T39" s="59"/>
      <c r="U39" s="59"/>
      <c r="V39" s="59"/>
      <c r="W39" s="59"/>
      <c r="X39" s="121"/>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151"/>
      <c r="BE39" s="59"/>
      <c r="BF39" s="307"/>
      <c r="BG39" s="307"/>
      <c r="BH39" s="307"/>
      <c r="BI39" s="307"/>
      <c r="BJ39" s="307"/>
      <c r="BK39" s="307"/>
      <c r="BL39" s="307"/>
      <c r="BM39" s="307"/>
      <c r="BN39" s="307"/>
      <c r="BO39" s="307"/>
      <c r="BP39" s="307"/>
      <c r="BQ39" s="307"/>
      <c r="BR39" s="307"/>
      <c r="BS39" s="307"/>
      <c r="BT39" s="307"/>
      <c r="BU39" s="307"/>
      <c r="BV39" s="307"/>
      <c r="BW39" s="307"/>
      <c r="BX39" s="307"/>
      <c r="BY39" s="307"/>
      <c r="BZ39" s="307"/>
      <c r="CA39" s="307"/>
      <c r="CB39" s="307"/>
      <c r="CC39" s="307"/>
      <c r="CD39" s="307"/>
      <c r="CE39" s="307"/>
      <c r="CF39" s="307"/>
      <c r="CG39" s="307"/>
      <c r="CH39" s="307"/>
      <c r="CI39" s="307"/>
      <c r="CJ39" s="307"/>
      <c r="CK39" s="307"/>
      <c r="CL39" s="307"/>
    </row>
    <row r="40" spans="1:91" ht="25.5" customHeight="1">
      <c r="A40" s="607" t="s">
        <v>24</v>
      </c>
      <c r="B40" s="243" t="s">
        <v>417</v>
      </c>
      <c r="C40" s="196" t="s">
        <v>366</v>
      </c>
      <c r="D40" s="153" t="s">
        <v>75</v>
      </c>
      <c r="E40" s="185" t="s">
        <v>12</v>
      </c>
      <c r="F40" s="186"/>
      <c r="G40" s="95"/>
      <c r="H40" s="51" t="str">
        <f t="shared" ref="H40:AV40" si="92">IF(H39= "n","x","")</f>
        <v/>
      </c>
      <c r="I40" s="51" t="str">
        <f t="shared" si="92"/>
        <v/>
      </c>
      <c r="J40" s="51" t="str">
        <f t="shared" si="92"/>
        <v/>
      </c>
      <c r="K40" s="51" t="str">
        <f t="shared" si="92"/>
        <v/>
      </c>
      <c r="L40" s="51" t="str">
        <f t="shared" si="92"/>
        <v/>
      </c>
      <c r="M40" s="51" t="str">
        <f t="shared" si="92"/>
        <v/>
      </c>
      <c r="N40" s="51" t="str">
        <f t="shared" si="92"/>
        <v/>
      </c>
      <c r="O40" s="51" t="str">
        <f t="shared" si="92"/>
        <v/>
      </c>
      <c r="P40" s="51" t="str">
        <f t="shared" si="92"/>
        <v/>
      </c>
      <c r="Q40" s="51" t="str">
        <f t="shared" si="92"/>
        <v/>
      </c>
      <c r="R40" s="51" t="str">
        <f t="shared" si="92"/>
        <v/>
      </c>
      <c r="S40" s="51" t="str">
        <f t="shared" si="92"/>
        <v/>
      </c>
      <c r="T40" s="51" t="str">
        <f t="shared" si="92"/>
        <v/>
      </c>
      <c r="U40" s="51" t="str">
        <f t="shared" si="92"/>
        <v/>
      </c>
      <c r="V40" s="51" t="str">
        <f t="shared" si="92"/>
        <v/>
      </c>
      <c r="W40" s="51" t="str">
        <f t="shared" si="92"/>
        <v/>
      </c>
      <c r="X40" s="51" t="str">
        <f t="shared" si="92"/>
        <v/>
      </c>
      <c r="Y40" s="51" t="str">
        <f t="shared" si="92"/>
        <v/>
      </c>
      <c r="Z40" s="51" t="str">
        <f t="shared" si="92"/>
        <v/>
      </c>
      <c r="AA40" s="51" t="str">
        <f t="shared" si="92"/>
        <v/>
      </c>
      <c r="AB40" s="51" t="str">
        <f t="shared" si="92"/>
        <v/>
      </c>
      <c r="AC40" s="51" t="str">
        <f t="shared" si="92"/>
        <v/>
      </c>
      <c r="AD40" s="51" t="str">
        <f t="shared" si="92"/>
        <v/>
      </c>
      <c r="AE40" s="51" t="str">
        <f t="shared" si="92"/>
        <v/>
      </c>
      <c r="AF40" s="51" t="str">
        <f t="shared" si="92"/>
        <v/>
      </c>
      <c r="AG40" s="51" t="str">
        <f t="shared" si="92"/>
        <v/>
      </c>
      <c r="AH40" s="51" t="str">
        <f t="shared" si="92"/>
        <v/>
      </c>
      <c r="AI40" s="51" t="str">
        <f t="shared" si="92"/>
        <v/>
      </c>
      <c r="AJ40" s="51" t="str">
        <f t="shared" si="92"/>
        <v/>
      </c>
      <c r="AK40" s="51" t="str">
        <f t="shared" si="92"/>
        <v/>
      </c>
      <c r="AL40" s="51" t="str">
        <f t="shared" si="92"/>
        <v/>
      </c>
      <c r="AM40" s="51" t="str">
        <f t="shared" si="92"/>
        <v/>
      </c>
      <c r="AN40" s="51" t="str">
        <f t="shared" si="92"/>
        <v/>
      </c>
      <c r="AO40" s="51" t="str">
        <f t="shared" si="92"/>
        <v/>
      </c>
      <c r="AP40" s="51" t="str">
        <f t="shared" si="92"/>
        <v/>
      </c>
      <c r="AQ40" s="51" t="str">
        <f t="shared" si="92"/>
        <v/>
      </c>
      <c r="AR40" s="51" t="str">
        <f t="shared" si="92"/>
        <v/>
      </c>
      <c r="AS40" s="51" t="str">
        <f t="shared" si="92"/>
        <v/>
      </c>
      <c r="AT40" s="51" t="str">
        <f t="shared" si="92"/>
        <v/>
      </c>
      <c r="AU40" s="51" t="str">
        <f t="shared" si="92"/>
        <v/>
      </c>
      <c r="AV40" s="51" t="str">
        <f t="shared" si="92"/>
        <v/>
      </c>
      <c r="AW40" s="59"/>
      <c r="AX40" s="59"/>
      <c r="AY40" s="59"/>
      <c r="AZ40" s="59"/>
      <c r="BA40" s="59"/>
      <c r="BB40" s="59"/>
      <c r="BC40" s="59"/>
      <c r="BD40" s="151"/>
      <c r="BE40" s="59"/>
      <c r="BF40" s="307"/>
      <c r="BG40" s="307"/>
      <c r="BH40" s="307"/>
      <c r="BI40" s="307"/>
      <c r="BJ40" s="307"/>
      <c r="BK40" s="307"/>
      <c r="BL40" s="307"/>
      <c r="BM40" s="307"/>
      <c r="BN40" s="307"/>
      <c r="BO40" s="307"/>
      <c r="BP40" s="307"/>
      <c r="BQ40" s="307"/>
      <c r="BR40" s="307"/>
      <c r="BS40" s="307"/>
      <c r="BT40" s="307"/>
      <c r="BU40" s="307"/>
      <c r="BV40" s="307"/>
      <c r="BW40" s="307"/>
      <c r="BX40" s="307"/>
      <c r="BY40" s="307"/>
      <c r="BZ40" s="307"/>
      <c r="CA40" s="307"/>
      <c r="CB40" s="307"/>
      <c r="CC40" s="307"/>
      <c r="CD40" s="307"/>
      <c r="CE40" s="307"/>
      <c r="CF40" s="307"/>
      <c r="CG40" s="307"/>
      <c r="CH40" s="307"/>
      <c r="CI40" s="307"/>
      <c r="CJ40" s="307"/>
      <c r="CK40" s="307"/>
      <c r="CL40" s="307"/>
    </row>
    <row r="41" spans="1:91" ht="20.25" customHeight="1">
      <c r="A41" s="565" t="s">
        <v>33</v>
      </c>
      <c r="B41" s="183" t="s">
        <v>352</v>
      </c>
      <c r="C41" s="196" t="s">
        <v>260</v>
      </c>
      <c r="D41" s="153" t="s">
        <v>75</v>
      </c>
      <c r="E41" s="185" t="s">
        <v>12</v>
      </c>
      <c r="F41" s="186"/>
      <c r="G41" s="95"/>
      <c r="H41" s="51" t="str">
        <f t="shared" ref="H41:AV41" si="93">IF(H39= "n","x","")</f>
        <v/>
      </c>
      <c r="I41" s="51" t="str">
        <f t="shared" si="93"/>
        <v/>
      </c>
      <c r="J41" s="51" t="str">
        <f t="shared" si="93"/>
        <v/>
      </c>
      <c r="K41" s="51" t="str">
        <f t="shared" si="93"/>
        <v/>
      </c>
      <c r="L41" s="51" t="str">
        <f t="shared" si="93"/>
        <v/>
      </c>
      <c r="M41" s="51" t="str">
        <f t="shared" si="93"/>
        <v/>
      </c>
      <c r="N41" s="51" t="str">
        <f t="shared" si="93"/>
        <v/>
      </c>
      <c r="O41" s="51" t="str">
        <f t="shared" si="93"/>
        <v/>
      </c>
      <c r="P41" s="51" t="str">
        <f t="shared" si="93"/>
        <v/>
      </c>
      <c r="Q41" s="51" t="str">
        <f t="shared" si="93"/>
        <v/>
      </c>
      <c r="R41" s="51" t="str">
        <f t="shared" si="93"/>
        <v/>
      </c>
      <c r="S41" s="51" t="str">
        <f t="shared" si="93"/>
        <v/>
      </c>
      <c r="T41" s="51" t="str">
        <f t="shared" si="93"/>
        <v/>
      </c>
      <c r="U41" s="51" t="str">
        <f t="shared" si="93"/>
        <v/>
      </c>
      <c r="V41" s="51" t="str">
        <f t="shared" si="93"/>
        <v/>
      </c>
      <c r="W41" s="51" t="str">
        <f t="shared" si="93"/>
        <v/>
      </c>
      <c r="X41" s="51" t="str">
        <f t="shared" si="93"/>
        <v/>
      </c>
      <c r="Y41" s="51" t="str">
        <f t="shared" si="93"/>
        <v/>
      </c>
      <c r="Z41" s="51" t="str">
        <f t="shared" si="93"/>
        <v/>
      </c>
      <c r="AA41" s="51" t="str">
        <f t="shared" si="93"/>
        <v/>
      </c>
      <c r="AB41" s="51" t="str">
        <f t="shared" si="93"/>
        <v/>
      </c>
      <c r="AC41" s="51" t="str">
        <f t="shared" si="93"/>
        <v/>
      </c>
      <c r="AD41" s="51" t="str">
        <f t="shared" si="93"/>
        <v/>
      </c>
      <c r="AE41" s="51" t="str">
        <f t="shared" si="93"/>
        <v/>
      </c>
      <c r="AF41" s="51" t="str">
        <f t="shared" si="93"/>
        <v/>
      </c>
      <c r="AG41" s="51" t="str">
        <f t="shared" si="93"/>
        <v/>
      </c>
      <c r="AH41" s="51" t="str">
        <f t="shared" si="93"/>
        <v/>
      </c>
      <c r="AI41" s="51" t="str">
        <f t="shared" si="93"/>
        <v/>
      </c>
      <c r="AJ41" s="51" t="str">
        <f t="shared" si="93"/>
        <v/>
      </c>
      <c r="AK41" s="51" t="str">
        <f t="shared" si="93"/>
        <v/>
      </c>
      <c r="AL41" s="51" t="str">
        <f t="shared" si="93"/>
        <v/>
      </c>
      <c r="AM41" s="51" t="str">
        <f t="shared" si="93"/>
        <v/>
      </c>
      <c r="AN41" s="51" t="str">
        <f t="shared" si="93"/>
        <v/>
      </c>
      <c r="AO41" s="51" t="str">
        <f t="shared" si="93"/>
        <v/>
      </c>
      <c r="AP41" s="51" t="str">
        <f t="shared" si="93"/>
        <v/>
      </c>
      <c r="AQ41" s="51" t="str">
        <f t="shared" si="93"/>
        <v/>
      </c>
      <c r="AR41" s="51" t="str">
        <f t="shared" si="93"/>
        <v/>
      </c>
      <c r="AS41" s="51" t="str">
        <f t="shared" si="93"/>
        <v/>
      </c>
      <c r="AT41" s="51" t="str">
        <f t="shared" si="93"/>
        <v/>
      </c>
      <c r="AU41" s="51" t="str">
        <f t="shared" si="93"/>
        <v/>
      </c>
      <c r="AV41" s="51" t="str">
        <f t="shared" si="93"/>
        <v/>
      </c>
      <c r="AW41" s="59"/>
      <c r="AX41" s="59"/>
      <c r="AY41" s="59"/>
      <c r="AZ41" s="59"/>
      <c r="BA41" s="59"/>
      <c r="BB41" s="59"/>
      <c r="BC41" s="59"/>
      <c r="BD41" s="151"/>
      <c r="BE41" s="59"/>
      <c r="BF41" s="307"/>
      <c r="BG41" s="307"/>
      <c r="BH41" s="307"/>
      <c r="BI41" s="307"/>
      <c r="BJ41" s="307"/>
      <c r="BK41" s="307"/>
      <c r="BL41" s="307"/>
      <c r="BM41" s="307"/>
      <c r="BN41" s="307"/>
      <c r="BO41" s="307"/>
      <c r="BP41" s="307"/>
      <c r="BQ41" s="307"/>
      <c r="BR41" s="307"/>
      <c r="BS41" s="307"/>
      <c r="BT41" s="307"/>
      <c r="BU41" s="307"/>
      <c r="BV41" s="307"/>
      <c r="BW41" s="307"/>
      <c r="BX41" s="307"/>
      <c r="BY41" s="307"/>
      <c r="BZ41" s="307"/>
      <c r="CA41" s="307"/>
      <c r="CB41" s="307"/>
      <c r="CC41" s="307"/>
      <c r="CD41" s="307"/>
      <c r="CE41" s="307"/>
      <c r="CF41" s="307"/>
      <c r="CG41" s="307"/>
      <c r="CH41" s="307"/>
      <c r="CI41" s="307"/>
      <c r="CJ41" s="307"/>
      <c r="CK41" s="307"/>
      <c r="CL41" s="307"/>
    </row>
    <row r="42" spans="1:91" ht="67.5">
      <c r="A42" s="649" t="s">
        <v>120</v>
      </c>
      <c r="B42" s="917" t="s">
        <v>436</v>
      </c>
      <c r="C42" s="196" t="s">
        <v>260</v>
      </c>
      <c r="D42" s="153" t="s">
        <v>75</v>
      </c>
      <c r="E42" s="185" t="s">
        <v>12</v>
      </c>
      <c r="F42" s="186"/>
      <c r="G42" s="97"/>
      <c r="H42" s="51" t="str">
        <f t="shared" ref="H42:AV42" si="94">IF(H39= "n","x","")</f>
        <v/>
      </c>
      <c r="I42" s="51" t="str">
        <f t="shared" si="94"/>
        <v/>
      </c>
      <c r="J42" s="51" t="str">
        <f t="shared" si="94"/>
        <v/>
      </c>
      <c r="K42" s="51" t="str">
        <f t="shared" si="94"/>
        <v/>
      </c>
      <c r="L42" s="51" t="str">
        <f t="shared" si="94"/>
        <v/>
      </c>
      <c r="M42" s="51" t="str">
        <f t="shared" si="94"/>
        <v/>
      </c>
      <c r="N42" s="51" t="str">
        <f t="shared" si="94"/>
        <v/>
      </c>
      <c r="O42" s="51" t="str">
        <f t="shared" si="94"/>
        <v/>
      </c>
      <c r="P42" s="51" t="str">
        <f t="shared" si="94"/>
        <v/>
      </c>
      <c r="Q42" s="51" t="str">
        <f t="shared" si="94"/>
        <v/>
      </c>
      <c r="R42" s="51" t="str">
        <f t="shared" si="94"/>
        <v/>
      </c>
      <c r="S42" s="51" t="str">
        <f t="shared" si="94"/>
        <v/>
      </c>
      <c r="T42" s="51" t="str">
        <f t="shared" si="94"/>
        <v/>
      </c>
      <c r="U42" s="51" t="str">
        <f t="shared" si="94"/>
        <v/>
      </c>
      <c r="V42" s="51" t="str">
        <f t="shared" si="94"/>
        <v/>
      </c>
      <c r="W42" s="51" t="str">
        <f t="shared" si="94"/>
        <v/>
      </c>
      <c r="X42" s="51" t="str">
        <f t="shared" si="94"/>
        <v/>
      </c>
      <c r="Y42" s="51" t="str">
        <f t="shared" si="94"/>
        <v/>
      </c>
      <c r="Z42" s="51" t="str">
        <f t="shared" si="94"/>
        <v/>
      </c>
      <c r="AA42" s="51" t="str">
        <f t="shared" si="94"/>
        <v/>
      </c>
      <c r="AB42" s="51" t="str">
        <f t="shared" si="94"/>
        <v/>
      </c>
      <c r="AC42" s="51" t="str">
        <f t="shared" si="94"/>
        <v/>
      </c>
      <c r="AD42" s="51" t="str">
        <f t="shared" si="94"/>
        <v/>
      </c>
      <c r="AE42" s="51" t="str">
        <f t="shared" si="94"/>
        <v/>
      </c>
      <c r="AF42" s="51" t="str">
        <f t="shared" si="94"/>
        <v/>
      </c>
      <c r="AG42" s="51" t="str">
        <f t="shared" si="94"/>
        <v/>
      </c>
      <c r="AH42" s="51" t="str">
        <f t="shared" si="94"/>
        <v/>
      </c>
      <c r="AI42" s="51" t="str">
        <f t="shared" si="94"/>
        <v/>
      </c>
      <c r="AJ42" s="51" t="str">
        <f t="shared" si="94"/>
        <v/>
      </c>
      <c r="AK42" s="51" t="str">
        <f t="shared" si="94"/>
        <v/>
      </c>
      <c r="AL42" s="51" t="str">
        <f t="shared" si="94"/>
        <v/>
      </c>
      <c r="AM42" s="51" t="str">
        <f t="shared" si="94"/>
        <v/>
      </c>
      <c r="AN42" s="51" t="str">
        <f t="shared" si="94"/>
        <v/>
      </c>
      <c r="AO42" s="51" t="str">
        <f t="shared" si="94"/>
        <v/>
      </c>
      <c r="AP42" s="51" t="str">
        <f t="shared" si="94"/>
        <v/>
      </c>
      <c r="AQ42" s="51" t="str">
        <f t="shared" si="94"/>
        <v/>
      </c>
      <c r="AR42" s="51" t="str">
        <f t="shared" si="94"/>
        <v/>
      </c>
      <c r="AS42" s="51" t="str">
        <f t="shared" si="94"/>
        <v/>
      </c>
      <c r="AT42" s="51" t="str">
        <f t="shared" si="94"/>
        <v/>
      </c>
      <c r="AU42" s="51" t="str">
        <f t="shared" si="94"/>
        <v/>
      </c>
      <c r="AV42" s="51" t="str">
        <f t="shared" si="94"/>
        <v/>
      </c>
      <c r="AW42" s="254"/>
      <c r="AX42" s="254"/>
      <c r="AY42" s="254"/>
      <c r="AZ42" s="254"/>
      <c r="BA42" s="254"/>
      <c r="BB42" s="254"/>
      <c r="BC42" s="254"/>
      <c r="BD42" s="446"/>
      <c r="BE42" s="59"/>
      <c r="BF42" s="307"/>
      <c r="BG42" s="307"/>
      <c r="BH42" s="307"/>
      <c r="BI42" s="307"/>
      <c r="BJ42" s="307"/>
      <c r="BK42" s="307"/>
      <c r="BL42" s="307"/>
      <c r="BM42" s="307"/>
      <c r="BN42" s="307"/>
      <c r="BO42" s="307"/>
      <c r="BP42" s="307"/>
      <c r="BQ42" s="307"/>
      <c r="BR42" s="307"/>
      <c r="BS42" s="307"/>
      <c r="BT42" s="307"/>
      <c r="BU42" s="307"/>
      <c r="BV42" s="307"/>
      <c r="BW42" s="307"/>
      <c r="BX42" s="307"/>
      <c r="BY42" s="307"/>
      <c r="BZ42" s="307"/>
      <c r="CA42" s="307"/>
      <c r="CB42" s="307"/>
      <c r="CC42" s="307"/>
      <c r="CD42" s="307"/>
      <c r="CE42" s="307"/>
      <c r="CF42" s="307"/>
      <c r="CG42" s="307"/>
      <c r="CH42" s="307"/>
      <c r="CI42" s="307"/>
      <c r="CJ42" s="307"/>
      <c r="CK42" s="307"/>
      <c r="CL42" s="307"/>
    </row>
    <row r="43" spans="1:91" s="298" customFormat="1" ht="24" customHeight="1">
      <c r="A43" s="606" t="s">
        <v>351</v>
      </c>
      <c r="B43" s="897" t="s">
        <v>418</v>
      </c>
      <c r="C43" s="255" t="s">
        <v>366</v>
      </c>
      <c r="D43" s="250" t="s">
        <v>75</v>
      </c>
      <c r="E43" s="256" t="s">
        <v>12</v>
      </c>
      <c r="F43" s="416"/>
      <c r="G43" s="119"/>
      <c r="H43" s="51" t="str">
        <f t="shared" ref="H43:AV43" si="95">IF(H39= "n","x","")</f>
        <v/>
      </c>
      <c r="I43" s="51" t="str">
        <f t="shared" si="95"/>
        <v/>
      </c>
      <c r="J43" s="51" t="str">
        <f t="shared" si="95"/>
        <v/>
      </c>
      <c r="K43" s="51" t="str">
        <f t="shared" si="95"/>
        <v/>
      </c>
      <c r="L43" s="51" t="str">
        <f t="shared" si="95"/>
        <v/>
      </c>
      <c r="M43" s="51" t="str">
        <f t="shared" si="95"/>
        <v/>
      </c>
      <c r="N43" s="51" t="str">
        <f t="shared" si="95"/>
        <v/>
      </c>
      <c r="O43" s="51" t="str">
        <f t="shared" si="95"/>
        <v/>
      </c>
      <c r="P43" s="51" t="str">
        <f t="shared" si="95"/>
        <v/>
      </c>
      <c r="Q43" s="51" t="str">
        <f t="shared" si="95"/>
        <v/>
      </c>
      <c r="R43" s="51" t="str">
        <f t="shared" si="95"/>
        <v/>
      </c>
      <c r="S43" s="51" t="str">
        <f t="shared" si="95"/>
        <v/>
      </c>
      <c r="T43" s="51" t="str">
        <f t="shared" si="95"/>
        <v/>
      </c>
      <c r="U43" s="51" t="str">
        <f t="shared" si="95"/>
        <v/>
      </c>
      <c r="V43" s="51" t="str">
        <f t="shared" si="95"/>
        <v/>
      </c>
      <c r="W43" s="51" t="str">
        <f t="shared" si="95"/>
        <v/>
      </c>
      <c r="X43" s="51" t="str">
        <f t="shared" si="95"/>
        <v/>
      </c>
      <c r="Y43" s="51" t="str">
        <f t="shared" si="95"/>
        <v/>
      </c>
      <c r="Z43" s="51" t="str">
        <f t="shared" si="95"/>
        <v/>
      </c>
      <c r="AA43" s="51" t="str">
        <f t="shared" si="95"/>
        <v/>
      </c>
      <c r="AB43" s="51" t="str">
        <f t="shared" si="95"/>
        <v/>
      </c>
      <c r="AC43" s="51" t="str">
        <f t="shared" si="95"/>
        <v/>
      </c>
      <c r="AD43" s="51" t="str">
        <f t="shared" si="95"/>
        <v/>
      </c>
      <c r="AE43" s="51" t="str">
        <f t="shared" si="95"/>
        <v/>
      </c>
      <c r="AF43" s="51" t="str">
        <f t="shared" si="95"/>
        <v/>
      </c>
      <c r="AG43" s="51" t="str">
        <f t="shared" si="95"/>
        <v/>
      </c>
      <c r="AH43" s="51" t="str">
        <f t="shared" si="95"/>
        <v/>
      </c>
      <c r="AI43" s="51" t="str">
        <f t="shared" si="95"/>
        <v/>
      </c>
      <c r="AJ43" s="51" t="str">
        <f t="shared" si="95"/>
        <v/>
      </c>
      <c r="AK43" s="51" t="str">
        <f t="shared" si="95"/>
        <v/>
      </c>
      <c r="AL43" s="51" t="str">
        <f t="shared" si="95"/>
        <v/>
      </c>
      <c r="AM43" s="51" t="str">
        <f t="shared" si="95"/>
        <v/>
      </c>
      <c r="AN43" s="51" t="str">
        <f t="shared" si="95"/>
        <v/>
      </c>
      <c r="AO43" s="51" t="str">
        <f t="shared" si="95"/>
        <v/>
      </c>
      <c r="AP43" s="51" t="str">
        <f t="shared" si="95"/>
        <v/>
      </c>
      <c r="AQ43" s="51" t="str">
        <f t="shared" si="95"/>
        <v/>
      </c>
      <c r="AR43" s="51" t="str">
        <f t="shared" si="95"/>
        <v/>
      </c>
      <c r="AS43" s="51" t="str">
        <f t="shared" si="95"/>
        <v/>
      </c>
      <c r="AT43" s="51" t="str">
        <f t="shared" si="95"/>
        <v/>
      </c>
      <c r="AU43" s="51" t="str">
        <f t="shared" si="95"/>
        <v/>
      </c>
      <c r="AV43" s="51" t="str">
        <f t="shared" si="95"/>
        <v/>
      </c>
      <c r="AW43" s="121"/>
      <c r="AX43" s="121"/>
      <c r="AY43" s="121"/>
      <c r="AZ43" s="121"/>
      <c r="BA43" s="121"/>
      <c r="BB43" s="121"/>
      <c r="BC43" s="121"/>
      <c r="BD43" s="222"/>
      <c r="BE43" s="121"/>
      <c r="BF43" s="307"/>
      <c r="BG43" s="307"/>
      <c r="BH43" s="307"/>
      <c r="BI43" s="307"/>
      <c r="BJ43" s="307"/>
      <c r="BK43" s="307"/>
      <c r="BL43" s="307"/>
      <c r="BM43" s="307"/>
      <c r="BN43" s="307"/>
      <c r="BO43" s="307"/>
      <c r="BP43" s="307"/>
      <c r="BQ43" s="307"/>
      <c r="BR43" s="307"/>
      <c r="BS43" s="307"/>
      <c r="BT43" s="307"/>
      <c r="BU43" s="307"/>
      <c r="BV43" s="307"/>
      <c r="BW43" s="307"/>
      <c r="BX43" s="307"/>
      <c r="BY43" s="307"/>
      <c r="BZ43" s="307"/>
      <c r="CA43" s="307"/>
      <c r="CB43" s="307"/>
      <c r="CC43" s="307"/>
      <c r="CD43" s="307"/>
      <c r="CE43" s="307"/>
      <c r="CF43" s="307"/>
      <c r="CG43" s="307"/>
      <c r="CH43" s="307"/>
      <c r="CI43" s="307"/>
      <c r="CJ43" s="307"/>
      <c r="CK43" s="307"/>
      <c r="CL43" s="307"/>
    </row>
    <row r="44" spans="1:91" s="298" customFormat="1" ht="15" customHeight="1">
      <c r="A44" s="191" t="s">
        <v>89</v>
      </c>
      <c r="B44" s="917"/>
      <c r="C44" s="255"/>
      <c r="D44" s="250"/>
      <c r="E44" s="256"/>
      <c r="F44" s="416"/>
      <c r="G44" s="119"/>
      <c r="H44" s="415"/>
      <c r="I44" s="415"/>
      <c r="J44" s="415"/>
      <c r="K44" s="415"/>
      <c r="L44" s="415"/>
      <c r="M44" s="415"/>
      <c r="N44" s="415"/>
      <c r="O44" s="415"/>
      <c r="P44" s="415"/>
      <c r="Q44" s="415"/>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222"/>
      <c r="BE44" s="121"/>
      <c r="BF44" s="307"/>
      <c r="BG44" s="307"/>
      <c r="BH44" s="307"/>
      <c r="BI44" s="307"/>
      <c r="BJ44" s="307"/>
      <c r="BK44" s="307"/>
      <c r="BL44" s="307"/>
      <c r="BM44" s="307"/>
      <c r="BN44" s="307"/>
      <c r="BO44" s="307"/>
      <c r="BP44" s="307"/>
      <c r="BQ44" s="307"/>
      <c r="BR44" s="307"/>
      <c r="BS44" s="307"/>
      <c r="BT44" s="307"/>
      <c r="BU44" s="307"/>
      <c r="BV44" s="307"/>
      <c r="BW44" s="307"/>
      <c r="BX44" s="307"/>
      <c r="BY44" s="307"/>
      <c r="BZ44" s="307"/>
      <c r="CA44" s="307"/>
      <c r="CB44" s="307"/>
      <c r="CC44" s="307"/>
      <c r="CD44" s="307"/>
      <c r="CE44" s="307"/>
      <c r="CF44" s="307"/>
      <c r="CG44" s="307"/>
      <c r="CH44" s="307"/>
      <c r="CI44" s="307"/>
      <c r="CJ44" s="307"/>
      <c r="CK44" s="307"/>
      <c r="CL44" s="307"/>
    </row>
    <row r="45" spans="1:91" s="374" customFormat="1" ht="12.75" customHeight="1">
      <c r="A45" s="556"/>
      <c r="B45" s="408" t="s">
        <v>129</v>
      </c>
      <c r="C45" s="197"/>
      <c r="D45" s="197"/>
      <c r="E45" s="197"/>
      <c r="F45" s="474"/>
      <c r="G45" s="230"/>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08"/>
      <c r="BE45" s="117"/>
    </row>
    <row r="46" spans="1:91" ht="33.75">
      <c r="A46" s="558" t="s">
        <v>46</v>
      </c>
      <c r="B46" s="417" t="s">
        <v>419</v>
      </c>
      <c r="C46" s="418" t="s">
        <v>261</v>
      </c>
      <c r="D46" s="404" t="s">
        <v>75</v>
      </c>
      <c r="E46" s="419" t="s">
        <v>12</v>
      </c>
      <c r="F46" s="420"/>
      <c r="G46" s="411"/>
      <c r="H46" s="283"/>
      <c r="I46" s="283"/>
      <c r="J46" s="283"/>
      <c r="K46" s="283"/>
      <c r="L46" s="283"/>
      <c r="M46" s="283"/>
      <c r="N46" s="283"/>
      <c r="O46" s="283"/>
      <c r="P46" s="283"/>
      <c r="Q46" s="283"/>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445"/>
      <c r="BE46" s="59"/>
      <c r="BF46" s="307"/>
      <c r="BG46" s="307"/>
      <c r="BH46" s="307"/>
      <c r="BI46" s="307"/>
      <c r="BJ46" s="307"/>
      <c r="BK46" s="307"/>
      <c r="BL46" s="307"/>
      <c r="BM46" s="307"/>
      <c r="BN46" s="307"/>
      <c r="BO46" s="307"/>
      <c r="BP46" s="307"/>
      <c r="BQ46" s="307"/>
      <c r="BR46" s="307"/>
      <c r="BS46" s="307"/>
      <c r="BT46" s="307"/>
      <c r="BU46" s="307"/>
      <c r="BV46" s="307"/>
      <c r="BW46" s="307"/>
      <c r="BX46" s="307"/>
      <c r="BY46" s="307"/>
      <c r="BZ46" s="307"/>
      <c r="CA46" s="307"/>
      <c r="CB46" s="307"/>
      <c r="CC46" s="307"/>
      <c r="CD46" s="307"/>
      <c r="CE46" s="307"/>
      <c r="CF46" s="307"/>
      <c r="CG46" s="307"/>
      <c r="CH46" s="307"/>
      <c r="CI46" s="307"/>
      <c r="CJ46" s="307"/>
      <c r="CK46" s="307"/>
      <c r="CL46" s="307"/>
    </row>
    <row r="47" spans="1:91" ht="22.5">
      <c r="A47" s="606" t="s">
        <v>25</v>
      </c>
      <c r="B47" s="183" t="s">
        <v>382</v>
      </c>
      <c r="C47" s="193" t="s">
        <v>15</v>
      </c>
      <c r="D47" s="153" t="s">
        <v>88</v>
      </c>
      <c r="E47" s="135" t="s">
        <v>12</v>
      </c>
      <c r="F47" s="176"/>
      <c r="G47" s="95"/>
      <c r="H47" s="51" t="str">
        <f t="shared" ref="H47:BB47" si="96">IF(H46= "n","x","")</f>
        <v/>
      </c>
      <c r="I47" s="51" t="str">
        <f t="shared" si="96"/>
        <v/>
      </c>
      <c r="J47" s="51" t="str">
        <f t="shared" si="96"/>
        <v/>
      </c>
      <c r="K47" s="51" t="str">
        <f t="shared" si="96"/>
        <v/>
      </c>
      <c r="L47" s="51" t="str">
        <f t="shared" si="96"/>
        <v/>
      </c>
      <c r="M47" s="51" t="str">
        <f t="shared" si="96"/>
        <v/>
      </c>
      <c r="N47" s="51" t="str">
        <f t="shared" si="96"/>
        <v/>
      </c>
      <c r="O47" s="51" t="str">
        <f t="shared" si="96"/>
        <v/>
      </c>
      <c r="P47" s="51" t="str">
        <f t="shared" si="96"/>
        <v/>
      </c>
      <c r="Q47" s="51" t="str">
        <f t="shared" si="96"/>
        <v/>
      </c>
      <c r="R47" s="51" t="str">
        <f t="shared" si="96"/>
        <v/>
      </c>
      <c r="S47" s="51" t="str">
        <f t="shared" si="96"/>
        <v/>
      </c>
      <c r="T47" s="51" t="str">
        <f t="shared" si="96"/>
        <v/>
      </c>
      <c r="U47" s="51" t="str">
        <f t="shared" si="96"/>
        <v/>
      </c>
      <c r="V47" s="51" t="str">
        <f t="shared" si="96"/>
        <v/>
      </c>
      <c r="W47" s="51" t="str">
        <f t="shared" si="96"/>
        <v/>
      </c>
      <c r="X47" s="51" t="str">
        <f t="shared" si="96"/>
        <v/>
      </c>
      <c r="Y47" s="51" t="str">
        <f t="shared" si="96"/>
        <v/>
      </c>
      <c r="Z47" s="51" t="str">
        <f t="shared" si="96"/>
        <v/>
      </c>
      <c r="AA47" s="51" t="str">
        <f t="shared" si="96"/>
        <v/>
      </c>
      <c r="AB47" s="51" t="str">
        <f t="shared" si="96"/>
        <v/>
      </c>
      <c r="AC47" s="51" t="str">
        <f t="shared" si="96"/>
        <v/>
      </c>
      <c r="AD47" s="51" t="str">
        <f t="shared" si="96"/>
        <v/>
      </c>
      <c r="AE47" s="51" t="str">
        <f t="shared" si="96"/>
        <v/>
      </c>
      <c r="AF47" s="51" t="str">
        <f t="shared" si="96"/>
        <v/>
      </c>
      <c r="AG47" s="51" t="str">
        <f t="shared" si="96"/>
        <v/>
      </c>
      <c r="AH47" s="51" t="str">
        <f t="shared" si="96"/>
        <v/>
      </c>
      <c r="AI47" s="51" t="str">
        <f t="shared" si="96"/>
        <v/>
      </c>
      <c r="AJ47" s="51" t="str">
        <f t="shared" si="96"/>
        <v/>
      </c>
      <c r="AK47" s="51" t="str">
        <f t="shared" si="96"/>
        <v/>
      </c>
      <c r="AL47" s="51" t="str">
        <f t="shared" si="96"/>
        <v/>
      </c>
      <c r="AM47" s="51" t="str">
        <f t="shared" si="96"/>
        <v/>
      </c>
      <c r="AN47" s="51" t="str">
        <f t="shared" si="96"/>
        <v/>
      </c>
      <c r="AO47" s="51" t="str">
        <f t="shared" si="96"/>
        <v/>
      </c>
      <c r="AP47" s="51" t="str">
        <f t="shared" si="96"/>
        <v/>
      </c>
      <c r="AQ47" s="51" t="str">
        <f t="shared" si="96"/>
        <v/>
      </c>
      <c r="AR47" s="51" t="str">
        <f t="shared" si="96"/>
        <v/>
      </c>
      <c r="AS47" s="51" t="str">
        <f t="shared" si="96"/>
        <v/>
      </c>
      <c r="AT47" s="51" t="str">
        <f t="shared" si="96"/>
        <v/>
      </c>
      <c r="AU47" s="51" t="str">
        <f t="shared" si="96"/>
        <v/>
      </c>
      <c r="AV47" s="51" t="str">
        <f t="shared" si="96"/>
        <v/>
      </c>
      <c r="AW47" s="51" t="str">
        <f t="shared" si="96"/>
        <v/>
      </c>
      <c r="AX47" s="51" t="str">
        <f t="shared" si="96"/>
        <v/>
      </c>
      <c r="AY47" s="51" t="str">
        <f t="shared" si="96"/>
        <v/>
      </c>
      <c r="AZ47" s="51" t="str">
        <f t="shared" si="96"/>
        <v/>
      </c>
      <c r="BA47" s="51" t="str">
        <f t="shared" si="96"/>
        <v/>
      </c>
      <c r="BB47" s="51" t="str">
        <f t="shared" si="96"/>
        <v/>
      </c>
      <c r="BC47" s="51" t="str">
        <f t="shared" ref="BC47:BM47" si="97">IF(BC46 = "n","x","")</f>
        <v/>
      </c>
      <c r="BD47" s="278" t="str">
        <f t="shared" si="97"/>
        <v/>
      </c>
      <c r="BE47" s="51" t="str">
        <f t="shared" si="97"/>
        <v/>
      </c>
      <c r="BF47" s="165" t="str">
        <f t="shared" si="97"/>
        <v/>
      </c>
      <c r="BG47" s="165" t="str">
        <f t="shared" si="97"/>
        <v/>
      </c>
      <c r="BH47" s="165" t="str">
        <f t="shared" si="97"/>
        <v/>
      </c>
      <c r="BI47" s="165" t="str">
        <f t="shared" si="97"/>
        <v/>
      </c>
      <c r="BJ47" s="165" t="str">
        <f t="shared" si="97"/>
        <v/>
      </c>
      <c r="BK47" s="165" t="str">
        <f t="shared" si="97"/>
        <v/>
      </c>
      <c r="BL47" s="165" t="str">
        <f t="shared" si="97"/>
        <v/>
      </c>
      <c r="BM47" s="165" t="str">
        <f t="shared" si="97"/>
        <v/>
      </c>
      <c r="BN47" s="307"/>
      <c r="BO47" s="307"/>
      <c r="BP47" s="307"/>
      <c r="BQ47" s="307"/>
      <c r="BR47" s="307"/>
      <c r="BS47" s="307"/>
      <c r="BT47" s="307"/>
      <c r="BU47" s="307"/>
      <c r="BV47" s="307"/>
      <c r="BW47" s="307"/>
      <c r="BX47" s="307"/>
      <c r="BY47" s="307"/>
      <c r="BZ47" s="307"/>
      <c r="CA47" s="307"/>
      <c r="CB47" s="307"/>
      <c r="CC47" s="307"/>
      <c r="CD47" s="307"/>
      <c r="CE47" s="307"/>
      <c r="CF47" s="307"/>
      <c r="CG47" s="307"/>
      <c r="CH47" s="307"/>
      <c r="CI47" s="307"/>
      <c r="CJ47" s="307"/>
      <c r="CK47" s="307"/>
      <c r="CL47" s="307"/>
    </row>
    <row r="48" spans="1:91" ht="35.25" customHeight="1">
      <c r="A48" s="608" t="s">
        <v>26</v>
      </c>
      <c r="B48" s="918" t="s">
        <v>432</v>
      </c>
      <c r="C48" s="261" t="s">
        <v>15</v>
      </c>
      <c r="D48" s="250" t="s">
        <v>125</v>
      </c>
      <c r="E48" s="251" t="s">
        <v>12</v>
      </c>
      <c r="F48" s="252"/>
      <c r="G48" s="97"/>
      <c r="H48" s="253" t="str">
        <f t="shared" ref="H48:BB48" si="98">IF(H46= "n","x","")</f>
        <v/>
      </c>
      <c r="I48" s="253" t="str">
        <f t="shared" si="98"/>
        <v/>
      </c>
      <c r="J48" s="253" t="str">
        <f t="shared" si="98"/>
        <v/>
      </c>
      <c r="K48" s="253" t="str">
        <f t="shared" si="98"/>
        <v/>
      </c>
      <c r="L48" s="253" t="str">
        <f t="shared" si="98"/>
        <v/>
      </c>
      <c r="M48" s="253" t="str">
        <f t="shared" si="98"/>
        <v/>
      </c>
      <c r="N48" s="253" t="str">
        <f t="shared" si="98"/>
        <v/>
      </c>
      <c r="O48" s="253" t="str">
        <f t="shared" si="98"/>
        <v/>
      </c>
      <c r="P48" s="253" t="str">
        <f t="shared" si="98"/>
        <v/>
      </c>
      <c r="Q48" s="253" t="str">
        <f t="shared" si="98"/>
        <v/>
      </c>
      <c r="R48" s="253" t="str">
        <f t="shared" si="98"/>
        <v/>
      </c>
      <c r="S48" s="253" t="str">
        <f t="shared" si="98"/>
        <v/>
      </c>
      <c r="T48" s="253" t="str">
        <f t="shared" si="98"/>
        <v/>
      </c>
      <c r="U48" s="253" t="str">
        <f t="shared" si="98"/>
        <v/>
      </c>
      <c r="V48" s="253" t="str">
        <f t="shared" si="98"/>
        <v/>
      </c>
      <c r="W48" s="253" t="str">
        <f t="shared" si="98"/>
        <v/>
      </c>
      <c r="X48" s="253" t="str">
        <f t="shared" si="98"/>
        <v/>
      </c>
      <c r="Y48" s="253" t="str">
        <f t="shared" si="98"/>
        <v/>
      </c>
      <c r="Z48" s="253" t="str">
        <f t="shared" si="98"/>
        <v/>
      </c>
      <c r="AA48" s="253" t="str">
        <f t="shared" si="98"/>
        <v/>
      </c>
      <c r="AB48" s="253" t="str">
        <f t="shared" si="98"/>
        <v/>
      </c>
      <c r="AC48" s="253" t="str">
        <f t="shared" si="98"/>
        <v/>
      </c>
      <c r="AD48" s="253" t="str">
        <f t="shared" si="98"/>
        <v/>
      </c>
      <c r="AE48" s="253" t="str">
        <f t="shared" si="98"/>
        <v/>
      </c>
      <c r="AF48" s="253" t="str">
        <f t="shared" si="98"/>
        <v/>
      </c>
      <c r="AG48" s="253" t="str">
        <f t="shared" si="98"/>
        <v/>
      </c>
      <c r="AH48" s="253" t="str">
        <f t="shared" si="98"/>
        <v/>
      </c>
      <c r="AI48" s="253" t="str">
        <f t="shared" si="98"/>
        <v/>
      </c>
      <c r="AJ48" s="253" t="str">
        <f t="shared" si="98"/>
        <v/>
      </c>
      <c r="AK48" s="253" t="str">
        <f t="shared" si="98"/>
        <v/>
      </c>
      <c r="AL48" s="253" t="str">
        <f t="shared" si="98"/>
        <v/>
      </c>
      <c r="AM48" s="253" t="str">
        <f t="shared" si="98"/>
        <v/>
      </c>
      <c r="AN48" s="253" t="str">
        <f t="shared" si="98"/>
        <v/>
      </c>
      <c r="AO48" s="253" t="str">
        <f t="shared" si="98"/>
        <v/>
      </c>
      <c r="AP48" s="253" t="str">
        <f t="shared" si="98"/>
        <v/>
      </c>
      <c r="AQ48" s="253" t="str">
        <f t="shared" si="98"/>
        <v/>
      </c>
      <c r="AR48" s="253" t="str">
        <f t="shared" si="98"/>
        <v/>
      </c>
      <c r="AS48" s="253" t="str">
        <f t="shared" si="98"/>
        <v/>
      </c>
      <c r="AT48" s="253" t="str">
        <f t="shared" si="98"/>
        <v/>
      </c>
      <c r="AU48" s="253" t="str">
        <f t="shared" si="98"/>
        <v/>
      </c>
      <c r="AV48" s="253" t="str">
        <f t="shared" si="98"/>
        <v/>
      </c>
      <c r="AW48" s="253" t="str">
        <f t="shared" si="98"/>
        <v/>
      </c>
      <c r="AX48" s="253" t="str">
        <f t="shared" si="98"/>
        <v/>
      </c>
      <c r="AY48" s="253" t="str">
        <f t="shared" si="98"/>
        <v/>
      </c>
      <c r="AZ48" s="253" t="str">
        <f t="shared" si="98"/>
        <v/>
      </c>
      <c r="BA48" s="253" t="str">
        <f t="shared" si="98"/>
        <v/>
      </c>
      <c r="BB48" s="253" t="str">
        <f t="shared" si="98"/>
        <v/>
      </c>
      <c r="BC48" s="253" t="str">
        <f t="shared" ref="BC48:BM48" si="99">IF(BC46 = "n","x","")</f>
        <v/>
      </c>
      <c r="BD48" s="458" t="str">
        <f t="shared" si="99"/>
        <v/>
      </c>
      <c r="BE48" s="51" t="str">
        <f t="shared" si="99"/>
        <v/>
      </c>
      <c r="BF48" s="165" t="str">
        <f t="shared" si="99"/>
        <v/>
      </c>
      <c r="BG48" s="165" t="str">
        <f t="shared" si="99"/>
        <v/>
      </c>
      <c r="BH48" s="165" t="str">
        <f t="shared" si="99"/>
        <v/>
      </c>
      <c r="BI48" s="165" t="str">
        <f t="shared" si="99"/>
        <v/>
      </c>
      <c r="BJ48" s="165" t="str">
        <f t="shared" si="99"/>
        <v/>
      </c>
      <c r="BK48" s="165" t="str">
        <f t="shared" si="99"/>
        <v/>
      </c>
      <c r="BL48" s="165" t="str">
        <f t="shared" si="99"/>
        <v/>
      </c>
      <c r="BM48" s="165" t="str">
        <f t="shared" si="99"/>
        <v/>
      </c>
      <c r="BN48" s="307"/>
      <c r="BO48" s="307"/>
      <c r="BP48" s="307"/>
      <c r="BQ48" s="307"/>
      <c r="BR48" s="307"/>
      <c r="BS48" s="307"/>
      <c r="BT48" s="307"/>
      <c r="BU48" s="307"/>
      <c r="BV48" s="307"/>
      <c r="BW48" s="307"/>
      <c r="BX48" s="307"/>
      <c r="BY48" s="307"/>
      <c r="BZ48" s="307"/>
      <c r="CA48" s="307"/>
      <c r="CB48" s="307"/>
      <c r="CC48" s="307"/>
      <c r="CD48" s="307"/>
      <c r="CE48" s="307"/>
      <c r="CF48" s="307"/>
      <c r="CG48" s="307"/>
      <c r="CH48" s="307"/>
      <c r="CI48" s="307"/>
      <c r="CJ48" s="307"/>
      <c r="CK48" s="307"/>
      <c r="CL48" s="307"/>
    </row>
    <row r="49" spans="1:92" s="298" customFormat="1">
      <c r="A49" s="560" t="s">
        <v>64</v>
      </c>
      <c r="C49" s="184"/>
      <c r="D49" s="180"/>
      <c r="E49" s="18"/>
      <c r="F49" s="263"/>
      <c r="G49" s="119"/>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459"/>
      <c r="BE49" s="120"/>
      <c r="BF49" s="165"/>
      <c r="BG49" s="165"/>
      <c r="BH49" s="165"/>
      <c r="BI49" s="165"/>
      <c r="BJ49" s="165"/>
      <c r="BK49" s="165"/>
      <c r="BL49" s="165"/>
      <c r="BM49" s="165"/>
      <c r="BN49" s="307"/>
      <c r="BO49" s="307"/>
      <c r="BP49" s="307"/>
      <c r="BQ49" s="307"/>
      <c r="BR49" s="307"/>
      <c r="BS49" s="307"/>
      <c r="BT49" s="307"/>
      <c r="BU49" s="307"/>
      <c r="BV49" s="307"/>
      <c r="BW49" s="307"/>
      <c r="BX49" s="307"/>
      <c r="BY49" s="307"/>
      <c r="BZ49" s="307"/>
      <c r="CA49" s="307"/>
      <c r="CB49" s="307"/>
      <c r="CC49" s="307"/>
      <c r="CD49" s="307"/>
      <c r="CE49" s="307"/>
      <c r="CF49" s="307"/>
      <c r="CG49" s="307"/>
      <c r="CH49" s="307"/>
      <c r="CI49" s="307"/>
      <c r="CJ49" s="307"/>
      <c r="CK49" s="307"/>
      <c r="CL49" s="307"/>
    </row>
    <row r="50" spans="1:92" s="412" customFormat="1" ht="12.75" customHeight="1">
      <c r="A50" s="566"/>
      <c r="B50" s="413" t="s">
        <v>128</v>
      </c>
      <c r="C50" s="198"/>
      <c r="D50" s="198"/>
      <c r="E50" s="198"/>
      <c r="F50" s="475"/>
      <c r="G50" s="455"/>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49"/>
      <c r="BE50" s="414"/>
    </row>
    <row r="51" spans="1:92" ht="33.75">
      <c r="A51" s="558" t="s">
        <v>47</v>
      </c>
      <c r="B51" s="403" t="s">
        <v>420</v>
      </c>
      <c r="C51" s="409" t="s">
        <v>189</v>
      </c>
      <c r="D51" s="404" t="s">
        <v>75</v>
      </c>
      <c r="E51" s="405" t="s">
        <v>12</v>
      </c>
      <c r="F51" s="410"/>
      <c r="G51" s="411"/>
      <c r="H51" s="72"/>
      <c r="I51" s="72"/>
      <c r="J51" s="72"/>
      <c r="K51" s="72"/>
      <c r="L51" s="72" t="s">
        <v>11</v>
      </c>
      <c r="M51" s="72" t="s">
        <v>11</v>
      </c>
      <c r="N51" s="72" t="s">
        <v>11</v>
      </c>
      <c r="O51" s="72" t="s">
        <v>11</v>
      </c>
      <c r="P51" s="72" t="s">
        <v>11</v>
      </c>
      <c r="Q51" s="72" t="s">
        <v>11</v>
      </c>
      <c r="R51" s="72" t="s">
        <v>11</v>
      </c>
      <c r="S51" s="72" t="s">
        <v>11</v>
      </c>
      <c r="T51" s="72" t="s">
        <v>11</v>
      </c>
      <c r="U51" s="72" t="s">
        <v>11</v>
      </c>
      <c r="V51" s="72" t="s">
        <v>11</v>
      </c>
      <c r="W51" s="72" t="s">
        <v>11</v>
      </c>
      <c r="X51" s="72" t="s">
        <v>11</v>
      </c>
      <c r="Y51" s="72" t="s">
        <v>11</v>
      </c>
      <c r="Z51" s="72" t="s">
        <v>11</v>
      </c>
      <c r="AA51" s="72" t="s">
        <v>11</v>
      </c>
      <c r="AB51" s="72" t="s">
        <v>11</v>
      </c>
      <c r="AC51" s="72" t="s">
        <v>11</v>
      </c>
      <c r="AD51" s="72" t="s">
        <v>11</v>
      </c>
      <c r="AE51" s="72" t="s">
        <v>11</v>
      </c>
      <c r="AF51" s="72" t="s">
        <v>11</v>
      </c>
      <c r="AG51" s="72" t="s">
        <v>11</v>
      </c>
      <c r="AH51" s="72" t="s">
        <v>11</v>
      </c>
      <c r="AI51" s="72" t="s">
        <v>11</v>
      </c>
      <c r="AJ51" s="72" t="s">
        <v>11</v>
      </c>
      <c r="AK51" s="72" t="s">
        <v>11</v>
      </c>
      <c r="AL51" s="72"/>
      <c r="AM51" s="72"/>
      <c r="AN51" s="72"/>
      <c r="AO51" s="72"/>
      <c r="AP51" s="72"/>
      <c r="AQ51" s="72"/>
      <c r="AR51" s="72"/>
      <c r="AS51" s="72"/>
      <c r="AT51" s="72"/>
      <c r="AU51" s="72"/>
      <c r="AV51" s="72"/>
      <c r="AW51" s="72"/>
      <c r="AX51" s="72"/>
      <c r="AY51" s="72"/>
      <c r="AZ51" s="72"/>
      <c r="BA51" s="72"/>
      <c r="BB51" s="72"/>
      <c r="BC51" s="72"/>
      <c r="BD51" s="445"/>
      <c r="BE51" s="59"/>
      <c r="BF51" s="307"/>
      <c r="BG51" s="307"/>
      <c r="BH51" s="307"/>
      <c r="BI51" s="307"/>
      <c r="BJ51" s="307"/>
      <c r="BK51" s="307"/>
      <c r="BL51" s="307"/>
      <c r="BM51" s="307"/>
      <c r="BN51" s="307"/>
      <c r="BO51" s="307"/>
      <c r="BP51" s="307"/>
      <c r="BQ51" s="307"/>
      <c r="BR51" s="307"/>
      <c r="BS51" s="307"/>
      <c r="BT51" s="307"/>
      <c r="BU51" s="307"/>
      <c r="BV51" s="307"/>
      <c r="BW51" s="307"/>
      <c r="BX51" s="307"/>
      <c r="BY51" s="307"/>
      <c r="BZ51" s="307"/>
      <c r="CA51" s="307"/>
      <c r="CB51" s="307"/>
      <c r="CC51" s="307"/>
      <c r="CD51" s="307"/>
      <c r="CE51" s="307"/>
      <c r="CF51" s="307"/>
      <c r="CG51" s="307"/>
      <c r="CH51" s="307"/>
      <c r="CI51" s="307"/>
      <c r="CJ51" s="307"/>
      <c r="CK51" s="307"/>
      <c r="CL51" s="307"/>
    </row>
    <row r="52" spans="1:92" ht="46.15" customHeight="1">
      <c r="A52" s="559" t="s">
        <v>28</v>
      </c>
      <c r="B52" s="647" t="s">
        <v>340</v>
      </c>
      <c r="C52" s="195" t="s">
        <v>191</v>
      </c>
      <c r="D52" s="199" t="s">
        <v>203</v>
      </c>
      <c r="E52" s="185" t="s">
        <v>12</v>
      </c>
      <c r="F52" s="186" t="s">
        <v>12</v>
      </c>
      <c r="G52" s="95"/>
      <c r="H52" s="51" t="str">
        <f t="shared" ref="H52:BB52" si="100">IF(H51= "n","x","")</f>
        <v/>
      </c>
      <c r="I52" s="51" t="str">
        <f t="shared" si="100"/>
        <v/>
      </c>
      <c r="J52" s="51" t="str">
        <f t="shared" si="100"/>
        <v/>
      </c>
      <c r="K52" s="51" t="str">
        <f t="shared" si="100"/>
        <v/>
      </c>
      <c r="L52" s="51" t="str">
        <f t="shared" si="100"/>
        <v/>
      </c>
      <c r="M52" s="51" t="str">
        <f t="shared" si="100"/>
        <v/>
      </c>
      <c r="N52" s="51" t="str">
        <f t="shared" si="100"/>
        <v/>
      </c>
      <c r="O52" s="51" t="str">
        <f t="shared" si="100"/>
        <v/>
      </c>
      <c r="P52" s="51" t="str">
        <f t="shared" si="100"/>
        <v/>
      </c>
      <c r="Q52" s="51" t="str">
        <f t="shared" si="100"/>
        <v/>
      </c>
      <c r="R52" s="51" t="str">
        <f t="shared" si="100"/>
        <v/>
      </c>
      <c r="S52" s="51" t="str">
        <f t="shared" si="100"/>
        <v/>
      </c>
      <c r="T52" s="51" t="str">
        <f t="shared" si="100"/>
        <v/>
      </c>
      <c r="U52" s="51" t="str">
        <f t="shared" si="100"/>
        <v/>
      </c>
      <c r="V52" s="51" t="str">
        <f t="shared" si="100"/>
        <v/>
      </c>
      <c r="W52" s="51" t="str">
        <f t="shared" si="100"/>
        <v/>
      </c>
      <c r="X52" s="51" t="str">
        <f t="shared" si="100"/>
        <v/>
      </c>
      <c r="Y52" s="51" t="str">
        <f t="shared" si="100"/>
        <v/>
      </c>
      <c r="Z52" s="51" t="str">
        <f t="shared" si="100"/>
        <v/>
      </c>
      <c r="AA52" s="51" t="str">
        <f t="shared" si="100"/>
        <v/>
      </c>
      <c r="AB52" s="51" t="str">
        <f t="shared" si="100"/>
        <v/>
      </c>
      <c r="AC52" s="51" t="str">
        <f t="shared" si="100"/>
        <v/>
      </c>
      <c r="AD52" s="51" t="str">
        <f t="shared" si="100"/>
        <v/>
      </c>
      <c r="AE52" s="51" t="str">
        <f t="shared" si="100"/>
        <v/>
      </c>
      <c r="AF52" s="51" t="str">
        <f t="shared" si="100"/>
        <v/>
      </c>
      <c r="AG52" s="51" t="str">
        <f t="shared" si="100"/>
        <v/>
      </c>
      <c r="AH52" s="51" t="str">
        <f t="shared" si="100"/>
        <v/>
      </c>
      <c r="AI52" s="51" t="str">
        <f t="shared" si="100"/>
        <v/>
      </c>
      <c r="AJ52" s="51" t="str">
        <f t="shared" si="100"/>
        <v/>
      </c>
      <c r="AK52" s="51" t="str">
        <f t="shared" si="100"/>
        <v/>
      </c>
      <c r="AL52" s="51" t="str">
        <f t="shared" si="100"/>
        <v/>
      </c>
      <c r="AM52" s="51" t="str">
        <f t="shared" si="100"/>
        <v/>
      </c>
      <c r="AN52" s="51" t="str">
        <f t="shared" si="100"/>
        <v/>
      </c>
      <c r="AO52" s="51" t="str">
        <f t="shared" si="100"/>
        <v/>
      </c>
      <c r="AP52" s="51" t="str">
        <f t="shared" si="100"/>
        <v/>
      </c>
      <c r="AQ52" s="51" t="str">
        <f t="shared" si="100"/>
        <v/>
      </c>
      <c r="AR52" s="51" t="str">
        <f t="shared" si="100"/>
        <v/>
      </c>
      <c r="AS52" s="51" t="str">
        <f t="shared" si="100"/>
        <v/>
      </c>
      <c r="AT52" s="51" t="str">
        <f t="shared" si="100"/>
        <v/>
      </c>
      <c r="AU52" s="51" t="str">
        <f t="shared" si="100"/>
        <v/>
      </c>
      <c r="AV52" s="51" t="str">
        <f t="shared" si="100"/>
        <v/>
      </c>
      <c r="AW52" s="51" t="str">
        <f t="shared" si="100"/>
        <v/>
      </c>
      <c r="AX52" s="51" t="str">
        <f t="shared" si="100"/>
        <v/>
      </c>
      <c r="AY52" s="51" t="str">
        <f t="shared" si="100"/>
        <v/>
      </c>
      <c r="AZ52" s="51" t="str">
        <f t="shared" si="100"/>
        <v/>
      </c>
      <c r="BA52" s="51" t="str">
        <f t="shared" si="100"/>
        <v/>
      </c>
      <c r="BB52" s="51" t="str">
        <f t="shared" si="100"/>
        <v/>
      </c>
      <c r="BC52" s="51" t="str">
        <f t="shared" ref="BC52:BM52" si="101">IF(BC51 = "n","x","")</f>
        <v/>
      </c>
      <c r="BD52" s="278" t="str">
        <f t="shared" si="101"/>
        <v/>
      </c>
      <c r="BE52" s="51" t="str">
        <f t="shared" si="101"/>
        <v/>
      </c>
      <c r="BF52" s="165" t="str">
        <f t="shared" si="101"/>
        <v/>
      </c>
      <c r="BG52" s="165" t="str">
        <f t="shared" si="101"/>
        <v/>
      </c>
      <c r="BH52" s="165" t="str">
        <f t="shared" si="101"/>
        <v/>
      </c>
      <c r="BI52" s="165" t="str">
        <f t="shared" si="101"/>
        <v/>
      </c>
      <c r="BJ52" s="165" t="str">
        <f t="shared" si="101"/>
        <v/>
      </c>
      <c r="BK52" s="165" t="str">
        <f t="shared" si="101"/>
        <v/>
      </c>
      <c r="BL52" s="165" t="str">
        <f t="shared" si="101"/>
        <v/>
      </c>
      <c r="BM52" s="165" t="str">
        <f t="shared" si="101"/>
        <v/>
      </c>
      <c r="BN52" s="307"/>
      <c r="BO52" s="307"/>
      <c r="BP52" s="307"/>
      <c r="BQ52" s="307"/>
      <c r="BR52" s="307"/>
      <c r="BS52" s="307"/>
      <c r="BT52" s="307"/>
      <c r="BU52" s="307"/>
      <c r="BV52" s="307"/>
      <c r="BW52" s="307"/>
      <c r="BX52" s="307"/>
      <c r="BY52" s="307"/>
      <c r="BZ52" s="307"/>
      <c r="CA52" s="307"/>
      <c r="CB52" s="307"/>
      <c r="CC52" s="307"/>
      <c r="CD52" s="307"/>
      <c r="CE52" s="307"/>
      <c r="CF52" s="307"/>
      <c r="CG52" s="307"/>
      <c r="CH52" s="307"/>
      <c r="CI52" s="307"/>
      <c r="CJ52" s="307"/>
      <c r="CK52" s="307"/>
      <c r="CL52" s="307"/>
    </row>
    <row r="53" spans="1:92" ht="45">
      <c r="A53" s="608" t="s">
        <v>62</v>
      </c>
      <c r="B53" s="260" t="s">
        <v>262</v>
      </c>
      <c r="C53" s="261" t="s">
        <v>217</v>
      </c>
      <c r="D53" s="261" t="s">
        <v>192</v>
      </c>
      <c r="E53" s="251" t="s">
        <v>12</v>
      </c>
      <c r="F53" s="252" t="s">
        <v>12</v>
      </c>
      <c r="G53" s="97"/>
      <c r="H53" s="253" t="str">
        <f t="shared" ref="H53:BB53" si="102">IF(H51= "n","x","")</f>
        <v/>
      </c>
      <c r="I53" s="253" t="str">
        <f t="shared" si="102"/>
        <v/>
      </c>
      <c r="J53" s="253" t="str">
        <f t="shared" si="102"/>
        <v/>
      </c>
      <c r="K53" s="253" t="str">
        <f t="shared" si="102"/>
        <v/>
      </c>
      <c r="L53" s="253" t="str">
        <f t="shared" si="102"/>
        <v/>
      </c>
      <c r="M53" s="253" t="str">
        <f t="shared" si="102"/>
        <v/>
      </c>
      <c r="N53" s="253" t="str">
        <f t="shared" si="102"/>
        <v/>
      </c>
      <c r="O53" s="253" t="str">
        <f t="shared" si="102"/>
        <v/>
      </c>
      <c r="P53" s="253" t="str">
        <f t="shared" si="102"/>
        <v/>
      </c>
      <c r="Q53" s="253" t="str">
        <f t="shared" si="102"/>
        <v/>
      </c>
      <c r="R53" s="253" t="str">
        <f t="shared" si="102"/>
        <v/>
      </c>
      <c r="S53" s="253" t="str">
        <f t="shared" si="102"/>
        <v/>
      </c>
      <c r="T53" s="253" t="str">
        <f t="shared" si="102"/>
        <v/>
      </c>
      <c r="U53" s="253" t="str">
        <f t="shared" si="102"/>
        <v/>
      </c>
      <c r="V53" s="253" t="str">
        <f t="shared" si="102"/>
        <v/>
      </c>
      <c r="W53" s="253" t="str">
        <f t="shared" si="102"/>
        <v/>
      </c>
      <c r="X53" s="253" t="str">
        <f t="shared" si="102"/>
        <v/>
      </c>
      <c r="Y53" s="253" t="str">
        <f t="shared" si="102"/>
        <v/>
      </c>
      <c r="Z53" s="253" t="str">
        <f t="shared" si="102"/>
        <v/>
      </c>
      <c r="AA53" s="253" t="str">
        <f t="shared" si="102"/>
        <v/>
      </c>
      <c r="AB53" s="253" t="str">
        <f t="shared" si="102"/>
        <v/>
      </c>
      <c r="AC53" s="253" t="str">
        <f t="shared" si="102"/>
        <v/>
      </c>
      <c r="AD53" s="253" t="str">
        <f t="shared" si="102"/>
        <v/>
      </c>
      <c r="AE53" s="253" t="str">
        <f t="shared" si="102"/>
        <v/>
      </c>
      <c r="AF53" s="253" t="str">
        <f t="shared" si="102"/>
        <v/>
      </c>
      <c r="AG53" s="253" t="str">
        <f t="shared" si="102"/>
        <v/>
      </c>
      <c r="AH53" s="253" t="str">
        <f t="shared" si="102"/>
        <v/>
      </c>
      <c r="AI53" s="253" t="str">
        <f t="shared" si="102"/>
        <v/>
      </c>
      <c r="AJ53" s="253" t="str">
        <f t="shared" si="102"/>
        <v/>
      </c>
      <c r="AK53" s="253" t="str">
        <f t="shared" si="102"/>
        <v/>
      </c>
      <c r="AL53" s="253" t="str">
        <f t="shared" si="102"/>
        <v/>
      </c>
      <c r="AM53" s="253" t="str">
        <f t="shared" si="102"/>
        <v/>
      </c>
      <c r="AN53" s="253" t="str">
        <f t="shared" si="102"/>
        <v/>
      </c>
      <c r="AO53" s="253" t="str">
        <f t="shared" si="102"/>
        <v/>
      </c>
      <c r="AP53" s="253" t="str">
        <f t="shared" si="102"/>
        <v/>
      </c>
      <c r="AQ53" s="253" t="str">
        <f t="shared" si="102"/>
        <v/>
      </c>
      <c r="AR53" s="253" t="str">
        <f t="shared" si="102"/>
        <v/>
      </c>
      <c r="AS53" s="253" t="str">
        <f t="shared" si="102"/>
        <v/>
      </c>
      <c r="AT53" s="253" t="str">
        <f t="shared" si="102"/>
        <v/>
      </c>
      <c r="AU53" s="253" t="str">
        <f t="shared" si="102"/>
        <v/>
      </c>
      <c r="AV53" s="253" t="str">
        <f t="shared" si="102"/>
        <v/>
      </c>
      <c r="AW53" s="253" t="str">
        <f t="shared" si="102"/>
        <v/>
      </c>
      <c r="AX53" s="253" t="str">
        <f t="shared" si="102"/>
        <v/>
      </c>
      <c r="AY53" s="253" t="str">
        <f t="shared" si="102"/>
        <v/>
      </c>
      <c r="AZ53" s="253" t="str">
        <f t="shared" si="102"/>
        <v/>
      </c>
      <c r="BA53" s="253" t="str">
        <f t="shared" si="102"/>
        <v/>
      </c>
      <c r="BB53" s="253" t="str">
        <f t="shared" si="102"/>
        <v/>
      </c>
      <c r="BC53" s="253" t="str">
        <f t="shared" ref="BC53:BH53" si="103">IF(BC51 = "n","x","")</f>
        <v/>
      </c>
      <c r="BD53" s="458" t="str">
        <f t="shared" si="103"/>
        <v/>
      </c>
      <c r="BE53" s="51" t="str">
        <f t="shared" si="103"/>
        <v/>
      </c>
      <c r="BF53" s="165" t="str">
        <f t="shared" si="103"/>
        <v/>
      </c>
      <c r="BG53" s="165" t="str">
        <f t="shared" si="103"/>
        <v/>
      </c>
      <c r="BH53" s="165" t="str">
        <f t="shared" si="103"/>
        <v/>
      </c>
      <c r="BI53" s="307"/>
      <c r="BJ53" s="307"/>
      <c r="BK53" s="307"/>
      <c r="BL53" s="307"/>
      <c r="BM53" s="307"/>
      <c r="BN53" s="307"/>
      <c r="BO53" s="307"/>
      <c r="BP53" s="307"/>
      <c r="BQ53" s="307"/>
      <c r="BR53" s="307"/>
      <c r="BS53" s="307"/>
      <c r="BT53" s="307"/>
      <c r="BU53" s="307"/>
      <c r="BV53" s="307"/>
      <c r="BW53" s="307"/>
      <c r="BX53" s="307"/>
      <c r="BY53" s="307"/>
      <c r="BZ53" s="307"/>
      <c r="CA53" s="307"/>
      <c r="CB53" s="307"/>
      <c r="CC53" s="307"/>
      <c r="CD53" s="307"/>
      <c r="CE53" s="307"/>
      <c r="CF53" s="307"/>
      <c r="CG53" s="307"/>
      <c r="CH53" s="307"/>
      <c r="CI53" s="307"/>
      <c r="CJ53" s="307"/>
      <c r="CK53" s="307"/>
      <c r="CL53" s="307"/>
    </row>
    <row r="54" spans="1:92" s="298" customFormat="1">
      <c r="A54" s="560" t="s">
        <v>64</v>
      </c>
      <c r="B54" s="262"/>
      <c r="C54" s="184"/>
      <c r="D54" s="184"/>
      <c r="E54" s="18"/>
      <c r="F54" s="263"/>
      <c r="G54" s="119"/>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459"/>
      <c r="BE54" s="120"/>
      <c r="BF54" s="165"/>
      <c r="BG54" s="165"/>
      <c r="BH54" s="165"/>
      <c r="BI54" s="307"/>
      <c r="BJ54" s="307"/>
      <c r="BK54" s="307"/>
      <c r="BL54" s="307"/>
      <c r="BM54" s="307"/>
      <c r="BN54" s="307"/>
      <c r="BO54" s="307"/>
      <c r="BP54" s="307"/>
      <c r="BQ54" s="307"/>
      <c r="BR54" s="307"/>
      <c r="BS54" s="307"/>
      <c r="BT54" s="307"/>
      <c r="BU54" s="307"/>
      <c r="BV54" s="307"/>
      <c r="BW54" s="307"/>
      <c r="BX54" s="307"/>
      <c r="BY54" s="307"/>
      <c r="BZ54" s="307"/>
      <c r="CA54" s="307"/>
      <c r="CB54" s="307"/>
      <c r="CC54" s="307"/>
      <c r="CD54" s="307"/>
      <c r="CE54" s="307"/>
      <c r="CF54" s="307"/>
      <c r="CG54" s="307"/>
      <c r="CH54" s="307"/>
      <c r="CI54" s="307"/>
      <c r="CJ54" s="307"/>
      <c r="CK54" s="307"/>
      <c r="CL54" s="307"/>
    </row>
    <row r="55" spans="1:92" s="374" customFormat="1" ht="15.75" customHeight="1">
      <c r="A55" s="556"/>
      <c r="B55" s="408" t="s">
        <v>130</v>
      </c>
      <c r="C55" s="197"/>
      <c r="D55" s="197"/>
      <c r="E55" s="197"/>
      <c r="F55" s="474"/>
      <c r="G55" s="230"/>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08"/>
      <c r="BE55" s="117"/>
    </row>
    <row r="56" spans="1:92" ht="33.75">
      <c r="A56" s="558" t="s">
        <v>48</v>
      </c>
      <c r="B56" s="403" t="s">
        <v>421</v>
      </c>
      <c r="C56" s="409" t="s">
        <v>189</v>
      </c>
      <c r="D56" s="404" t="s">
        <v>75</v>
      </c>
      <c r="E56" s="405" t="s">
        <v>12</v>
      </c>
      <c r="F56" s="410"/>
      <c r="G56" s="411"/>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445"/>
      <c r="BE56" s="59"/>
      <c r="BF56" s="307"/>
      <c r="BG56" s="307"/>
      <c r="BH56" s="307"/>
      <c r="BI56" s="307"/>
      <c r="BJ56" s="307"/>
      <c r="BK56" s="307"/>
      <c r="BL56" s="307"/>
      <c r="BM56" s="307"/>
      <c r="BN56" s="307"/>
      <c r="BO56" s="307"/>
      <c r="BP56" s="307"/>
      <c r="BQ56" s="307"/>
      <c r="BR56" s="307"/>
      <c r="BS56" s="307"/>
      <c r="BT56" s="307"/>
      <c r="BU56" s="307"/>
      <c r="BV56" s="307"/>
      <c r="BW56" s="307"/>
      <c r="BX56" s="307"/>
      <c r="BY56" s="307"/>
      <c r="BZ56" s="307"/>
      <c r="CA56" s="307"/>
      <c r="CB56" s="307"/>
      <c r="CC56" s="307"/>
      <c r="CD56" s="307"/>
      <c r="CE56" s="307"/>
      <c r="CF56" s="307"/>
      <c r="CG56" s="307"/>
      <c r="CH56" s="307"/>
      <c r="CI56" s="307"/>
      <c r="CJ56" s="307"/>
      <c r="CK56" s="307"/>
      <c r="CL56" s="307"/>
    </row>
    <row r="57" spans="1:92" ht="78.75">
      <c r="A57" s="559" t="s">
        <v>107</v>
      </c>
      <c r="B57" s="648" t="s">
        <v>383</v>
      </c>
      <c r="C57" s="195" t="s">
        <v>175</v>
      </c>
      <c r="D57" s="153" t="s">
        <v>255</v>
      </c>
      <c r="E57" s="185" t="s">
        <v>12</v>
      </c>
      <c r="F57" s="186" t="s">
        <v>12</v>
      </c>
      <c r="G57" s="95"/>
      <c r="H57" s="51" t="str">
        <f t="shared" ref="H57:BB57" si="104">IF(H56= "n","x","")</f>
        <v/>
      </c>
      <c r="I57" s="51" t="str">
        <f t="shared" si="104"/>
        <v/>
      </c>
      <c r="J57" s="51" t="str">
        <f t="shared" si="104"/>
        <v/>
      </c>
      <c r="K57" s="51" t="str">
        <f t="shared" si="104"/>
        <v/>
      </c>
      <c r="L57" s="51" t="str">
        <f t="shared" si="104"/>
        <v/>
      </c>
      <c r="M57" s="51" t="str">
        <f t="shared" si="104"/>
        <v/>
      </c>
      <c r="N57" s="51" t="str">
        <f t="shared" si="104"/>
        <v/>
      </c>
      <c r="O57" s="51" t="str">
        <f t="shared" si="104"/>
        <v/>
      </c>
      <c r="P57" s="51" t="str">
        <f t="shared" si="104"/>
        <v/>
      </c>
      <c r="Q57" s="51" t="str">
        <f t="shared" si="104"/>
        <v/>
      </c>
      <c r="R57" s="51" t="str">
        <f t="shared" si="104"/>
        <v/>
      </c>
      <c r="S57" s="51" t="str">
        <f t="shared" si="104"/>
        <v/>
      </c>
      <c r="T57" s="51" t="str">
        <f t="shared" si="104"/>
        <v/>
      </c>
      <c r="U57" s="51" t="str">
        <f t="shared" si="104"/>
        <v/>
      </c>
      <c r="V57" s="51" t="str">
        <f t="shared" si="104"/>
        <v/>
      </c>
      <c r="W57" s="51" t="str">
        <f t="shared" si="104"/>
        <v/>
      </c>
      <c r="X57" s="51" t="str">
        <f t="shared" si="104"/>
        <v/>
      </c>
      <c r="Y57" s="51" t="str">
        <f t="shared" si="104"/>
        <v/>
      </c>
      <c r="Z57" s="51" t="str">
        <f t="shared" si="104"/>
        <v/>
      </c>
      <c r="AA57" s="51" t="str">
        <f t="shared" si="104"/>
        <v/>
      </c>
      <c r="AB57" s="51" t="str">
        <f t="shared" si="104"/>
        <v/>
      </c>
      <c r="AC57" s="51" t="str">
        <f t="shared" si="104"/>
        <v/>
      </c>
      <c r="AD57" s="51" t="str">
        <f t="shared" si="104"/>
        <v/>
      </c>
      <c r="AE57" s="51" t="str">
        <f t="shared" si="104"/>
        <v/>
      </c>
      <c r="AF57" s="51" t="str">
        <f t="shared" si="104"/>
        <v/>
      </c>
      <c r="AG57" s="51" t="str">
        <f t="shared" si="104"/>
        <v/>
      </c>
      <c r="AH57" s="51" t="str">
        <f t="shared" si="104"/>
        <v/>
      </c>
      <c r="AI57" s="51" t="str">
        <f t="shared" si="104"/>
        <v/>
      </c>
      <c r="AJ57" s="51" t="str">
        <f t="shared" si="104"/>
        <v/>
      </c>
      <c r="AK57" s="51" t="str">
        <f t="shared" si="104"/>
        <v/>
      </c>
      <c r="AL57" s="51" t="str">
        <f t="shared" si="104"/>
        <v/>
      </c>
      <c r="AM57" s="51" t="str">
        <f t="shared" si="104"/>
        <v/>
      </c>
      <c r="AN57" s="51" t="str">
        <f t="shared" si="104"/>
        <v/>
      </c>
      <c r="AO57" s="51" t="str">
        <f t="shared" si="104"/>
        <v/>
      </c>
      <c r="AP57" s="51" t="str">
        <f t="shared" si="104"/>
        <v/>
      </c>
      <c r="AQ57" s="51" t="str">
        <f t="shared" si="104"/>
        <v/>
      </c>
      <c r="AR57" s="51" t="str">
        <f t="shared" si="104"/>
        <v/>
      </c>
      <c r="AS57" s="51" t="str">
        <f t="shared" si="104"/>
        <v/>
      </c>
      <c r="AT57" s="51" t="str">
        <f t="shared" si="104"/>
        <v/>
      </c>
      <c r="AU57" s="51" t="str">
        <f t="shared" si="104"/>
        <v/>
      </c>
      <c r="AV57" s="51" t="str">
        <f t="shared" si="104"/>
        <v/>
      </c>
      <c r="AW57" s="51" t="str">
        <f t="shared" si="104"/>
        <v/>
      </c>
      <c r="AX57" s="51" t="str">
        <f t="shared" si="104"/>
        <v/>
      </c>
      <c r="AY57" s="51" t="str">
        <f t="shared" si="104"/>
        <v/>
      </c>
      <c r="AZ57" s="51" t="str">
        <f t="shared" si="104"/>
        <v/>
      </c>
      <c r="BA57" s="51" t="str">
        <f t="shared" si="104"/>
        <v/>
      </c>
      <c r="BB57" s="51" t="str">
        <f t="shared" si="104"/>
        <v/>
      </c>
      <c r="BC57" s="51" t="str">
        <f t="shared" ref="BC57:BM57" si="105">IF(BC56 = "n","x","")</f>
        <v/>
      </c>
      <c r="BD57" s="278" t="str">
        <f t="shared" si="105"/>
        <v/>
      </c>
      <c r="BE57" s="51" t="str">
        <f t="shared" si="105"/>
        <v/>
      </c>
      <c r="BF57" s="165" t="str">
        <f t="shared" si="105"/>
        <v/>
      </c>
      <c r="BG57" s="165" t="str">
        <f t="shared" si="105"/>
        <v/>
      </c>
      <c r="BH57" s="165" t="str">
        <f t="shared" si="105"/>
        <v/>
      </c>
      <c r="BI57" s="165" t="str">
        <f t="shared" si="105"/>
        <v/>
      </c>
      <c r="BJ57" s="165" t="str">
        <f t="shared" si="105"/>
        <v/>
      </c>
      <c r="BK57" s="165" t="str">
        <f t="shared" si="105"/>
        <v/>
      </c>
      <c r="BL57" s="165" t="str">
        <f t="shared" si="105"/>
        <v/>
      </c>
      <c r="BM57" s="165" t="str">
        <f t="shared" si="105"/>
        <v/>
      </c>
      <c r="BN57" s="307"/>
      <c r="BO57" s="307"/>
      <c r="BP57" s="307"/>
      <c r="BQ57" s="307"/>
      <c r="BR57" s="307"/>
      <c r="BS57" s="307"/>
      <c r="BT57" s="307"/>
      <c r="BU57" s="307"/>
      <c r="BV57" s="307"/>
      <c r="BW57" s="307"/>
      <c r="BX57" s="307"/>
      <c r="BY57" s="307"/>
      <c r="BZ57" s="307"/>
      <c r="CA57" s="307"/>
      <c r="CB57" s="307"/>
      <c r="CC57" s="307"/>
      <c r="CD57" s="307"/>
      <c r="CE57" s="307"/>
      <c r="CF57" s="307"/>
      <c r="CG57" s="307"/>
      <c r="CH57" s="307"/>
      <c r="CI57" s="307"/>
      <c r="CJ57" s="307"/>
      <c r="CK57" s="307"/>
      <c r="CL57" s="307"/>
    </row>
    <row r="58" spans="1:92" s="348" customFormat="1" ht="61.15" customHeight="1">
      <c r="A58" s="608" t="s">
        <v>108</v>
      </c>
      <c r="B58" s="401" t="s">
        <v>407</v>
      </c>
      <c r="C58" s="402" t="s">
        <v>15</v>
      </c>
      <c r="D58" s="250" t="s">
        <v>204</v>
      </c>
      <c r="E58" s="256" t="s">
        <v>12</v>
      </c>
      <c r="F58" s="416" t="s">
        <v>12</v>
      </c>
      <c r="G58" s="97"/>
      <c r="H58" s="253" t="str">
        <f t="shared" ref="H58:BB58" si="106">IF(H56= "n","x","")</f>
        <v/>
      </c>
      <c r="I58" s="253" t="str">
        <f t="shared" si="106"/>
        <v/>
      </c>
      <c r="J58" s="253" t="str">
        <f t="shared" si="106"/>
        <v/>
      </c>
      <c r="K58" s="253" t="str">
        <f t="shared" si="106"/>
        <v/>
      </c>
      <c r="L58" s="253" t="str">
        <f t="shared" si="106"/>
        <v/>
      </c>
      <c r="M58" s="253" t="str">
        <f t="shared" si="106"/>
        <v/>
      </c>
      <c r="N58" s="253" t="str">
        <f t="shared" si="106"/>
        <v/>
      </c>
      <c r="O58" s="253" t="str">
        <f t="shared" si="106"/>
        <v/>
      </c>
      <c r="P58" s="253" t="str">
        <f t="shared" si="106"/>
        <v/>
      </c>
      <c r="Q58" s="253" t="str">
        <f t="shared" si="106"/>
        <v/>
      </c>
      <c r="R58" s="253" t="str">
        <f t="shared" si="106"/>
        <v/>
      </c>
      <c r="S58" s="253" t="str">
        <f t="shared" si="106"/>
        <v/>
      </c>
      <c r="T58" s="253" t="str">
        <f t="shared" si="106"/>
        <v/>
      </c>
      <c r="U58" s="253" t="str">
        <f t="shared" si="106"/>
        <v/>
      </c>
      <c r="V58" s="253" t="str">
        <f t="shared" si="106"/>
        <v/>
      </c>
      <c r="W58" s="253" t="str">
        <f t="shared" si="106"/>
        <v/>
      </c>
      <c r="X58" s="253" t="str">
        <f t="shared" si="106"/>
        <v/>
      </c>
      <c r="Y58" s="253" t="str">
        <f t="shared" si="106"/>
        <v/>
      </c>
      <c r="Z58" s="253" t="str">
        <f t="shared" si="106"/>
        <v/>
      </c>
      <c r="AA58" s="253" t="str">
        <f t="shared" si="106"/>
        <v/>
      </c>
      <c r="AB58" s="253" t="str">
        <f t="shared" si="106"/>
        <v/>
      </c>
      <c r="AC58" s="253" t="str">
        <f t="shared" si="106"/>
        <v/>
      </c>
      <c r="AD58" s="253" t="str">
        <f t="shared" si="106"/>
        <v/>
      </c>
      <c r="AE58" s="253" t="str">
        <f t="shared" si="106"/>
        <v/>
      </c>
      <c r="AF58" s="253" t="str">
        <f t="shared" si="106"/>
        <v/>
      </c>
      <c r="AG58" s="253" t="str">
        <f t="shared" si="106"/>
        <v/>
      </c>
      <c r="AH58" s="253" t="str">
        <f t="shared" si="106"/>
        <v/>
      </c>
      <c r="AI58" s="253" t="str">
        <f t="shared" si="106"/>
        <v/>
      </c>
      <c r="AJ58" s="253" t="str">
        <f t="shared" si="106"/>
        <v/>
      </c>
      <c r="AK58" s="253" t="str">
        <f t="shared" si="106"/>
        <v/>
      </c>
      <c r="AL58" s="253" t="str">
        <f t="shared" si="106"/>
        <v/>
      </c>
      <c r="AM58" s="253" t="str">
        <f t="shared" si="106"/>
        <v/>
      </c>
      <c r="AN58" s="253" t="str">
        <f t="shared" si="106"/>
        <v/>
      </c>
      <c r="AO58" s="253" t="str">
        <f t="shared" si="106"/>
        <v/>
      </c>
      <c r="AP58" s="253" t="str">
        <f t="shared" si="106"/>
        <v/>
      </c>
      <c r="AQ58" s="253" t="str">
        <f t="shared" si="106"/>
        <v/>
      </c>
      <c r="AR58" s="253" t="str">
        <f t="shared" si="106"/>
        <v/>
      </c>
      <c r="AS58" s="253" t="str">
        <f t="shared" si="106"/>
        <v/>
      </c>
      <c r="AT58" s="253" t="str">
        <f t="shared" si="106"/>
        <v/>
      </c>
      <c r="AU58" s="253" t="str">
        <f t="shared" si="106"/>
        <v/>
      </c>
      <c r="AV58" s="253" t="str">
        <f t="shared" si="106"/>
        <v/>
      </c>
      <c r="AW58" s="253" t="str">
        <f t="shared" si="106"/>
        <v/>
      </c>
      <c r="AX58" s="253" t="str">
        <f t="shared" si="106"/>
        <v/>
      </c>
      <c r="AY58" s="253" t="str">
        <f t="shared" si="106"/>
        <v/>
      </c>
      <c r="AZ58" s="253" t="str">
        <f t="shared" si="106"/>
        <v/>
      </c>
      <c r="BA58" s="253" t="str">
        <f t="shared" si="106"/>
        <v/>
      </c>
      <c r="BB58" s="253" t="str">
        <f t="shared" si="106"/>
        <v/>
      </c>
      <c r="BC58" s="253"/>
      <c r="BD58" s="458"/>
      <c r="BE58" s="51"/>
      <c r="BF58" s="165"/>
      <c r="BG58" s="165"/>
      <c r="BH58" s="165"/>
      <c r="BI58" s="165"/>
      <c r="BJ58" s="165"/>
      <c r="BK58" s="165"/>
      <c r="BL58" s="165"/>
      <c r="BM58" s="165"/>
      <c r="BN58" s="307"/>
      <c r="BO58" s="307"/>
      <c r="BP58" s="307"/>
      <c r="BQ58" s="307"/>
      <c r="BR58" s="307"/>
      <c r="BS58" s="307"/>
      <c r="BT58" s="307"/>
      <c r="BU58" s="307"/>
      <c r="BV58" s="307"/>
      <c r="BW58" s="307"/>
      <c r="BX58" s="307"/>
      <c r="BY58" s="307"/>
      <c r="BZ58" s="307"/>
      <c r="CA58" s="307"/>
      <c r="CB58" s="307"/>
      <c r="CC58" s="307"/>
      <c r="CD58" s="307"/>
      <c r="CE58" s="307"/>
      <c r="CF58" s="307"/>
      <c r="CG58" s="307"/>
      <c r="CH58" s="307"/>
      <c r="CI58" s="307"/>
      <c r="CJ58" s="307"/>
      <c r="CK58" s="307"/>
      <c r="CL58" s="307"/>
      <c r="CM58" s="298"/>
      <c r="CN58" s="461"/>
    </row>
    <row r="59" spans="1:92" s="298" customFormat="1">
      <c r="A59" s="560" t="s">
        <v>64</v>
      </c>
      <c r="B59" s="258"/>
      <c r="C59" s="184"/>
      <c r="D59" s="180"/>
      <c r="E59" s="18"/>
      <c r="F59" s="263"/>
      <c r="G59" s="119"/>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459"/>
      <c r="BE59" s="120"/>
      <c r="BF59" s="165"/>
      <c r="BG59" s="165"/>
      <c r="BH59" s="165"/>
      <c r="BI59" s="165"/>
      <c r="BJ59" s="165"/>
      <c r="BK59" s="165"/>
      <c r="BL59" s="165"/>
      <c r="BM59" s="165"/>
      <c r="BN59" s="307"/>
      <c r="BO59" s="307"/>
      <c r="BP59" s="307"/>
      <c r="BQ59" s="307"/>
      <c r="BR59" s="307"/>
      <c r="BS59" s="307"/>
      <c r="BT59" s="307"/>
      <c r="BU59" s="307"/>
      <c r="BV59" s="307"/>
      <c r="BW59" s="307"/>
      <c r="BX59" s="307"/>
      <c r="BY59" s="307"/>
      <c r="BZ59" s="307"/>
      <c r="CA59" s="307"/>
      <c r="CB59" s="307"/>
      <c r="CC59" s="307"/>
      <c r="CD59" s="307"/>
      <c r="CE59" s="307"/>
      <c r="CF59" s="307"/>
      <c r="CG59" s="307"/>
      <c r="CH59" s="307"/>
      <c r="CI59" s="307"/>
      <c r="CJ59" s="307"/>
      <c r="CK59" s="307"/>
      <c r="CL59" s="307"/>
    </row>
    <row r="60" spans="1:92" s="374" customFormat="1">
      <c r="A60" s="556"/>
      <c r="B60" s="408" t="s">
        <v>131</v>
      </c>
      <c r="C60" s="197"/>
      <c r="D60" s="197"/>
      <c r="E60" s="197"/>
      <c r="F60" s="474"/>
      <c r="G60" s="230"/>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08"/>
      <c r="BE60" s="117"/>
    </row>
    <row r="61" spans="1:92" ht="29.45" customHeight="1">
      <c r="A61" s="558" t="s">
        <v>49</v>
      </c>
      <c r="B61" s="403" t="s">
        <v>422</v>
      </c>
      <c r="C61" s="404" t="s">
        <v>30</v>
      </c>
      <c r="D61" s="404" t="s">
        <v>75</v>
      </c>
      <c r="E61" s="405" t="s">
        <v>12</v>
      </c>
      <c r="F61" s="410"/>
      <c r="G61" s="411"/>
      <c r="H61" s="406"/>
      <c r="I61" s="407"/>
      <c r="J61" s="407"/>
      <c r="K61" s="407"/>
      <c r="L61" s="407"/>
      <c r="M61" s="407"/>
      <c r="N61" s="331"/>
      <c r="O61" s="331"/>
      <c r="P61" s="331"/>
      <c r="Q61" s="331"/>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445"/>
      <c r="BE61" s="59"/>
      <c r="BF61" s="307"/>
      <c r="BG61" s="307"/>
      <c r="BH61" s="307"/>
      <c r="BI61" s="307"/>
      <c r="BJ61" s="307"/>
      <c r="BK61" s="307"/>
      <c r="BL61" s="307"/>
      <c r="BM61" s="307"/>
      <c r="BN61" s="307"/>
      <c r="BO61" s="307"/>
      <c r="BP61" s="307"/>
      <c r="BQ61" s="307"/>
      <c r="BR61" s="307"/>
      <c r="BS61" s="307"/>
      <c r="BT61" s="307"/>
      <c r="BU61" s="307"/>
      <c r="BV61" s="307"/>
      <c r="BW61" s="307"/>
      <c r="BX61" s="307"/>
      <c r="BY61" s="307"/>
      <c r="BZ61" s="307"/>
      <c r="CA61" s="307"/>
      <c r="CB61" s="307"/>
      <c r="CC61" s="307"/>
      <c r="CD61" s="307"/>
      <c r="CE61" s="307"/>
      <c r="CF61" s="307"/>
      <c r="CG61" s="307"/>
      <c r="CH61" s="307"/>
      <c r="CI61" s="307"/>
      <c r="CJ61" s="307"/>
      <c r="CK61" s="307"/>
      <c r="CL61" s="307"/>
    </row>
    <row r="62" spans="1:92" ht="22.5">
      <c r="A62" s="559" t="s">
        <v>109</v>
      </c>
      <c r="B62" s="243" t="s">
        <v>384</v>
      </c>
      <c r="C62" s="195" t="s">
        <v>15</v>
      </c>
      <c r="D62" s="153" t="s">
        <v>141</v>
      </c>
      <c r="E62" s="185" t="s">
        <v>12</v>
      </c>
      <c r="F62" s="186" t="s">
        <v>12</v>
      </c>
      <c r="G62" s="95"/>
      <c r="H62" s="51" t="str">
        <f t="shared" ref="H62:BD62" si="107">IF(H61= "n","x","")</f>
        <v/>
      </c>
      <c r="I62" s="51" t="str">
        <f t="shared" si="107"/>
        <v/>
      </c>
      <c r="J62" s="51" t="str">
        <f t="shared" si="107"/>
        <v/>
      </c>
      <c r="K62" s="51" t="str">
        <f t="shared" si="107"/>
        <v/>
      </c>
      <c r="L62" s="51" t="str">
        <f t="shared" si="107"/>
        <v/>
      </c>
      <c r="M62" s="51" t="str">
        <f t="shared" si="107"/>
        <v/>
      </c>
      <c r="N62" s="51" t="str">
        <f t="shared" si="107"/>
        <v/>
      </c>
      <c r="O62" s="51" t="str">
        <f t="shared" si="107"/>
        <v/>
      </c>
      <c r="P62" s="51" t="str">
        <f t="shared" si="107"/>
        <v/>
      </c>
      <c r="Q62" s="51" t="str">
        <f t="shared" si="107"/>
        <v/>
      </c>
      <c r="R62" s="51" t="str">
        <f t="shared" si="107"/>
        <v/>
      </c>
      <c r="S62" s="51" t="str">
        <f t="shared" si="107"/>
        <v/>
      </c>
      <c r="T62" s="51" t="str">
        <f t="shared" si="107"/>
        <v/>
      </c>
      <c r="U62" s="51" t="str">
        <f t="shared" si="107"/>
        <v/>
      </c>
      <c r="V62" s="51" t="str">
        <f t="shared" si="107"/>
        <v/>
      </c>
      <c r="W62" s="51" t="str">
        <f t="shared" si="107"/>
        <v/>
      </c>
      <c r="X62" s="51" t="str">
        <f t="shared" si="107"/>
        <v/>
      </c>
      <c r="Y62" s="51" t="str">
        <f t="shared" si="107"/>
        <v/>
      </c>
      <c r="Z62" s="51" t="str">
        <f t="shared" si="107"/>
        <v/>
      </c>
      <c r="AA62" s="51" t="str">
        <f t="shared" si="107"/>
        <v/>
      </c>
      <c r="AB62" s="51" t="str">
        <f t="shared" si="107"/>
        <v/>
      </c>
      <c r="AC62" s="51" t="str">
        <f t="shared" si="107"/>
        <v/>
      </c>
      <c r="AD62" s="51" t="str">
        <f t="shared" si="107"/>
        <v/>
      </c>
      <c r="AE62" s="51" t="str">
        <f t="shared" si="107"/>
        <v/>
      </c>
      <c r="AF62" s="51" t="str">
        <f t="shared" si="107"/>
        <v/>
      </c>
      <c r="AG62" s="51" t="str">
        <f t="shared" si="107"/>
        <v/>
      </c>
      <c r="AH62" s="51" t="str">
        <f t="shared" si="107"/>
        <v/>
      </c>
      <c r="AI62" s="51" t="str">
        <f t="shared" si="107"/>
        <v/>
      </c>
      <c r="AJ62" s="51" t="str">
        <f t="shared" si="107"/>
        <v/>
      </c>
      <c r="AK62" s="51" t="str">
        <f t="shared" si="107"/>
        <v/>
      </c>
      <c r="AL62" s="51" t="str">
        <f t="shared" si="107"/>
        <v/>
      </c>
      <c r="AM62" s="51" t="str">
        <f t="shared" si="107"/>
        <v/>
      </c>
      <c r="AN62" s="51" t="str">
        <f t="shared" si="107"/>
        <v/>
      </c>
      <c r="AO62" s="51" t="str">
        <f t="shared" si="107"/>
        <v/>
      </c>
      <c r="AP62" s="51" t="str">
        <f t="shared" si="107"/>
        <v/>
      </c>
      <c r="AQ62" s="51" t="str">
        <f t="shared" si="107"/>
        <v/>
      </c>
      <c r="AR62" s="51" t="str">
        <f t="shared" si="107"/>
        <v/>
      </c>
      <c r="AS62" s="51" t="str">
        <f t="shared" si="107"/>
        <v/>
      </c>
      <c r="AT62" s="51" t="str">
        <f t="shared" si="107"/>
        <v/>
      </c>
      <c r="AU62" s="51" t="str">
        <f t="shared" si="107"/>
        <v/>
      </c>
      <c r="AV62" s="51" t="str">
        <f t="shared" si="107"/>
        <v/>
      </c>
      <c r="AW62" s="51" t="str">
        <f t="shared" si="107"/>
        <v/>
      </c>
      <c r="AX62" s="51" t="str">
        <f t="shared" si="107"/>
        <v/>
      </c>
      <c r="AY62" s="51" t="str">
        <f t="shared" si="107"/>
        <v/>
      </c>
      <c r="AZ62" s="51" t="str">
        <f t="shared" si="107"/>
        <v/>
      </c>
      <c r="BA62" s="51" t="str">
        <f t="shared" si="107"/>
        <v/>
      </c>
      <c r="BB62" s="51" t="str">
        <f t="shared" si="107"/>
        <v/>
      </c>
      <c r="BC62" s="51" t="str">
        <f t="shared" si="107"/>
        <v/>
      </c>
      <c r="BD62" s="278" t="str">
        <f t="shared" si="107"/>
        <v/>
      </c>
      <c r="BE62" s="51" t="str">
        <f t="shared" ref="BE62:BO62" si="108">IF(BE61 = "n","x","")</f>
        <v/>
      </c>
      <c r="BF62" s="165" t="str">
        <f t="shared" si="108"/>
        <v/>
      </c>
      <c r="BG62" s="165" t="str">
        <f t="shared" si="108"/>
        <v/>
      </c>
      <c r="BH62" s="165" t="str">
        <f t="shared" si="108"/>
        <v/>
      </c>
      <c r="BI62" s="165" t="str">
        <f t="shared" si="108"/>
        <v/>
      </c>
      <c r="BJ62" s="165" t="str">
        <f t="shared" si="108"/>
        <v/>
      </c>
      <c r="BK62" s="165" t="str">
        <f t="shared" si="108"/>
        <v/>
      </c>
      <c r="BL62" s="165" t="str">
        <f t="shared" si="108"/>
        <v/>
      </c>
      <c r="BM62" s="165" t="str">
        <f t="shared" si="108"/>
        <v/>
      </c>
      <c r="BN62" s="165" t="str">
        <f t="shared" si="108"/>
        <v/>
      </c>
      <c r="BO62" s="165" t="str">
        <f t="shared" si="108"/>
        <v/>
      </c>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row>
    <row r="63" spans="1:92" ht="33.75">
      <c r="A63" s="606" t="s">
        <v>126</v>
      </c>
      <c r="B63" s="898" t="s">
        <v>423</v>
      </c>
      <c r="C63" s="195" t="s">
        <v>15</v>
      </c>
      <c r="D63" s="153" t="s">
        <v>142</v>
      </c>
      <c r="E63" s="185" t="s">
        <v>12</v>
      </c>
      <c r="F63" s="186" t="s">
        <v>12</v>
      </c>
      <c r="G63" s="95"/>
      <c r="H63" s="51" t="str">
        <f t="shared" ref="H63:BB63" si="109">IF(H61= "n","x","")</f>
        <v/>
      </c>
      <c r="I63" s="51" t="str">
        <f t="shared" si="109"/>
        <v/>
      </c>
      <c r="J63" s="51" t="str">
        <f t="shared" si="109"/>
        <v/>
      </c>
      <c r="K63" s="51" t="str">
        <f t="shared" si="109"/>
        <v/>
      </c>
      <c r="L63" s="51" t="str">
        <f t="shared" si="109"/>
        <v/>
      </c>
      <c r="M63" s="51" t="str">
        <f t="shared" si="109"/>
        <v/>
      </c>
      <c r="N63" s="51" t="str">
        <f t="shared" si="109"/>
        <v/>
      </c>
      <c r="O63" s="51" t="str">
        <f t="shared" si="109"/>
        <v/>
      </c>
      <c r="P63" s="51" t="str">
        <f t="shared" si="109"/>
        <v/>
      </c>
      <c r="Q63" s="51" t="str">
        <f t="shared" si="109"/>
        <v/>
      </c>
      <c r="R63" s="51" t="str">
        <f t="shared" si="109"/>
        <v/>
      </c>
      <c r="S63" s="51" t="str">
        <f t="shared" si="109"/>
        <v/>
      </c>
      <c r="T63" s="51" t="str">
        <f t="shared" si="109"/>
        <v/>
      </c>
      <c r="U63" s="51" t="str">
        <f t="shared" si="109"/>
        <v/>
      </c>
      <c r="V63" s="51" t="str">
        <f t="shared" si="109"/>
        <v/>
      </c>
      <c r="W63" s="51" t="str">
        <f t="shared" si="109"/>
        <v/>
      </c>
      <c r="X63" s="51" t="str">
        <f t="shared" si="109"/>
        <v/>
      </c>
      <c r="Y63" s="51" t="str">
        <f t="shared" si="109"/>
        <v/>
      </c>
      <c r="Z63" s="51" t="str">
        <f t="shared" si="109"/>
        <v/>
      </c>
      <c r="AA63" s="51" t="str">
        <f t="shared" si="109"/>
        <v/>
      </c>
      <c r="AB63" s="51" t="str">
        <f t="shared" si="109"/>
        <v/>
      </c>
      <c r="AC63" s="51" t="str">
        <f t="shared" si="109"/>
        <v/>
      </c>
      <c r="AD63" s="51" t="str">
        <f t="shared" si="109"/>
        <v/>
      </c>
      <c r="AE63" s="51" t="str">
        <f t="shared" si="109"/>
        <v/>
      </c>
      <c r="AF63" s="51" t="str">
        <f t="shared" si="109"/>
        <v/>
      </c>
      <c r="AG63" s="51" t="str">
        <f t="shared" si="109"/>
        <v/>
      </c>
      <c r="AH63" s="51" t="str">
        <f t="shared" si="109"/>
        <v/>
      </c>
      <c r="AI63" s="51" t="str">
        <f t="shared" si="109"/>
        <v/>
      </c>
      <c r="AJ63" s="51" t="str">
        <f t="shared" si="109"/>
        <v/>
      </c>
      <c r="AK63" s="51" t="str">
        <f t="shared" si="109"/>
        <v/>
      </c>
      <c r="AL63" s="51" t="str">
        <f t="shared" si="109"/>
        <v/>
      </c>
      <c r="AM63" s="51" t="str">
        <f t="shared" si="109"/>
        <v/>
      </c>
      <c r="AN63" s="51" t="str">
        <f t="shared" si="109"/>
        <v/>
      </c>
      <c r="AO63" s="51" t="str">
        <f t="shared" si="109"/>
        <v/>
      </c>
      <c r="AP63" s="51" t="str">
        <f t="shared" si="109"/>
        <v/>
      </c>
      <c r="AQ63" s="51" t="str">
        <f t="shared" si="109"/>
        <v/>
      </c>
      <c r="AR63" s="51" t="str">
        <f t="shared" si="109"/>
        <v/>
      </c>
      <c r="AS63" s="51" t="str">
        <f t="shared" si="109"/>
        <v/>
      </c>
      <c r="AT63" s="51" t="str">
        <f t="shared" si="109"/>
        <v/>
      </c>
      <c r="AU63" s="51" t="str">
        <f t="shared" si="109"/>
        <v/>
      </c>
      <c r="AV63" s="51" t="str">
        <f t="shared" si="109"/>
        <v/>
      </c>
      <c r="AW63" s="51" t="str">
        <f t="shared" si="109"/>
        <v/>
      </c>
      <c r="AX63" s="51" t="str">
        <f t="shared" si="109"/>
        <v/>
      </c>
      <c r="AY63" s="51" t="str">
        <f t="shared" si="109"/>
        <v/>
      </c>
      <c r="AZ63" s="51" t="str">
        <f t="shared" si="109"/>
        <v/>
      </c>
      <c r="BA63" s="51" t="str">
        <f t="shared" si="109"/>
        <v/>
      </c>
      <c r="BB63" s="51" t="str">
        <f t="shared" si="109"/>
        <v/>
      </c>
      <c r="BC63" s="51" t="str">
        <f t="shared" ref="BC63:BH63" si="110">IF(BC61 = "n","x","")</f>
        <v/>
      </c>
      <c r="BD63" s="278" t="str">
        <f t="shared" si="110"/>
        <v/>
      </c>
      <c r="BE63" s="51" t="str">
        <f t="shared" si="110"/>
        <v/>
      </c>
      <c r="BF63" s="165" t="str">
        <f t="shared" si="110"/>
        <v/>
      </c>
      <c r="BG63" s="165" t="str">
        <f t="shared" si="110"/>
        <v/>
      </c>
      <c r="BH63" s="165" t="str">
        <f t="shared" si="110"/>
        <v/>
      </c>
      <c r="BI63" s="165"/>
      <c r="BJ63" s="165"/>
      <c r="BK63" s="165"/>
      <c r="BL63" s="165"/>
      <c r="BM63" s="165"/>
      <c r="BN63" s="307"/>
      <c r="BO63" s="307"/>
      <c r="BP63" s="307"/>
      <c r="BQ63" s="307"/>
      <c r="BR63" s="307"/>
      <c r="BS63" s="307"/>
      <c r="BT63" s="307"/>
      <c r="BU63" s="307"/>
      <c r="BV63" s="307"/>
      <c r="BW63" s="307"/>
      <c r="BX63" s="307"/>
      <c r="BY63" s="307"/>
      <c r="BZ63" s="307"/>
      <c r="CA63" s="307"/>
      <c r="CB63" s="307"/>
      <c r="CC63" s="307"/>
      <c r="CD63" s="307"/>
      <c r="CE63" s="307"/>
      <c r="CF63" s="307"/>
      <c r="CG63" s="307"/>
      <c r="CH63" s="307"/>
      <c r="CI63" s="307"/>
      <c r="CJ63" s="307"/>
      <c r="CK63" s="307"/>
      <c r="CL63" s="307"/>
    </row>
    <row r="64" spans="1:92">
      <c r="A64" s="560" t="s">
        <v>89</v>
      </c>
      <c r="B64" s="200"/>
      <c r="C64" s="195"/>
      <c r="D64" s="153"/>
      <c r="E64" s="185"/>
      <c r="F64" s="186"/>
      <c r="G64" s="95"/>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278"/>
      <c r="BE64" s="51"/>
      <c r="BF64" s="165"/>
      <c r="BG64" s="165"/>
      <c r="BH64" s="165"/>
      <c r="BI64" s="165"/>
      <c r="BJ64" s="165"/>
      <c r="BK64" s="165"/>
      <c r="BL64" s="165"/>
      <c r="BM64" s="165"/>
      <c r="BN64" s="307"/>
      <c r="BO64" s="307"/>
      <c r="BP64" s="307"/>
      <c r="BQ64" s="307"/>
      <c r="BR64" s="307"/>
      <c r="BS64" s="307"/>
      <c r="BT64" s="307"/>
      <c r="BU64" s="307"/>
      <c r="BV64" s="307"/>
      <c r="BW64" s="307"/>
      <c r="BX64" s="307"/>
      <c r="BY64" s="307"/>
      <c r="BZ64" s="307"/>
      <c r="CA64" s="307"/>
      <c r="CB64" s="307"/>
      <c r="CC64" s="307"/>
      <c r="CD64" s="307"/>
      <c r="CE64" s="307"/>
      <c r="CF64" s="307"/>
      <c r="CG64" s="307"/>
      <c r="CH64" s="307"/>
      <c r="CI64" s="307"/>
      <c r="CJ64" s="307"/>
      <c r="CK64" s="307"/>
      <c r="CL64" s="307"/>
    </row>
    <row r="65" spans="1:91" s="633" customFormat="1">
      <c r="A65" s="556"/>
      <c r="B65" s="641" t="s">
        <v>328</v>
      </c>
      <c r="C65" s="634"/>
      <c r="D65" s="635"/>
      <c r="E65" s="636"/>
      <c r="F65" s="637"/>
      <c r="G65" s="638"/>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639"/>
      <c r="BE65" s="46"/>
      <c r="BF65" s="632"/>
      <c r="BG65" s="632"/>
      <c r="BH65" s="632"/>
      <c r="BI65" s="632"/>
      <c r="BJ65" s="632"/>
      <c r="BK65" s="632"/>
      <c r="BL65" s="632"/>
      <c r="BM65" s="632"/>
      <c r="BN65" s="640"/>
      <c r="BO65" s="640"/>
      <c r="BP65" s="640"/>
      <c r="BQ65" s="640"/>
      <c r="BR65" s="640"/>
      <c r="BS65" s="640"/>
      <c r="BT65" s="640"/>
      <c r="BU65" s="640"/>
      <c r="BV65" s="640"/>
      <c r="BW65" s="640"/>
      <c r="BX65" s="640"/>
      <c r="BY65" s="640"/>
      <c r="BZ65" s="640"/>
      <c r="CA65" s="640"/>
      <c r="CB65" s="640"/>
      <c r="CC65" s="640"/>
      <c r="CD65" s="640"/>
      <c r="CE65" s="640"/>
      <c r="CF65" s="640"/>
      <c r="CG65" s="640"/>
      <c r="CH65" s="640"/>
      <c r="CI65" s="640"/>
      <c r="CJ65" s="640"/>
      <c r="CK65" s="640"/>
      <c r="CL65" s="640"/>
      <c r="CM65" s="631"/>
    </row>
    <row r="66" spans="1:91" ht="36" customHeight="1">
      <c r="A66" s="191" t="s">
        <v>329</v>
      </c>
      <c r="B66" s="190" t="s">
        <v>424</v>
      </c>
      <c r="C66" s="135" t="s">
        <v>330</v>
      </c>
      <c r="D66" s="153" t="s">
        <v>75</v>
      </c>
      <c r="E66" s="185" t="s">
        <v>12</v>
      </c>
      <c r="F66" s="186"/>
      <c r="G66" s="95"/>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278"/>
      <c r="BE66" s="51"/>
      <c r="BF66" s="165"/>
      <c r="BG66" s="165"/>
      <c r="BH66" s="165"/>
      <c r="BI66" s="165"/>
      <c r="BJ66" s="165"/>
      <c r="BK66" s="165"/>
      <c r="BL66" s="165"/>
      <c r="BM66" s="165"/>
      <c r="BN66" s="307"/>
      <c r="BO66" s="307"/>
      <c r="BP66" s="307"/>
      <c r="BQ66" s="307"/>
      <c r="BR66" s="307"/>
      <c r="BS66" s="307"/>
      <c r="BT66" s="307"/>
      <c r="BU66" s="307"/>
      <c r="BV66" s="307"/>
      <c r="BW66" s="307"/>
      <c r="BX66" s="307"/>
      <c r="BY66" s="307"/>
      <c r="BZ66" s="307"/>
      <c r="CA66" s="307"/>
      <c r="CB66" s="307"/>
      <c r="CC66" s="307"/>
      <c r="CD66" s="307"/>
      <c r="CE66" s="307"/>
      <c r="CF66" s="307"/>
      <c r="CG66" s="307"/>
      <c r="CH66" s="307"/>
      <c r="CI66" s="307"/>
      <c r="CJ66" s="307"/>
      <c r="CK66" s="307"/>
      <c r="CL66" s="307"/>
    </row>
    <row r="67" spans="1:91" ht="33.75">
      <c r="A67" s="559" t="s">
        <v>331</v>
      </c>
      <c r="B67" s="243" t="s">
        <v>425</v>
      </c>
      <c r="C67" s="135" t="s">
        <v>330</v>
      </c>
      <c r="D67" s="153" t="s">
        <v>124</v>
      </c>
      <c r="E67" s="201"/>
      <c r="F67" s="476" t="s">
        <v>12</v>
      </c>
      <c r="G67" s="463"/>
      <c r="H67" s="51" t="str">
        <f t="shared" ref="H67:BE67" si="111">IF(H66= "n","x","")</f>
        <v/>
      </c>
      <c r="I67" s="51" t="str">
        <f t="shared" si="111"/>
        <v/>
      </c>
      <c r="J67" s="51" t="str">
        <f t="shared" si="111"/>
        <v/>
      </c>
      <c r="K67" s="51" t="str">
        <f t="shared" si="111"/>
        <v/>
      </c>
      <c r="L67" s="51" t="str">
        <f t="shared" si="111"/>
        <v/>
      </c>
      <c r="M67" s="51" t="str">
        <f t="shared" si="111"/>
        <v/>
      </c>
      <c r="N67" s="51" t="str">
        <f t="shared" si="111"/>
        <v/>
      </c>
      <c r="O67" s="51" t="str">
        <f t="shared" si="111"/>
        <v/>
      </c>
      <c r="P67" s="51" t="str">
        <f t="shared" si="111"/>
        <v/>
      </c>
      <c r="Q67" s="51" t="str">
        <f t="shared" si="111"/>
        <v/>
      </c>
      <c r="R67" s="51" t="str">
        <f t="shared" si="111"/>
        <v/>
      </c>
      <c r="S67" s="51" t="str">
        <f t="shared" si="111"/>
        <v/>
      </c>
      <c r="T67" s="51" t="str">
        <f t="shared" si="111"/>
        <v/>
      </c>
      <c r="U67" s="51" t="str">
        <f t="shared" si="111"/>
        <v/>
      </c>
      <c r="V67" s="51" t="str">
        <f t="shared" si="111"/>
        <v/>
      </c>
      <c r="W67" s="51" t="str">
        <f t="shared" si="111"/>
        <v/>
      </c>
      <c r="X67" s="51" t="str">
        <f t="shared" si="111"/>
        <v/>
      </c>
      <c r="Y67" s="51" t="str">
        <f t="shared" si="111"/>
        <v/>
      </c>
      <c r="Z67" s="51" t="str">
        <f t="shared" si="111"/>
        <v/>
      </c>
      <c r="AA67" s="51" t="str">
        <f t="shared" si="111"/>
        <v/>
      </c>
      <c r="AB67" s="51" t="str">
        <f t="shared" si="111"/>
        <v/>
      </c>
      <c r="AC67" s="51" t="str">
        <f t="shared" si="111"/>
        <v/>
      </c>
      <c r="AD67" s="51" t="str">
        <f t="shared" si="111"/>
        <v/>
      </c>
      <c r="AE67" s="51" t="str">
        <f t="shared" si="111"/>
        <v/>
      </c>
      <c r="AF67" s="51" t="str">
        <f t="shared" si="111"/>
        <v/>
      </c>
      <c r="AG67" s="51" t="str">
        <f t="shared" si="111"/>
        <v/>
      </c>
      <c r="AH67" s="51" t="str">
        <f t="shared" si="111"/>
        <v/>
      </c>
      <c r="AI67" s="51" t="str">
        <f t="shared" si="111"/>
        <v/>
      </c>
      <c r="AJ67" s="51" t="str">
        <f t="shared" si="111"/>
        <v/>
      </c>
      <c r="AK67" s="51" t="str">
        <f t="shared" si="111"/>
        <v/>
      </c>
      <c r="AL67" s="51" t="str">
        <f t="shared" si="111"/>
        <v/>
      </c>
      <c r="AM67" s="51" t="str">
        <f t="shared" si="111"/>
        <v/>
      </c>
      <c r="AN67" s="51" t="str">
        <f t="shared" si="111"/>
        <v/>
      </c>
      <c r="AO67" s="51" t="str">
        <f t="shared" si="111"/>
        <v/>
      </c>
      <c r="AP67" s="51" t="str">
        <f t="shared" si="111"/>
        <v/>
      </c>
      <c r="AQ67" s="51" t="str">
        <f t="shared" si="111"/>
        <v/>
      </c>
      <c r="AR67" s="51" t="str">
        <f t="shared" si="111"/>
        <v/>
      </c>
      <c r="AS67" s="51" t="str">
        <f t="shared" si="111"/>
        <v/>
      </c>
      <c r="AT67" s="51" t="str">
        <f t="shared" si="111"/>
        <v/>
      </c>
      <c r="AU67" s="51" t="str">
        <f t="shared" si="111"/>
        <v/>
      </c>
      <c r="AV67" s="51" t="str">
        <f t="shared" si="111"/>
        <v/>
      </c>
      <c r="AW67" s="51" t="str">
        <f t="shared" si="111"/>
        <v/>
      </c>
      <c r="AX67" s="51" t="str">
        <f t="shared" si="111"/>
        <v/>
      </c>
      <c r="AY67" s="51" t="str">
        <f t="shared" si="111"/>
        <v/>
      </c>
      <c r="AZ67" s="51" t="str">
        <f t="shared" si="111"/>
        <v/>
      </c>
      <c r="BA67" s="51" t="str">
        <f t="shared" si="111"/>
        <v/>
      </c>
      <c r="BB67" s="51" t="str">
        <f t="shared" si="111"/>
        <v/>
      </c>
      <c r="BC67" s="51" t="str">
        <f t="shared" si="111"/>
        <v/>
      </c>
      <c r="BD67" s="51" t="str">
        <f t="shared" si="111"/>
        <v/>
      </c>
      <c r="BE67" s="51" t="str">
        <f t="shared" si="111"/>
        <v/>
      </c>
      <c r="BF67" s="165"/>
      <c r="BG67" s="165"/>
      <c r="BH67" s="165"/>
      <c r="BI67" s="165"/>
      <c r="BJ67" s="165"/>
      <c r="BK67" s="165"/>
      <c r="BL67" s="165"/>
      <c r="BM67" s="165"/>
      <c r="BN67" s="165"/>
      <c r="BO67" s="165"/>
      <c r="BP67" s="165"/>
      <c r="BQ67" s="165"/>
      <c r="BR67" s="165"/>
    </row>
    <row r="68" spans="1:91" s="259" customFormat="1">
      <c r="A68" s="642" t="s">
        <v>89</v>
      </c>
      <c r="B68" s="630"/>
      <c r="C68" s="643"/>
      <c r="D68" s="644"/>
      <c r="E68" s="644"/>
      <c r="F68" s="645"/>
      <c r="G68" s="298"/>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20"/>
      <c r="BF68" s="165"/>
      <c r="BG68" s="165"/>
      <c r="BH68" s="165"/>
      <c r="BI68" s="165"/>
      <c r="BJ68" s="165"/>
      <c r="BK68" s="165"/>
      <c r="BL68" s="165"/>
      <c r="BM68" s="165"/>
      <c r="BN68" s="165"/>
      <c r="BO68" s="165"/>
      <c r="BP68" s="165"/>
      <c r="BQ68" s="165"/>
      <c r="BR68" s="165"/>
      <c r="BS68" s="298"/>
      <c r="BT68" s="298"/>
      <c r="BU68" s="298"/>
      <c r="BV68" s="298"/>
      <c r="BW68" s="298"/>
      <c r="BX68" s="298"/>
      <c r="BY68" s="298"/>
      <c r="BZ68" s="298"/>
      <c r="CA68" s="298"/>
      <c r="CB68" s="298"/>
      <c r="CC68" s="298"/>
      <c r="CD68" s="298"/>
      <c r="CE68" s="298"/>
      <c r="CF68" s="298"/>
      <c r="CG68" s="298"/>
      <c r="CH68" s="298"/>
      <c r="CI68" s="298"/>
      <c r="CJ68" s="298"/>
      <c r="CK68" s="298"/>
      <c r="CL68" s="298"/>
      <c r="CM68" s="298"/>
    </row>
    <row r="69" spans="1:91" s="259" customFormat="1">
      <c r="A69" s="642"/>
      <c r="B69" s="646" t="s">
        <v>242</v>
      </c>
      <c r="C69" s="643"/>
      <c r="D69" s="644"/>
      <c r="E69" s="644"/>
      <c r="F69" s="741"/>
      <c r="G69" s="298"/>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20"/>
      <c r="BF69" s="165"/>
      <c r="BG69" s="165"/>
      <c r="BH69" s="165"/>
      <c r="BI69" s="165"/>
      <c r="BJ69" s="165"/>
      <c r="BK69" s="165"/>
      <c r="BL69" s="165"/>
      <c r="BM69" s="165"/>
      <c r="BN69" s="165"/>
      <c r="BO69" s="165"/>
      <c r="BP69" s="165"/>
      <c r="BQ69" s="165"/>
      <c r="BR69" s="165"/>
      <c r="BS69" s="298"/>
      <c r="BT69" s="298"/>
      <c r="BU69" s="298"/>
      <c r="BV69" s="298"/>
      <c r="BW69" s="298"/>
      <c r="BX69" s="298"/>
      <c r="BY69" s="298"/>
      <c r="BZ69" s="298"/>
      <c r="CA69" s="298"/>
      <c r="CB69" s="298"/>
      <c r="CC69" s="298"/>
      <c r="CD69" s="298"/>
      <c r="CE69" s="298"/>
      <c r="CF69" s="298"/>
      <c r="CG69" s="298"/>
      <c r="CH69" s="298"/>
      <c r="CI69" s="298"/>
      <c r="CJ69" s="298"/>
      <c r="CK69" s="298"/>
      <c r="CL69" s="298"/>
      <c r="CM69" s="298"/>
    </row>
    <row r="70" spans="1:91" ht="13.9" customHeight="1">
      <c r="A70" s="191" t="s">
        <v>91</v>
      </c>
      <c r="B70" s="627" t="s">
        <v>92</v>
      </c>
      <c r="C70" s="627"/>
      <c r="D70" s="627"/>
      <c r="E70" s="627"/>
      <c r="F70" s="627"/>
      <c r="G70" s="160"/>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51"/>
      <c r="BF70" s="165"/>
      <c r="BG70" s="165"/>
      <c r="BH70" s="165"/>
      <c r="BI70" s="165"/>
      <c r="BJ70" s="165"/>
      <c r="BK70" s="165"/>
      <c r="BL70" s="165"/>
      <c r="BM70" s="165"/>
      <c r="BN70" s="165"/>
      <c r="BO70" s="165"/>
      <c r="BP70" s="165"/>
      <c r="BQ70" s="165"/>
      <c r="BR70" s="165"/>
    </row>
    <row r="71" spans="1:91" ht="11.45" customHeight="1">
      <c r="A71" s="191" t="s">
        <v>93</v>
      </c>
      <c r="B71" s="627" t="s">
        <v>94</v>
      </c>
      <c r="C71" s="627"/>
      <c r="D71" s="627"/>
      <c r="E71" s="627"/>
      <c r="F71" s="627"/>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51"/>
      <c r="BF71" s="165"/>
      <c r="BG71" s="165"/>
      <c r="BH71" s="165"/>
      <c r="BI71" s="165"/>
      <c r="BJ71" s="165"/>
      <c r="BK71" s="165"/>
      <c r="BL71" s="165"/>
      <c r="BM71" s="165"/>
      <c r="BN71" s="165"/>
      <c r="BO71" s="165"/>
      <c r="BP71" s="165"/>
      <c r="BQ71" s="165"/>
      <c r="BR71" s="165"/>
    </row>
    <row r="72" spans="1:91">
      <c r="A72" s="191"/>
      <c r="B72" s="625" t="s">
        <v>305</v>
      </c>
      <c r="C72" s="625"/>
      <c r="D72" s="625"/>
      <c r="E72" s="625"/>
      <c r="F72" s="625"/>
      <c r="G72" s="162"/>
      <c r="H72" s="163"/>
      <c r="I72" s="163"/>
      <c r="J72" s="163"/>
      <c r="K72" s="163"/>
      <c r="L72" s="163"/>
      <c r="M72" s="163"/>
      <c r="N72" s="163"/>
      <c r="O72" s="163"/>
      <c r="P72" s="163"/>
      <c r="Q72" s="163"/>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59"/>
      <c r="BF72" s="307"/>
      <c r="BG72" s="307"/>
      <c r="BH72" s="307"/>
      <c r="BI72" s="307"/>
      <c r="BJ72" s="307"/>
      <c r="BK72" s="307"/>
      <c r="BL72" s="307"/>
      <c r="BM72" s="307"/>
      <c r="BN72" s="307"/>
      <c r="BO72" s="307"/>
      <c r="BP72" s="307"/>
      <c r="BQ72" s="307"/>
      <c r="BR72" s="307"/>
      <c r="BS72" s="307"/>
      <c r="BT72" s="307"/>
      <c r="BU72" s="307"/>
      <c r="BV72" s="307"/>
      <c r="BW72" s="307"/>
      <c r="BX72" s="307"/>
      <c r="BY72" s="307"/>
      <c r="BZ72" s="307"/>
      <c r="CA72" s="307"/>
      <c r="CB72" s="307"/>
      <c r="CC72" s="307"/>
      <c r="CD72" s="307"/>
      <c r="CE72" s="307"/>
      <c r="CF72" s="307"/>
      <c r="CG72" s="307"/>
      <c r="CH72" s="307"/>
      <c r="CI72" s="307"/>
      <c r="CJ72" s="307"/>
      <c r="CK72" s="307"/>
      <c r="CL72" s="307"/>
    </row>
    <row r="73" spans="1:91" ht="12.75" customHeight="1">
      <c r="A73" s="559"/>
      <c r="B73" s="626" t="s">
        <v>10</v>
      </c>
      <c r="C73" s="626"/>
      <c r="D73" s="626"/>
      <c r="E73" s="626"/>
      <c r="F73" s="626"/>
      <c r="G73" s="162"/>
      <c r="H73" s="163"/>
      <c r="I73" s="163"/>
      <c r="J73" s="163"/>
      <c r="K73" s="163"/>
      <c r="L73" s="163"/>
      <c r="M73" s="163"/>
      <c r="N73" s="163"/>
      <c r="O73" s="163"/>
      <c r="P73" s="163"/>
      <c r="Q73" s="163"/>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59"/>
      <c r="BF73" s="307"/>
      <c r="BG73" s="307"/>
      <c r="BH73" s="307"/>
      <c r="BI73" s="307"/>
      <c r="BJ73" s="307"/>
      <c r="BK73" s="307"/>
      <c r="BL73" s="307"/>
      <c r="BM73" s="307"/>
      <c r="BN73" s="307"/>
      <c r="BO73" s="307"/>
      <c r="BP73" s="307"/>
      <c r="BQ73" s="307"/>
      <c r="BR73" s="307"/>
      <c r="BS73" s="307"/>
      <c r="BT73" s="307"/>
      <c r="BU73" s="307"/>
      <c r="BV73" s="307"/>
      <c r="BW73" s="307"/>
      <c r="BX73" s="307"/>
      <c r="BY73" s="307"/>
      <c r="BZ73" s="307"/>
      <c r="CA73" s="307"/>
      <c r="CB73" s="307"/>
      <c r="CC73" s="307"/>
      <c r="CD73" s="307"/>
      <c r="CE73" s="307"/>
      <c r="CF73" s="307"/>
      <c r="CG73" s="307"/>
      <c r="CH73" s="307"/>
      <c r="CI73" s="307"/>
      <c r="CJ73" s="307"/>
      <c r="CK73" s="307"/>
      <c r="CL73" s="307"/>
    </row>
    <row r="74" spans="1:91" ht="46.5" customHeight="1">
      <c r="B74" s="922" t="s">
        <v>326</v>
      </c>
      <c r="C74" s="922"/>
      <c r="D74" s="922"/>
      <c r="E74" s="922"/>
      <c r="F74" s="922"/>
      <c r="G74" s="162"/>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59"/>
      <c r="BF74" s="307"/>
      <c r="BG74" s="307"/>
      <c r="BH74" s="307"/>
      <c r="BI74" s="307"/>
      <c r="BJ74" s="307"/>
      <c r="BK74" s="307"/>
      <c r="BL74" s="307"/>
      <c r="BM74" s="307"/>
      <c r="BN74" s="307"/>
      <c r="BO74" s="307"/>
      <c r="BP74" s="307"/>
      <c r="BQ74" s="307"/>
      <c r="BR74" s="307"/>
      <c r="BS74" s="307"/>
      <c r="BT74" s="307"/>
      <c r="BU74" s="307"/>
      <c r="BV74" s="307"/>
      <c r="BW74" s="307"/>
      <c r="BX74" s="307"/>
      <c r="BY74" s="307"/>
      <c r="BZ74" s="307"/>
      <c r="CA74" s="307"/>
      <c r="CB74" s="307"/>
      <c r="CC74" s="307"/>
      <c r="CD74" s="307"/>
      <c r="CE74" s="307"/>
      <c r="CF74" s="307"/>
      <c r="CG74" s="307"/>
      <c r="CH74" s="307"/>
      <c r="CI74" s="307"/>
      <c r="CJ74" s="307"/>
      <c r="CK74" s="307"/>
      <c r="CL74" s="307"/>
    </row>
    <row r="75" spans="1:91" ht="15" customHeight="1">
      <c r="A75" s="606"/>
      <c r="B75" s="926" t="s">
        <v>325</v>
      </c>
      <c r="C75" s="926"/>
      <c r="D75" s="622"/>
      <c r="E75" s="622"/>
      <c r="F75" s="622"/>
      <c r="G75" s="162"/>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59"/>
      <c r="BF75" s="307"/>
      <c r="BG75" s="307"/>
      <c r="BH75" s="307"/>
      <c r="BI75" s="307"/>
      <c r="BJ75" s="307"/>
      <c r="BK75" s="307"/>
      <c r="BL75" s="307"/>
      <c r="BM75" s="307"/>
      <c r="BN75" s="307"/>
      <c r="BO75" s="307"/>
      <c r="BP75" s="307"/>
      <c r="BQ75" s="307"/>
      <c r="BR75" s="307"/>
      <c r="BS75" s="307"/>
      <c r="BT75" s="307"/>
      <c r="BU75" s="307"/>
      <c r="BV75" s="307"/>
      <c r="BW75" s="307"/>
      <c r="BX75" s="307"/>
      <c r="BY75" s="307"/>
      <c r="BZ75" s="307"/>
      <c r="CA75" s="307"/>
      <c r="CB75" s="307"/>
      <c r="CC75" s="307"/>
      <c r="CD75" s="307"/>
      <c r="CE75" s="307"/>
      <c r="CF75" s="307"/>
      <c r="CG75" s="307"/>
      <c r="CH75" s="307"/>
      <c r="CI75" s="307"/>
      <c r="CJ75" s="307"/>
      <c r="CK75" s="307"/>
      <c r="CL75" s="307"/>
    </row>
    <row r="76" spans="1:91" ht="42.75" customHeight="1" thickBot="1">
      <c r="B76" s="923" t="s">
        <v>327</v>
      </c>
      <c r="C76" s="924"/>
      <c r="D76" s="924"/>
      <c r="E76" s="924"/>
      <c r="F76" s="925"/>
      <c r="G76" s="162"/>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59"/>
      <c r="BF76" s="307"/>
      <c r="BG76" s="307"/>
      <c r="BH76" s="307"/>
      <c r="BI76" s="307"/>
      <c r="BJ76" s="307"/>
      <c r="BK76" s="307"/>
      <c r="BL76" s="307"/>
      <c r="BM76" s="307"/>
      <c r="BN76" s="307"/>
      <c r="BO76" s="307"/>
      <c r="BP76" s="307"/>
      <c r="BQ76" s="307"/>
      <c r="BR76" s="307"/>
      <c r="BS76" s="307"/>
      <c r="BT76" s="307"/>
      <c r="BU76" s="307"/>
      <c r="BV76" s="307"/>
      <c r="BW76" s="307"/>
      <c r="BX76" s="307"/>
      <c r="BY76" s="307"/>
      <c r="BZ76" s="307"/>
      <c r="CA76" s="307"/>
      <c r="CB76" s="307"/>
      <c r="CC76" s="307"/>
      <c r="CD76" s="307"/>
      <c r="CE76" s="307"/>
      <c r="CF76" s="307"/>
      <c r="CG76" s="307"/>
      <c r="CH76" s="307"/>
      <c r="CI76" s="307"/>
      <c r="CJ76" s="307"/>
      <c r="CK76" s="307"/>
      <c r="CL76" s="307"/>
    </row>
    <row r="77" spans="1:91" ht="13.5" thickTop="1">
      <c r="B77" s="158"/>
      <c r="C77" s="157"/>
    </row>
    <row r="78" spans="1:91">
      <c r="B78" s="158"/>
      <c r="C78" s="157"/>
    </row>
    <row r="79" spans="1:91">
      <c r="B79" s="158"/>
      <c r="C79" s="157"/>
    </row>
    <row r="80" spans="1:91">
      <c r="B80" s="158"/>
      <c r="C80" s="157"/>
    </row>
    <row r="81" spans="2:3">
      <c r="B81" s="158"/>
      <c r="C81" s="157"/>
    </row>
    <row r="82" spans="2:3">
      <c r="B82" s="158"/>
      <c r="C82" s="157"/>
    </row>
    <row r="83" spans="2:3">
      <c r="B83" s="158"/>
      <c r="C83" s="157"/>
    </row>
    <row r="84" spans="2:3">
      <c r="B84" s="158"/>
      <c r="C84" s="157"/>
    </row>
    <row r="85" spans="2:3">
      <c r="B85" s="158"/>
      <c r="C85" s="157"/>
    </row>
    <row r="86" spans="2:3">
      <c r="B86" s="158"/>
      <c r="C86" s="157"/>
    </row>
    <row r="87" spans="2:3">
      <c r="B87" s="158"/>
      <c r="C87" s="157"/>
    </row>
    <row r="88" spans="2:3">
      <c r="B88" s="158"/>
      <c r="C88" s="157"/>
    </row>
    <row r="89" spans="2:3">
      <c r="B89" s="158"/>
      <c r="C89" s="157"/>
    </row>
    <row r="90" spans="2:3">
      <c r="B90" s="158"/>
      <c r="C90" s="157"/>
    </row>
    <row r="91" spans="2:3">
      <c r="B91" s="158"/>
      <c r="C91" s="157"/>
    </row>
    <row r="92" spans="2:3">
      <c r="B92" s="158"/>
      <c r="C92" s="157"/>
    </row>
    <row r="93" spans="2:3">
      <c r="B93" s="158"/>
      <c r="C93" s="157"/>
    </row>
    <row r="94" spans="2:3">
      <c r="B94" s="158"/>
      <c r="C94" s="157"/>
    </row>
    <row r="95" spans="2:3">
      <c r="B95" s="158"/>
      <c r="C95" s="157"/>
    </row>
    <row r="96" spans="2:3">
      <c r="B96" s="158"/>
      <c r="C96" s="157"/>
    </row>
    <row r="97" spans="2:3">
      <c r="B97" s="158"/>
      <c r="C97" s="157"/>
    </row>
    <row r="98" spans="2:3">
      <c r="B98" s="158"/>
      <c r="C98" s="157"/>
    </row>
    <row r="99" spans="2:3">
      <c r="B99" s="158"/>
      <c r="C99" s="157"/>
    </row>
    <row r="100" spans="2:3">
      <c r="B100" s="158"/>
      <c r="C100" s="157"/>
    </row>
    <row r="101" spans="2:3">
      <c r="B101" s="158"/>
      <c r="C101" s="157"/>
    </row>
    <row r="102" spans="2:3">
      <c r="B102" s="158"/>
      <c r="C102" s="157"/>
    </row>
    <row r="103" spans="2:3">
      <c r="B103" s="158"/>
      <c r="C103" s="157"/>
    </row>
    <row r="104" spans="2:3">
      <c r="B104" s="158"/>
      <c r="C104" s="157"/>
    </row>
    <row r="105" spans="2:3">
      <c r="B105" s="158"/>
      <c r="C105" s="157"/>
    </row>
    <row r="106" spans="2:3">
      <c r="B106" s="158"/>
      <c r="C106" s="157"/>
    </row>
    <row r="107" spans="2:3">
      <c r="B107" s="158"/>
      <c r="C107" s="157"/>
    </row>
    <row r="108" spans="2:3">
      <c r="B108" s="158"/>
      <c r="C108" s="157"/>
    </row>
    <row r="109" spans="2:3">
      <c r="B109" s="158"/>
      <c r="C109" s="157"/>
    </row>
    <row r="110" spans="2:3">
      <c r="B110" s="158"/>
      <c r="C110" s="157"/>
    </row>
    <row r="111" spans="2:3">
      <c r="B111" s="158"/>
      <c r="C111" s="157"/>
    </row>
    <row r="112" spans="2:3">
      <c r="B112" s="158"/>
      <c r="C112" s="157"/>
    </row>
    <row r="113" spans="2:3">
      <c r="B113" s="158"/>
      <c r="C113" s="157"/>
    </row>
    <row r="114" spans="2:3">
      <c r="B114" s="158"/>
      <c r="C114" s="157"/>
    </row>
    <row r="115" spans="2:3">
      <c r="B115" s="158"/>
      <c r="C115" s="157"/>
    </row>
    <row r="116" spans="2:3">
      <c r="B116" s="158"/>
      <c r="C116" s="157"/>
    </row>
    <row r="117" spans="2:3">
      <c r="B117" s="158"/>
      <c r="C117" s="157"/>
    </row>
    <row r="118" spans="2:3">
      <c r="B118" s="158"/>
      <c r="C118" s="157"/>
    </row>
    <row r="119" spans="2:3">
      <c r="B119" s="158"/>
      <c r="C119" s="157"/>
    </row>
    <row r="120" spans="2:3">
      <c r="B120" s="158"/>
      <c r="C120" s="157"/>
    </row>
    <row r="121" spans="2:3">
      <c r="B121" s="158"/>
      <c r="C121" s="157"/>
    </row>
    <row r="122" spans="2:3">
      <c r="B122" s="158"/>
      <c r="C122" s="157"/>
    </row>
    <row r="123" spans="2:3">
      <c r="B123" s="158"/>
      <c r="C123" s="157"/>
    </row>
    <row r="124" spans="2:3">
      <c r="B124" s="158"/>
      <c r="C124" s="157"/>
    </row>
    <row r="125" spans="2:3">
      <c r="B125" s="158"/>
    </row>
  </sheetData>
  <mergeCells count="4">
    <mergeCell ref="C8:F8"/>
    <mergeCell ref="B74:F74"/>
    <mergeCell ref="B76:F76"/>
    <mergeCell ref="B75:C75"/>
  </mergeCells>
  <pageMargins left="0.54" right="0.19" top="0.75" bottom="0.75" header="0.3" footer="0.3"/>
  <pageSetup scale="115" orientation="landscape" r:id="rId1"/>
  <headerFooter>
    <oddHeader>&amp;CWagner-Peyser Programmatic Review Tool 2013-2014
Job Seekers</oddHeader>
  </headerFooter>
  <drawing r:id="rId2"/>
</worksheet>
</file>

<file path=xl/worksheets/sheet2.xml><?xml version="1.0" encoding="utf-8"?>
<worksheet xmlns="http://schemas.openxmlformats.org/spreadsheetml/2006/main" xmlns:r="http://schemas.openxmlformats.org/officeDocument/2006/relationships">
  <dimension ref="A1:M50"/>
  <sheetViews>
    <sheetView workbookViewId="0">
      <pane xSplit="2" ySplit="1" topLeftCell="C2" activePane="bottomRight" state="frozen"/>
      <selection pane="topRight" activeCell="C1" sqref="C1"/>
      <selection pane="bottomLeft" activeCell="A2" sqref="A2"/>
      <selection pane="bottomRight" activeCell="B11" sqref="B11"/>
    </sheetView>
  </sheetViews>
  <sheetFormatPr defaultRowHeight="12.75"/>
  <cols>
    <col min="2" max="2" width="45.7109375" customWidth="1"/>
    <col min="6" max="6" width="12.140625" customWidth="1"/>
    <col min="7" max="7" width="10.5703125" customWidth="1"/>
    <col min="8" max="8" width="15.42578125" customWidth="1"/>
    <col min="10" max="10" width="17.140625" customWidth="1"/>
  </cols>
  <sheetData>
    <row r="1" spans="1:13" ht="49.5" customHeight="1">
      <c r="A1" s="927" t="s">
        <v>27</v>
      </c>
      <c r="B1" s="928"/>
      <c r="C1" s="724" t="s">
        <v>353</v>
      </c>
      <c r="D1" s="724" t="s">
        <v>354</v>
      </c>
      <c r="E1" s="725" t="s">
        <v>355</v>
      </c>
      <c r="F1" s="726" t="s">
        <v>356</v>
      </c>
      <c r="G1" s="726" t="s">
        <v>357</v>
      </c>
      <c r="H1" s="727"/>
      <c r="I1" s="727"/>
      <c r="J1" s="727"/>
      <c r="K1" s="727"/>
      <c r="L1" s="724" t="s">
        <v>12</v>
      </c>
      <c r="M1" s="728" t="s">
        <v>355</v>
      </c>
    </row>
    <row r="2" spans="1:13">
      <c r="A2" s="929" t="s">
        <v>23</v>
      </c>
      <c r="B2" s="930"/>
      <c r="C2" s="247"/>
      <c r="D2" s="247"/>
      <c r="E2" s="247"/>
      <c r="F2" s="247"/>
      <c r="G2" s="247"/>
      <c r="H2" s="695"/>
      <c r="I2" s="695"/>
      <c r="J2" s="695"/>
      <c r="K2" s="695"/>
      <c r="L2" s="695"/>
      <c r="M2" s="695"/>
    </row>
    <row r="3" spans="1:13" ht="25.15" customHeight="1">
      <c r="A3" s="686" t="s">
        <v>38</v>
      </c>
      <c r="B3" s="403" t="s">
        <v>385</v>
      </c>
      <c r="C3" s="655">
        <f>COUNTIF(Jobseekers!$H11:$CL11,"Y")</f>
        <v>0</v>
      </c>
      <c r="D3" s="663">
        <f>COUNTIF(Jobseekers!$H11:$CL11,"N")</f>
        <v>0</v>
      </c>
      <c r="E3" s="655">
        <f t="shared" ref="E3" si="0">(C3 + D3)</f>
        <v>0</v>
      </c>
      <c r="F3" s="656">
        <f t="shared" ref="F3:F50" si="1">IF($E3&gt;0,$C3/$E3,0)</f>
        <v>0</v>
      </c>
      <c r="G3" s="656">
        <f t="shared" ref="G3:G50" si="2">IF($E3&gt;0,$D3/$E3,0)</f>
        <v>0</v>
      </c>
      <c r="H3" s="202"/>
      <c r="I3" s="202"/>
      <c r="J3" s="657"/>
      <c r="K3" s="202"/>
      <c r="L3" s="655">
        <f>COUNTIF(Jobseekers!$H11:$CL11,"X")</f>
        <v>0</v>
      </c>
      <c r="M3" s="666">
        <f t="shared" ref="M3" si="3">(E3 + L3)</f>
        <v>0</v>
      </c>
    </row>
    <row r="4" spans="1:13" ht="22.5">
      <c r="A4" s="667" t="s">
        <v>16</v>
      </c>
      <c r="B4" s="220" t="s">
        <v>415</v>
      </c>
      <c r="C4" s="655">
        <f>COUNTIF(Jobseekers!$H12:$CL12,"Y")</f>
        <v>0</v>
      </c>
      <c r="D4" s="664">
        <f>COUNTIF(Jobseekers!$H12:$CL12,"N")</f>
        <v>0</v>
      </c>
      <c r="E4" s="655">
        <f t="shared" ref="E4:E8" si="4">(C4 + D4)</f>
        <v>0</v>
      </c>
      <c r="F4" s="656">
        <f t="shared" si="1"/>
        <v>0</v>
      </c>
      <c r="G4" s="665">
        <f t="shared" si="2"/>
        <v>0</v>
      </c>
      <c r="H4" s="202"/>
      <c r="I4" s="202"/>
      <c r="J4" s="657"/>
      <c r="K4" s="202"/>
      <c r="L4" s="655">
        <f>COUNTIF(Jobseekers!$H12:$CL12,"X")</f>
        <v>0</v>
      </c>
      <c r="M4" s="666">
        <f t="shared" ref="M4:M8" si="5">(E4 + L4)</f>
        <v>0</v>
      </c>
    </row>
    <row r="5" spans="1:13" ht="45">
      <c r="A5" s="668" t="s">
        <v>17</v>
      </c>
      <c r="B5" s="220" t="s">
        <v>414</v>
      </c>
      <c r="C5" s="655">
        <f>COUNTIF(Jobseekers!$H13:$CL13,"Y")</f>
        <v>0</v>
      </c>
      <c r="D5" s="658">
        <f>COUNTIF(Jobseekers!$H13:$CL13,"N")</f>
        <v>0</v>
      </c>
      <c r="E5" s="655">
        <f t="shared" si="4"/>
        <v>0</v>
      </c>
      <c r="F5" s="656">
        <f t="shared" si="1"/>
        <v>0</v>
      </c>
      <c r="G5" s="659">
        <f t="shared" si="2"/>
        <v>0</v>
      </c>
      <c r="H5" s="202"/>
      <c r="I5" s="202"/>
      <c r="J5" s="657"/>
      <c r="K5" s="202"/>
      <c r="L5" s="655">
        <f>COUNTIF(Jobseekers!$H13:$CL13,"X")</f>
        <v>0</v>
      </c>
      <c r="M5" s="666">
        <f t="shared" si="5"/>
        <v>0</v>
      </c>
    </row>
    <row r="6" spans="1:13" ht="22.5">
      <c r="A6" s="669" t="s">
        <v>39</v>
      </c>
      <c r="B6" s="220" t="s">
        <v>375</v>
      </c>
      <c r="C6" s="655">
        <f>COUNTIF(Jobseekers!$H14:$CL14,"Y")</f>
        <v>0</v>
      </c>
      <c r="D6" s="663">
        <f>COUNTIF(Jobseekers!$H14:$CL14,"N")</f>
        <v>0</v>
      </c>
      <c r="E6" s="655">
        <f t="shared" si="4"/>
        <v>0</v>
      </c>
      <c r="F6" s="656">
        <f t="shared" si="1"/>
        <v>0</v>
      </c>
      <c r="G6" s="656">
        <f t="shared" si="2"/>
        <v>0</v>
      </c>
      <c r="H6" s="202"/>
      <c r="I6" s="202"/>
      <c r="J6" s="657"/>
      <c r="K6" s="202"/>
      <c r="L6" s="655">
        <f>COUNTIF(Jobseekers!$H14:$CL14,"X")</f>
        <v>0</v>
      </c>
      <c r="M6" s="666">
        <f t="shared" si="5"/>
        <v>0</v>
      </c>
    </row>
    <row r="7" spans="1:13" ht="22.5">
      <c r="A7" s="668" t="s">
        <v>40</v>
      </c>
      <c r="B7" s="220" t="s">
        <v>376</v>
      </c>
      <c r="C7" s="655">
        <f>COUNTIF(Jobseekers!$H15:$CL15,"Y")</f>
        <v>0</v>
      </c>
      <c r="D7" s="658">
        <f>COUNTIF(Jobseekers!$H15:$CL15,"N")</f>
        <v>0</v>
      </c>
      <c r="E7" s="655">
        <f t="shared" si="4"/>
        <v>0</v>
      </c>
      <c r="F7" s="656">
        <f t="shared" si="1"/>
        <v>0</v>
      </c>
      <c r="G7" s="659">
        <f t="shared" si="2"/>
        <v>0</v>
      </c>
      <c r="H7" s="202"/>
      <c r="I7" s="202"/>
      <c r="J7" s="657"/>
      <c r="K7" s="202"/>
      <c r="L7" s="655">
        <f>COUNTIF(Jobseekers!$H15:$CL15,"X")</f>
        <v>0</v>
      </c>
      <c r="M7" s="666">
        <f t="shared" si="5"/>
        <v>0</v>
      </c>
    </row>
    <row r="8" spans="1:13" ht="22.5">
      <c r="A8" s="670" t="s">
        <v>41</v>
      </c>
      <c r="B8" s="248" t="s">
        <v>377</v>
      </c>
      <c r="C8" s="655">
        <f>COUNTIF(Jobseekers!$H16:$CL16,"Y")</f>
        <v>0</v>
      </c>
      <c r="D8" s="658">
        <f>COUNTIF(Jobseekers!$H16:$CL16,"N")</f>
        <v>0</v>
      </c>
      <c r="E8" s="655">
        <f t="shared" si="4"/>
        <v>0</v>
      </c>
      <c r="F8" s="656">
        <f t="shared" si="1"/>
        <v>0</v>
      </c>
      <c r="G8" s="659">
        <f t="shared" si="2"/>
        <v>0</v>
      </c>
      <c r="H8" s="202"/>
      <c r="I8" s="202"/>
      <c r="J8" s="657"/>
      <c r="K8" s="202"/>
      <c r="L8" s="655">
        <f>COUNTIF(Jobseekers!$H16:$CL16,"X")</f>
        <v>0</v>
      </c>
      <c r="M8" s="666">
        <f t="shared" si="5"/>
        <v>0</v>
      </c>
    </row>
    <row r="9" spans="1:13">
      <c r="A9" s="671"/>
      <c r="B9" s="660" t="s">
        <v>162</v>
      </c>
      <c r="C9" s="661"/>
      <c r="D9" s="660"/>
      <c r="E9" s="660"/>
      <c r="F9" s="660"/>
      <c r="G9" s="662"/>
      <c r="H9" s="662"/>
      <c r="I9" s="662"/>
      <c r="J9" s="662"/>
      <c r="K9" s="662"/>
      <c r="L9" s="662"/>
      <c r="M9" s="672"/>
    </row>
    <row r="10" spans="1:13" ht="33.75">
      <c r="A10" s="673" t="s">
        <v>42</v>
      </c>
      <c r="B10" s="619" t="s">
        <v>386</v>
      </c>
      <c r="C10" s="655">
        <f>COUNTIF(Jobseekers!$H19:$CL19,"Y")</f>
        <v>0</v>
      </c>
      <c r="D10" s="663">
        <f>COUNTIF(Jobseekers!$H19:$CL19,"N")</f>
        <v>0</v>
      </c>
      <c r="E10" s="655">
        <f t="shared" ref="E10" si="6">(C10 + D10)</f>
        <v>0</v>
      </c>
      <c r="F10" s="656">
        <f t="shared" si="1"/>
        <v>0</v>
      </c>
      <c r="G10" s="656">
        <f t="shared" si="2"/>
        <v>0</v>
      </c>
      <c r="H10" s="202"/>
      <c r="I10" s="202"/>
      <c r="J10" s="657"/>
      <c r="K10" s="202"/>
      <c r="L10" s="655">
        <f>COUNTIF(Jobseekers!$H19:$CL19,"X")</f>
        <v>0</v>
      </c>
      <c r="M10" s="666">
        <f t="shared" ref="M10" si="7">(E10 + L10)</f>
        <v>0</v>
      </c>
    </row>
    <row r="11" spans="1:13" ht="23.45" customHeight="1">
      <c r="A11" s="668" t="s">
        <v>18</v>
      </c>
      <c r="B11" s="619" t="s">
        <v>438</v>
      </c>
      <c r="C11" s="655">
        <f>COUNTIF(Jobseekers!$H20:$CL20,"Y")</f>
        <v>0</v>
      </c>
      <c r="D11" s="658">
        <f>COUNTIF(Jobseekers!$H20:$CL20,"N")</f>
        <v>0</v>
      </c>
      <c r="E11" s="655">
        <f t="shared" ref="E11:E17" si="8">(C11 + D11)</f>
        <v>0</v>
      </c>
      <c r="F11" s="656">
        <f t="shared" si="1"/>
        <v>0</v>
      </c>
      <c r="G11" s="659">
        <f t="shared" si="2"/>
        <v>0</v>
      </c>
      <c r="H11" s="202"/>
      <c r="I11" s="202"/>
      <c r="J11" s="657"/>
      <c r="K11" s="202"/>
      <c r="L11" s="655">
        <f>COUNTIF(Jobseekers!$H20:$CL20,"X")</f>
        <v>0</v>
      </c>
      <c r="M11" s="666">
        <f t="shared" ref="M11:M17" si="9">(E11 + L11)</f>
        <v>0</v>
      </c>
    </row>
    <row r="12" spans="1:13" ht="22.5">
      <c r="A12" s="668" t="s">
        <v>112</v>
      </c>
      <c r="B12" s="181" t="s">
        <v>379</v>
      </c>
      <c r="C12" s="655">
        <f>COUNTIF(Jobseekers!$F21:$CL21,"Y")</f>
        <v>0</v>
      </c>
      <c r="D12" s="658">
        <f>COUNTIF(Jobseekers!$F21:$CL21,"N")</f>
        <v>0</v>
      </c>
      <c r="E12" s="655">
        <f t="shared" si="8"/>
        <v>0</v>
      </c>
      <c r="F12" s="656">
        <f t="shared" si="1"/>
        <v>0</v>
      </c>
      <c r="G12" s="659">
        <f t="shared" si="2"/>
        <v>0</v>
      </c>
      <c r="H12" s="202"/>
      <c r="I12" s="202"/>
      <c r="J12" s="657"/>
      <c r="K12" s="202"/>
      <c r="L12" s="655">
        <f>COUNTIF(Jobseekers!$F21:$CL21,"X")</f>
        <v>0</v>
      </c>
      <c r="M12" s="666">
        <f t="shared" si="9"/>
        <v>0</v>
      </c>
    </row>
    <row r="13" spans="1:13" ht="22.5">
      <c r="A13" s="667" t="s">
        <v>149</v>
      </c>
      <c r="B13" s="183" t="s">
        <v>243</v>
      </c>
      <c r="C13" s="655">
        <f>COUNTIF(Jobseekers!$H22:$CL22,"Y")</f>
        <v>0</v>
      </c>
      <c r="D13" s="664">
        <f>COUNTIF(Jobseekers!$H22:$CL22,"N")</f>
        <v>0</v>
      </c>
      <c r="E13" s="655">
        <f t="shared" si="8"/>
        <v>0</v>
      </c>
      <c r="F13" s="656">
        <f t="shared" si="1"/>
        <v>0</v>
      </c>
      <c r="G13" s="665">
        <f t="shared" si="2"/>
        <v>0</v>
      </c>
      <c r="H13" s="202"/>
      <c r="I13" s="202"/>
      <c r="J13" s="657"/>
      <c r="K13" s="202"/>
      <c r="L13" s="655">
        <f>COUNTIF(Jobseekers!$H22:$CL22,"X")</f>
        <v>0</v>
      </c>
      <c r="M13" s="666">
        <f t="shared" si="9"/>
        <v>0</v>
      </c>
    </row>
    <row r="14" spans="1:13" ht="22.5">
      <c r="A14" s="667" t="s">
        <v>150</v>
      </c>
      <c r="B14" s="183" t="s">
        <v>244</v>
      </c>
      <c r="C14" s="655">
        <f>COUNTIF(Jobseekers!$H23:$CL23,"Y")</f>
        <v>0</v>
      </c>
      <c r="D14" s="664">
        <f>COUNTIF(Jobseekers!$H23:$CL23,"N")</f>
        <v>0</v>
      </c>
      <c r="E14" s="655">
        <f t="shared" si="8"/>
        <v>0</v>
      </c>
      <c r="F14" s="656">
        <f t="shared" si="1"/>
        <v>0</v>
      </c>
      <c r="G14" s="665">
        <f t="shared" si="2"/>
        <v>0</v>
      </c>
      <c r="H14" s="202"/>
      <c r="I14" s="202"/>
      <c r="J14" s="657"/>
      <c r="K14" s="202"/>
      <c r="L14" s="655">
        <f>COUNTIF(Jobseekers!$H23:$CL23,"X")</f>
        <v>0</v>
      </c>
      <c r="M14" s="666">
        <f t="shared" si="9"/>
        <v>0</v>
      </c>
    </row>
    <row r="15" spans="1:13" ht="16.899999999999999" customHeight="1">
      <c r="A15" s="667" t="s">
        <v>151</v>
      </c>
      <c r="B15" s="183" t="s">
        <v>245</v>
      </c>
      <c r="C15" s="655">
        <f>COUNTIF(Jobseekers!$H24:$CL24,"Y")</f>
        <v>0</v>
      </c>
      <c r="D15" s="664">
        <f>COUNTIF(Jobseekers!$H24:$CL24,"N")</f>
        <v>0</v>
      </c>
      <c r="E15" s="655">
        <f t="shared" si="8"/>
        <v>0</v>
      </c>
      <c r="F15" s="656">
        <f t="shared" si="1"/>
        <v>0</v>
      </c>
      <c r="G15" s="665">
        <f t="shared" si="2"/>
        <v>0</v>
      </c>
      <c r="H15" s="202"/>
      <c r="I15" s="202"/>
      <c r="J15" s="657"/>
      <c r="K15" s="202"/>
      <c r="L15" s="655">
        <f>COUNTIF(Jobseekers!$H24:$CL24,"X")</f>
        <v>0</v>
      </c>
      <c r="M15" s="666">
        <f t="shared" si="9"/>
        <v>0</v>
      </c>
    </row>
    <row r="16" spans="1:13" ht="22.5">
      <c r="A16" s="667" t="s">
        <v>152</v>
      </c>
      <c r="B16" s="183" t="s">
        <v>246</v>
      </c>
      <c r="C16" s="655">
        <f>COUNTIF(Jobseekers!$H25:$CL25,"Y")</f>
        <v>0</v>
      </c>
      <c r="D16" s="664">
        <f>COUNTIF(Jobseekers!$H25:$CL25,"N")</f>
        <v>0</v>
      </c>
      <c r="E16" s="655">
        <f t="shared" si="8"/>
        <v>0</v>
      </c>
      <c r="F16" s="656">
        <f t="shared" si="1"/>
        <v>0</v>
      </c>
      <c r="G16" s="665">
        <f t="shared" si="2"/>
        <v>0</v>
      </c>
      <c r="H16" s="202"/>
      <c r="I16" s="202"/>
      <c r="J16" s="657"/>
      <c r="K16" s="202"/>
      <c r="L16" s="655">
        <f>COUNTIF(Jobseekers!$H25:$CL25,"X")</f>
        <v>0</v>
      </c>
      <c r="M16" s="666">
        <f t="shared" si="9"/>
        <v>0</v>
      </c>
    </row>
    <row r="17" spans="1:13" ht="33.75">
      <c r="A17" s="667" t="s">
        <v>194</v>
      </c>
      <c r="B17" s="183" t="s">
        <v>380</v>
      </c>
      <c r="C17" s="655">
        <f>COUNTIF(Jobseekers!$H26:$CL26,"Y")</f>
        <v>0</v>
      </c>
      <c r="D17" s="664">
        <f>COUNTIF(Jobseekers!$H26:$CL26,"N")</f>
        <v>0</v>
      </c>
      <c r="E17" s="655">
        <f t="shared" si="8"/>
        <v>0</v>
      </c>
      <c r="F17" s="656">
        <f t="shared" si="1"/>
        <v>0</v>
      </c>
      <c r="G17" s="665">
        <f t="shared" si="2"/>
        <v>0</v>
      </c>
      <c r="H17" s="202"/>
      <c r="I17" s="202"/>
      <c r="J17" s="657"/>
      <c r="K17" s="202"/>
      <c r="L17" s="655">
        <f>COUNTIF(Jobseekers!$H26:$CL26,"X")</f>
        <v>0</v>
      </c>
      <c r="M17" s="666">
        <f t="shared" si="9"/>
        <v>0</v>
      </c>
    </row>
    <row r="18" spans="1:13">
      <c r="A18" s="674"/>
      <c r="B18" s="423" t="s">
        <v>59</v>
      </c>
      <c r="C18" s="662"/>
      <c r="D18" s="662"/>
      <c r="E18" s="662"/>
      <c r="F18" s="662"/>
      <c r="G18" s="662"/>
      <c r="H18" s="662"/>
      <c r="I18" s="662"/>
      <c r="J18" s="662"/>
      <c r="K18" s="662"/>
      <c r="L18" s="662"/>
      <c r="M18" s="672"/>
    </row>
    <row r="19" spans="1:13" ht="22.5">
      <c r="A19" s="673" t="s">
        <v>43</v>
      </c>
      <c r="B19" s="417" t="s">
        <v>145</v>
      </c>
      <c r="C19" s="655">
        <f>COUNTIF(Jobseekers!$H29:$CL29,"Y")</f>
        <v>0</v>
      </c>
      <c r="D19" s="663">
        <f>COUNTIF(Jobseekers!$H29:$CL29,"N")</f>
        <v>0</v>
      </c>
      <c r="E19" s="655">
        <f t="shared" ref="E19" si="10">(C19 + D19)</f>
        <v>0</v>
      </c>
      <c r="F19" s="656">
        <f t="shared" si="1"/>
        <v>0</v>
      </c>
      <c r="G19" s="656">
        <f t="shared" si="2"/>
        <v>0</v>
      </c>
      <c r="H19" s="202"/>
      <c r="I19" s="202"/>
      <c r="J19" s="657"/>
      <c r="K19" s="202"/>
      <c r="L19" s="655">
        <f>COUNTIF(Jobseekers!$H29:$CL29,"X")</f>
        <v>0</v>
      </c>
      <c r="M19" s="666">
        <f t="shared" ref="M19" si="11">(E19 + L19)</f>
        <v>0</v>
      </c>
    </row>
    <row r="20" spans="1:13" ht="22.5">
      <c r="A20" s="668" t="s">
        <v>19</v>
      </c>
      <c r="B20" s="220" t="s">
        <v>247</v>
      </c>
      <c r="C20" s="655">
        <f>COUNTIF(Jobseekers!$H30:$CL30,"Y")</f>
        <v>0</v>
      </c>
      <c r="D20" s="658">
        <f>COUNTIF(Jobseekers!$H30:$CL30,"N")</f>
        <v>0</v>
      </c>
      <c r="E20" s="655">
        <f t="shared" ref="E20:E21" si="12">(C20 + D20)</f>
        <v>0</v>
      </c>
      <c r="F20" s="656">
        <f t="shared" si="1"/>
        <v>0</v>
      </c>
      <c r="G20" s="659">
        <f t="shared" si="2"/>
        <v>0</v>
      </c>
      <c r="H20" s="202"/>
      <c r="I20" s="202"/>
      <c r="J20" s="657"/>
      <c r="K20" s="202"/>
      <c r="L20" s="655">
        <f>COUNTIF(Jobseekers!$H30:$CL30,"X")</f>
        <v>0</v>
      </c>
      <c r="M20" s="666">
        <f t="shared" ref="M20:M21" si="13">(E20 + L20)</f>
        <v>0</v>
      </c>
    </row>
    <row r="21" spans="1:13" ht="22.5">
      <c r="A21" s="668" t="s">
        <v>20</v>
      </c>
      <c r="B21" s="220" t="s">
        <v>248</v>
      </c>
      <c r="C21" s="655">
        <f>COUNTIF(Jobseekers!$H31:$CL31,"Y")</f>
        <v>0</v>
      </c>
      <c r="D21" s="658">
        <f>COUNTIF(Jobseekers!$H31:$CL31,"N")</f>
        <v>0</v>
      </c>
      <c r="E21" s="655">
        <f t="shared" si="12"/>
        <v>0</v>
      </c>
      <c r="F21" s="656">
        <f t="shared" si="1"/>
        <v>0</v>
      </c>
      <c r="G21" s="659">
        <f t="shared" si="2"/>
        <v>0</v>
      </c>
      <c r="H21" s="202"/>
      <c r="I21" s="202"/>
      <c r="J21" s="657"/>
      <c r="K21" s="202"/>
      <c r="L21" s="655">
        <f>COUNTIF(Jobseekers!$H31:$CL31,"X")</f>
        <v>0</v>
      </c>
      <c r="M21" s="666">
        <f t="shared" si="13"/>
        <v>0</v>
      </c>
    </row>
    <row r="22" spans="1:13">
      <c r="A22" s="674"/>
      <c r="B22" s="442" t="s">
        <v>127</v>
      </c>
      <c r="C22" s="662"/>
      <c r="D22" s="662"/>
      <c r="E22" s="662"/>
      <c r="F22" s="662"/>
      <c r="G22" s="662"/>
      <c r="H22" s="662"/>
      <c r="I22" s="662"/>
      <c r="J22" s="662"/>
      <c r="K22" s="662"/>
      <c r="L22" s="662"/>
      <c r="M22" s="672"/>
    </row>
    <row r="23" spans="1:13" ht="22.5">
      <c r="A23" s="673" t="s">
        <v>44</v>
      </c>
      <c r="B23" s="403" t="s">
        <v>416</v>
      </c>
      <c r="C23" s="655">
        <f>COUNTIF(Jobseekers!$H34:$CL34,"Y")</f>
        <v>0</v>
      </c>
      <c r="D23" s="663">
        <f>COUNTIF(Jobseekers!$H34:$CL34,"N")</f>
        <v>0</v>
      </c>
      <c r="E23" s="655">
        <f t="shared" ref="E23" si="14">(C23 + D23)</f>
        <v>0</v>
      </c>
      <c r="F23" s="656">
        <f t="shared" si="1"/>
        <v>0</v>
      </c>
      <c r="G23" s="656">
        <f t="shared" si="2"/>
        <v>0</v>
      </c>
      <c r="H23" s="202"/>
      <c r="I23" s="202"/>
      <c r="J23" s="657"/>
      <c r="K23" s="202"/>
      <c r="L23" s="655">
        <f>COUNTIF(Jobseekers!$H34:$CL34,"X")</f>
        <v>0</v>
      </c>
      <c r="M23" s="666">
        <f t="shared" ref="M23" si="15">(E23 + L23)</f>
        <v>0</v>
      </c>
    </row>
    <row r="24" spans="1:13" s="240" customFormat="1">
      <c r="A24" s="669" t="s">
        <v>21</v>
      </c>
      <c r="B24" s="192" t="s">
        <v>29</v>
      </c>
      <c r="C24" s="268"/>
      <c r="D24" s="268"/>
      <c r="E24" s="268"/>
      <c r="F24" s="268"/>
      <c r="G24" s="268"/>
      <c r="H24" s="268"/>
      <c r="I24" s="268"/>
      <c r="J24" s="268"/>
      <c r="K24" s="268"/>
      <c r="L24" s="268"/>
      <c r="M24" s="746"/>
    </row>
    <row r="25" spans="1:13" ht="63.75">
      <c r="A25" s="668" t="s">
        <v>22</v>
      </c>
      <c r="B25" s="190" t="s">
        <v>437</v>
      </c>
      <c r="C25" s="914">
        <f>COUNTIF(Jobseekers!$H36:$CL36,"Y")</f>
        <v>0</v>
      </c>
      <c r="D25" s="658">
        <f>COUNTIF(Jobseekers!$H36:$CL36,"N")</f>
        <v>0</v>
      </c>
      <c r="E25" s="655">
        <f t="shared" ref="E25" si="16">(C25 + D25)</f>
        <v>0</v>
      </c>
      <c r="F25" s="915">
        <f t="shared" si="1"/>
        <v>0</v>
      </c>
      <c r="G25" s="659">
        <f t="shared" si="2"/>
        <v>0</v>
      </c>
      <c r="H25" s="718" t="s">
        <v>360</v>
      </c>
      <c r="I25" s="703">
        <f>COUNTIF('Job Orders'!$H36:$BX36,"i")</f>
        <v>0</v>
      </c>
      <c r="J25" s="722" t="s">
        <v>361</v>
      </c>
      <c r="K25" s="703">
        <f>COUNTIF('Job Orders'!$H36:$BX36,"u")</f>
        <v>0</v>
      </c>
      <c r="L25" s="655">
        <f>COUNTIF(Jobseekers!$H36:$CL36,"X")</f>
        <v>0</v>
      </c>
      <c r="M25" s="666">
        <f t="shared" ref="M25" si="17">(E25 + L25)</f>
        <v>0</v>
      </c>
    </row>
    <row r="26" spans="1:13">
      <c r="A26" s="675"/>
      <c r="B26" s="204" t="s">
        <v>257</v>
      </c>
      <c r="C26" s="676"/>
      <c r="D26" s="676"/>
      <c r="E26" s="676"/>
      <c r="F26" s="676"/>
      <c r="G26" s="676"/>
      <c r="H26" s="676"/>
      <c r="I26" s="676"/>
      <c r="J26" s="676"/>
      <c r="K26" s="676"/>
      <c r="L26" s="676"/>
      <c r="M26" s="677"/>
    </row>
    <row r="27" spans="1:13" ht="33.75">
      <c r="A27" s="678" t="s">
        <v>45</v>
      </c>
      <c r="B27" s="619" t="s">
        <v>388</v>
      </c>
      <c r="C27" s="655">
        <f>COUNTIF(Jobseekers!$H39:$CL39,"Y")</f>
        <v>0</v>
      </c>
      <c r="D27" s="663">
        <f>COUNTIF(Jobseekers!$H39:$CL39,"N")</f>
        <v>0</v>
      </c>
      <c r="E27" s="655">
        <f t="shared" ref="E27" si="18">(C27 + D27)</f>
        <v>0</v>
      </c>
      <c r="F27" s="656">
        <f t="shared" si="1"/>
        <v>0</v>
      </c>
      <c r="G27" s="656">
        <f t="shared" si="2"/>
        <v>0</v>
      </c>
      <c r="H27" s="202"/>
      <c r="I27" s="202"/>
      <c r="J27" s="657"/>
      <c r="K27" s="202"/>
      <c r="L27" s="655">
        <f>COUNTIF(Jobseekers!$H39:$CL39,"X")</f>
        <v>0</v>
      </c>
      <c r="M27" s="666">
        <f t="shared" ref="M27" si="19">(E27 + L27)</f>
        <v>0</v>
      </c>
    </row>
    <row r="28" spans="1:13" ht="22.5">
      <c r="A28" s="679" t="s">
        <v>24</v>
      </c>
      <c r="B28" s="243" t="s">
        <v>417</v>
      </c>
      <c r="C28" s="655">
        <f>COUNTIF(Jobseekers!$H40:$CL40,"Y")</f>
        <v>0</v>
      </c>
      <c r="D28" s="664">
        <f>COUNTIF(Jobseekers!$H40:$CL40,"N")</f>
        <v>0</v>
      </c>
      <c r="E28" s="655">
        <f t="shared" ref="E28:E31" si="20">(C28 + D28)</f>
        <v>0</v>
      </c>
      <c r="F28" s="656">
        <f t="shared" si="1"/>
        <v>0</v>
      </c>
      <c r="G28" s="665">
        <f t="shared" si="2"/>
        <v>0</v>
      </c>
      <c r="H28" s="202"/>
      <c r="I28" s="202"/>
      <c r="J28" s="657"/>
      <c r="K28" s="202"/>
      <c r="L28" s="655">
        <f>COUNTIF(Jobseekers!$H40:$CL40,"X")</f>
        <v>0</v>
      </c>
      <c r="M28" s="666">
        <f t="shared" ref="M28:M31" si="21">(E28 + L28)</f>
        <v>0</v>
      </c>
    </row>
    <row r="29" spans="1:13">
      <c r="A29" s="680" t="s">
        <v>33</v>
      </c>
      <c r="B29" s="183" t="s">
        <v>352</v>
      </c>
      <c r="C29" s="655">
        <f>COUNTIF(Jobseekers!$H41:$CL41,"Y")</f>
        <v>0</v>
      </c>
      <c r="D29" s="658">
        <f>COUNTIF(Jobseekers!$H41:$CL41,"N")</f>
        <v>0</v>
      </c>
      <c r="E29" s="655">
        <f t="shared" si="20"/>
        <v>0</v>
      </c>
      <c r="F29" s="656">
        <f t="shared" si="1"/>
        <v>0</v>
      </c>
      <c r="G29" s="659">
        <f t="shared" si="2"/>
        <v>0</v>
      </c>
      <c r="H29" s="202"/>
      <c r="I29" s="202"/>
      <c r="J29" s="657"/>
      <c r="K29" s="202"/>
      <c r="L29" s="655">
        <f>COUNTIF(Jobseekers!$H41:$CL41,"X")</f>
        <v>0</v>
      </c>
      <c r="M29" s="666">
        <f t="shared" si="21"/>
        <v>0</v>
      </c>
    </row>
    <row r="30" spans="1:13" ht="67.5">
      <c r="A30" s="681" t="s">
        <v>120</v>
      </c>
      <c r="B30" s="917" t="s">
        <v>436</v>
      </c>
      <c r="C30" s="914">
        <f>COUNTIF(Jobseekers!$H42:$CL42,"Y")</f>
        <v>0</v>
      </c>
      <c r="D30" s="658">
        <f>COUNTIF(Jobseekers!$H42:$CL42,"N")</f>
        <v>0</v>
      </c>
      <c r="E30" s="655">
        <f t="shared" si="20"/>
        <v>0</v>
      </c>
      <c r="F30" s="915">
        <f t="shared" si="1"/>
        <v>0</v>
      </c>
      <c r="G30" s="659">
        <f t="shared" si="2"/>
        <v>0</v>
      </c>
      <c r="H30" s="202"/>
      <c r="I30" s="202"/>
      <c r="J30" s="657"/>
      <c r="K30" s="202"/>
      <c r="L30" s="655">
        <f>COUNTIF(Jobseekers!$H42:$CL42,"X")</f>
        <v>0</v>
      </c>
      <c r="M30" s="666">
        <f t="shared" si="21"/>
        <v>0</v>
      </c>
    </row>
    <row r="31" spans="1:13" ht="22.5">
      <c r="A31" s="667" t="s">
        <v>351</v>
      </c>
      <c r="B31" s="897" t="s">
        <v>418</v>
      </c>
      <c r="C31" s="655">
        <f>COUNTIF(Jobseekers!$H43:$CL43,"Y")</f>
        <v>0</v>
      </c>
      <c r="D31" s="664">
        <f>COUNTIF(Jobseekers!$H43:$CL43,"N")</f>
        <v>0</v>
      </c>
      <c r="E31" s="655">
        <f t="shared" si="20"/>
        <v>0</v>
      </c>
      <c r="F31" s="656">
        <f t="shared" si="1"/>
        <v>0</v>
      </c>
      <c r="G31" s="665">
        <f t="shared" si="2"/>
        <v>0</v>
      </c>
      <c r="H31" s="202"/>
      <c r="I31" s="202"/>
      <c r="J31" s="657"/>
      <c r="K31" s="202"/>
      <c r="L31" s="655">
        <f>COUNTIF(Jobseekers!$H43:$CL43,"X")</f>
        <v>0</v>
      </c>
      <c r="M31" s="666">
        <f t="shared" si="21"/>
        <v>0</v>
      </c>
    </row>
    <row r="32" spans="1:13">
      <c r="A32" s="682"/>
      <c r="B32" s="408" t="s">
        <v>129</v>
      </c>
      <c r="C32" s="676"/>
      <c r="D32" s="676"/>
      <c r="E32" s="676"/>
      <c r="F32" s="676"/>
      <c r="G32" s="676"/>
      <c r="H32" s="676"/>
      <c r="I32" s="676"/>
      <c r="J32" s="676"/>
      <c r="K32" s="676"/>
      <c r="L32" s="676"/>
      <c r="M32" s="677"/>
    </row>
    <row r="33" spans="1:13" ht="33.75">
      <c r="A33" s="673" t="s">
        <v>46</v>
      </c>
      <c r="B33" s="417" t="s">
        <v>419</v>
      </c>
      <c r="C33" s="655">
        <f>COUNTIF(Jobseekers!$H46:$CL46,"Y")</f>
        <v>0</v>
      </c>
      <c r="D33" s="663">
        <f>COUNTIF(Jobseekers!$H46:$CL46,"N")</f>
        <v>0</v>
      </c>
      <c r="E33" s="655">
        <f t="shared" ref="E33" si="22">(C33 + D33)</f>
        <v>0</v>
      </c>
      <c r="F33" s="656">
        <f t="shared" si="1"/>
        <v>0</v>
      </c>
      <c r="G33" s="656">
        <f t="shared" si="2"/>
        <v>0</v>
      </c>
      <c r="H33" s="202"/>
      <c r="I33" s="202"/>
      <c r="J33" s="657"/>
      <c r="K33" s="202"/>
      <c r="L33" s="655">
        <f>COUNTIF(Jobseekers!$H46:$CL46,"X")</f>
        <v>0</v>
      </c>
      <c r="M33" s="666">
        <f t="shared" ref="M33" si="23">(E33 + L33)</f>
        <v>0</v>
      </c>
    </row>
    <row r="34" spans="1:13" ht="22.5">
      <c r="A34" s="683" t="s">
        <v>25</v>
      </c>
      <c r="B34" s="183" t="s">
        <v>382</v>
      </c>
      <c r="C34" s="655">
        <f>COUNTIF(Jobseekers!$H47:$CL47,"Y")</f>
        <v>0</v>
      </c>
      <c r="D34" s="664">
        <f>COUNTIF(Jobseekers!$H47:$CL47,"N")</f>
        <v>0</v>
      </c>
      <c r="E34" s="655">
        <f t="shared" ref="E34:E35" si="24">(C34 + D34)</f>
        <v>0</v>
      </c>
      <c r="F34" s="656">
        <f t="shared" si="1"/>
        <v>0</v>
      </c>
      <c r="G34" s="665">
        <f t="shared" si="2"/>
        <v>0</v>
      </c>
      <c r="H34" s="202"/>
      <c r="I34" s="202"/>
      <c r="J34" s="657"/>
      <c r="K34" s="202"/>
      <c r="L34" s="655">
        <f>COUNTIF(Jobseekers!$H47:$CL47,"X")</f>
        <v>0</v>
      </c>
      <c r="M34" s="666">
        <f t="shared" ref="M34:M35" si="25">(E34 + L34)</f>
        <v>0</v>
      </c>
    </row>
    <row r="35" spans="1:13" ht="37.5" customHeight="1">
      <c r="A35" s="684" t="s">
        <v>26</v>
      </c>
      <c r="B35" s="918" t="s">
        <v>432</v>
      </c>
      <c r="C35" s="914">
        <f>COUNTIF(Jobseekers!$H48:$CL48,"Y")</f>
        <v>0</v>
      </c>
      <c r="D35" s="742">
        <f>COUNTIF(Jobseekers!$H48:$CL48,"N")</f>
        <v>0</v>
      </c>
      <c r="E35" s="655">
        <f t="shared" si="24"/>
        <v>0</v>
      </c>
      <c r="F35" s="915">
        <f t="shared" si="1"/>
        <v>0</v>
      </c>
      <c r="G35" s="743">
        <f t="shared" si="2"/>
        <v>0</v>
      </c>
      <c r="H35" s="202"/>
      <c r="I35" s="202"/>
      <c r="J35" s="657"/>
      <c r="K35" s="202"/>
      <c r="L35" s="655">
        <f>COUNTIF(Jobseekers!$H48:$CL48,"X")</f>
        <v>0</v>
      </c>
      <c r="M35" s="666">
        <f t="shared" si="25"/>
        <v>0</v>
      </c>
    </row>
    <row r="36" spans="1:13">
      <c r="A36" s="685"/>
      <c r="B36" s="413" t="s">
        <v>128</v>
      </c>
      <c r="C36" s="676"/>
      <c r="D36" s="676"/>
      <c r="E36" s="676"/>
      <c r="F36" s="676"/>
      <c r="G36" s="676"/>
      <c r="H36" s="676"/>
      <c r="I36" s="676"/>
      <c r="J36" s="676"/>
      <c r="K36" s="676"/>
      <c r="L36" s="676"/>
      <c r="M36" s="677"/>
    </row>
    <row r="37" spans="1:13" ht="22.5">
      <c r="A37" s="673" t="s">
        <v>47</v>
      </c>
      <c r="B37" s="403" t="s">
        <v>420</v>
      </c>
      <c r="C37" s="655">
        <f>COUNTIF(Jobseekers!$H51:$CL51,"Y")</f>
        <v>0</v>
      </c>
      <c r="D37" s="663">
        <f>COUNTIF(Jobseekers!$H51:$CL51,"N")</f>
        <v>0</v>
      </c>
      <c r="E37" s="655">
        <f t="shared" ref="E37" si="26">(C37 + D37)</f>
        <v>0</v>
      </c>
      <c r="F37" s="656">
        <f t="shared" si="1"/>
        <v>0</v>
      </c>
      <c r="G37" s="656">
        <f t="shared" si="2"/>
        <v>0</v>
      </c>
      <c r="H37" s="202"/>
      <c r="I37" s="202"/>
      <c r="J37" s="657"/>
      <c r="K37" s="202"/>
      <c r="L37" s="655">
        <f>COUNTIF(Jobseekers!$H51:$CL51,"X")</f>
        <v>0</v>
      </c>
      <c r="M37" s="666">
        <f t="shared" ref="M37" si="27">(E37 + L37)</f>
        <v>0</v>
      </c>
    </row>
    <row r="38" spans="1:13" ht="22.5">
      <c r="A38" s="668" t="s">
        <v>28</v>
      </c>
      <c r="B38" s="647" t="s">
        <v>340</v>
      </c>
      <c r="C38" s="655">
        <f>COUNTIF(Jobseekers!$H52:$CL52,"Y")</f>
        <v>0</v>
      </c>
      <c r="D38" s="658">
        <f>COUNTIF(Jobseekers!$H52:$CL52,"N")</f>
        <v>0</v>
      </c>
      <c r="E38" s="655">
        <f t="shared" ref="E38:E39" si="28">(C38 + D38)</f>
        <v>0</v>
      </c>
      <c r="F38" s="656">
        <f t="shared" si="1"/>
        <v>0</v>
      </c>
      <c r="G38" s="659">
        <f t="shared" si="2"/>
        <v>0</v>
      </c>
      <c r="H38" s="202"/>
      <c r="I38" s="202"/>
      <c r="J38" s="657"/>
      <c r="K38" s="202"/>
      <c r="L38" s="655">
        <f>COUNTIF(Jobseekers!$H52:$CL52,"X")</f>
        <v>0</v>
      </c>
      <c r="M38" s="666">
        <f t="shared" ref="M38:M39" si="29">(E38 + L38)</f>
        <v>0</v>
      </c>
    </row>
    <row r="39" spans="1:13" ht="45">
      <c r="A39" s="684" t="s">
        <v>62</v>
      </c>
      <c r="B39" s="260" t="s">
        <v>262</v>
      </c>
      <c r="C39" s="655">
        <f>COUNTIF(Jobseekers!$H53:$CL53,"Y")</f>
        <v>0</v>
      </c>
      <c r="D39" s="664">
        <f>COUNTIF(Jobseekers!$H53:$CL53,"N")</f>
        <v>0</v>
      </c>
      <c r="E39" s="655">
        <f t="shared" si="28"/>
        <v>0</v>
      </c>
      <c r="F39" s="656">
        <f t="shared" si="1"/>
        <v>0</v>
      </c>
      <c r="G39" s="665">
        <f t="shared" si="2"/>
        <v>0</v>
      </c>
      <c r="H39" s="202"/>
      <c r="I39" s="202"/>
      <c r="J39" s="657"/>
      <c r="K39" s="202"/>
      <c r="L39" s="655">
        <f>COUNTIF(Jobseekers!$H53:$CL53,"X")</f>
        <v>0</v>
      </c>
      <c r="M39" s="666">
        <f t="shared" si="29"/>
        <v>0</v>
      </c>
    </row>
    <row r="40" spans="1:13">
      <c r="A40" s="682"/>
      <c r="B40" s="408" t="s">
        <v>130</v>
      </c>
      <c r="C40" s="676"/>
      <c r="D40" s="676"/>
      <c r="E40" s="676"/>
      <c r="F40" s="676"/>
      <c r="G40" s="676"/>
      <c r="H40" s="676"/>
      <c r="I40" s="676"/>
      <c r="J40" s="676"/>
      <c r="K40" s="676"/>
      <c r="L40" s="676"/>
      <c r="M40" s="677"/>
    </row>
    <row r="41" spans="1:13" ht="25.5" customHeight="1">
      <c r="A41" s="673" t="s">
        <v>48</v>
      </c>
      <c r="B41" s="403" t="s">
        <v>421</v>
      </c>
      <c r="C41" s="655">
        <f>COUNTIF(Jobseekers!$H56:$CL56,"Y")</f>
        <v>0</v>
      </c>
      <c r="D41" s="663">
        <f>COUNTIF(Jobseekers!$H56:$CL56,"N")</f>
        <v>0</v>
      </c>
      <c r="E41" s="655">
        <f t="shared" ref="E41" si="30">(C41 + D41)</f>
        <v>0</v>
      </c>
      <c r="F41" s="656">
        <f t="shared" si="1"/>
        <v>0</v>
      </c>
      <c r="G41" s="656">
        <f t="shared" si="2"/>
        <v>0</v>
      </c>
      <c r="H41" s="202"/>
      <c r="I41" s="202"/>
      <c r="J41" s="657"/>
      <c r="K41" s="202"/>
      <c r="L41" s="655">
        <f>COUNTIF(Jobseekers!$H56:$CL56,"X")</f>
        <v>0</v>
      </c>
      <c r="M41" s="666">
        <f t="shared" ref="M41" si="31">(E41 + L41)</f>
        <v>0</v>
      </c>
    </row>
    <row r="42" spans="1:13" ht="22.5">
      <c r="A42" s="668" t="s">
        <v>107</v>
      </c>
      <c r="B42" s="648" t="s">
        <v>383</v>
      </c>
      <c r="C42" s="655">
        <f>COUNTIF(Jobseekers!$H57:$CL57,"Y")</f>
        <v>0</v>
      </c>
      <c r="D42" s="658">
        <f>COUNTIF(Jobseekers!$H57:$CL57,"N")</f>
        <v>0</v>
      </c>
      <c r="E42" s="655">
        <f t="shared" ref="E42:E43" si="32">(C42 + D42)</f>
        <v>0</v>
      </c>
      <c r="F42" s="656">
        <f t="shared" si="1"/>
        <v>0</v>
      </c>
      <c r="G42" s="659">
        <f t="shared" si="2"/>
        <v>0</v>
      </c>
      <c r="H42" s="202"/>
      <c r="I42" s="202"/>
      <c r="J42" s="657"/>
      <c r="K42" s="202"/>
      <c r="L42" s="655">
        <f>COUNTIF(Jobseekers!$H57:$CL57,"X")</f>
        <v>0</v>
      </c>
      <c r="M42" s="666">
        <f t="shared" ref="M42:M43" si="33">(E42 + L42)</f>
        <v>0</v>
      </c>
    </row>
    <row r="43" spans="1:13" ht="56.25">
      <c r="A43" s="684" t="s">
        <v>108</v>
      </c>
      <c r="B43" s="401" t="s">
        <v>407</v>
      </c>
      <c r="C43" s="655">
        <f>COUNTIF(Jobseekers!$H58:$CL58,"Y")</f>
        <v>0</v>
      </c>
      <c r="D43" s="664">
        <f>COUNTIF(Jobseekers!$H58:$CL58,"N")</f>
        <v>0</v>
      </c>
      <c r="E43" s="655">
        <f t="shared" si="32"/>
        <v>0</v>
      </c>
      <c r="F43" s="656">
        <f t="shared" si="1"/>
        <v>0</v>
      </c>
      <c r="G43" s="665">
        <f t="shared" si="2"/>
        <v>0</v>
      </c>
      <c r="H43" s="202"/>
      <c r="I43" s="202"/>
      <c r="J43" s="657"/>
      <c r="K43" s="202"/>
      <c r="L43" s="655">
        <f>COUNTIF(Jobseekers!$H58:$CL58,"X")</f>
        <v>0</v>
      </c>
      <c r="M43" s="666">
        <f t="shared" si="33"/>
        <v>0</v>
      </c>
    </row>
    <row r="44" spans="1:13">
      <c r="A44" s="682"/>
      <c r="B44" s="408" t="s">
        <v>131</v>
      </c>
      <c r="C44" s="676"/>
      <c r="D44" s="676"/>
      <c r="E44" s="676"/>
      <c r="F44" s="676"/>
      <c r="G44" s="676"/>
      <c r="H44" s="676"/>
      <c r="I44" s="676"/>
      <c r="J44" s="676"/>
      <c r="K44" s="676"/>
      <c r="L44" s="676"/>
      <c r="M44" s="677"/>
    </row>
    <row r="45" spans="1:13" ht="33.75">
      <c r="A45" s="673" t="s">
        <v>49</v>
      </c>
      <c r="B45" s="403" t="s">
        <v>422</v>
      </c>
      <c r="C45" s="655">
        <f>COUNTIF(Jobseekers!$H61:$CL61,"Y")</f>
        <v>0</v>
      </c>
      <c r="D45" s="663">
        <f>COUNTIF(Jobseekers!$H61:$CL61,"N")</f>
        <v>0</v>
      </c>
      <c r="E45" s="655">
        <f t="shared" ref="E45" si="34">(C45 + D45)</f>
        <v>0</v>
      </c>
      <c r="F45" s="656">
        <f t="shared" si="1"/>
        <v>0</v>
      </c>
      <c r="G45" s="656">
        <f t="shared" si="2"/>
        <v>0</v>
      </c>
      <c r="H45" s="202"/>
      <c r="I45" s="202"/>
      <c r="J45" s="657"/>
      <c r="K45" s="202"/>
      <c r="L45" s="655">
        <f>COUNTIF(Jobseekers!$H61:$CL61,"X")</f>
        <v>0</v>
      </c>
      <c r="M45" s="666">
        <f t="shared" ref="M45" si="35">(E45 + L45)</f>
        <v>0</v>
      </c>
    </row>
    <row r="46" spans="1:13" ht="22.5">
      <c r="A46" s="668" t="s">
        <v>109</v>
      </c>
      <c r="B46" s="243" t="s">
        <v>384</v>
      </c>
      <c r="C46" s="655">
        <f>COUNTIF(Jobseekers!$H62:$CL62,"Y")</f>
        <v>0</v>
      </c>
      <c r="D46" s="658">
        <f>COUNTIF(Jobseekers!$H62:$CL62,"N")</f>
        <v>0</v>
      </c>
      <c r="E46" s="655">
        <f t="shared" ref="E46:E47" si="36">(C46 + D46)</f>
        <v>0</v>
      </c>
      <c r="F46" s="656">
        <f t="shared" si="1"/>
        <v>0</v>
      </c>
      <c r="G46" s="659">
        <f t="shared" si="2"/>
        <v>0</v>
      </c>
      <c r="H46" s="202"/>
      <c r="I46" s="202"/>
      <c r="J46" s="657"/>
      <c r="K46" s="202"/>
      <c r="L46" s="655">
        <f>COUNTIF(Jobseekers!$H62:$CL62,"X")</f>
        <v>0</v>
      </c>
      <c r="M46" s="666">
        <f t="shared" ref="M46:M47" si="37">(E46 + L46)</f>
        <v>0</v>
      </c>
    </row>
    <row r="47" spans="1:13" ht="33.75">
      <c r="A47" s="683" t="s">
        <v>126</v>
      </c>
      <c r="B47" s="898" t="s">
        <v>423</v>
      </c>
      <c r="C47" s="655">
        <f>COUNTIF(Jobseekers!$H63:$CL63,"Y")</f>
        <v>0</v>
      </c>
      <c r="D47" s="664">
        <f>COUNTIF(Jobseekers!$H63:$CL63,"N")</f>
        <v>0</v>
      </c>
      <c r="E47" s="655">
        <f t="shared" si="36"/>
        <v>0</v>
      </c>
      <c r="F47" s="656">
        <f t="shared" si="1"/>
        <v>0</v>
      </c>
      <c r="G47" s="665">
        <f t="shared" si="2"/>
        <v>0</v>
      </c>
      <c r="H47" s="202"/>
      <c r="I47" s="202"/>
      <c r="J47" s="657"/>
      <c r="K47" s="202"/>
      <c r="L47" s="655">
        <f>COUNTIF(Jobseekers!$H63:$CL63,"X")</f>
        <v>0</v>
      </c>
      <c r="M47" s="666">
        <f t="shared" si="37"/>
        <v>0</v>
      </c>
    </row>
    <row r="48" spans="1:13">
      <c r="A48" s="682"/>
      <c r="B48" s="641" t="s">
        <v>328</v>
      </c>
      <c r="C48" s="676"/>
      <c r="D48" s="676"/>
      <c r="E48" s="676"/>
      <c r="F48" s="676"/>
      <c r="G48" s="676"/>
      <c r="H48" s="676"/>
      <c r="I48" s="676"/>
      <c r="J48" s="676"/>
      <c r="K48" s="676"/>
      <c r="L48" s="676"/>
      <c r="M48" s="677"/>
    </row>
    <row r="49" spans="1:13" ht="22.5">
      <c r="A49" s="686" t="s">
        <v>329</v>
      </c>
      <c r="B49" s="190" t="s">
        <v>424</v>
      </c>
      <c r="C49" s="655">
        <f>COUNTIF(Jobseekers!$H66:$CL66,"Y")</f>
        <v>0</v>
      </c>
      <c r="D49" s="663">
        <f>COUNTIF(Jobseekers!$H66:$CL66,"N")</f>
        <v>0</v>
      </c>
      <c r="E49" s="655">
        <f t="shared" ref="E49" si="38">(C49 + D49)</f>
        <v>0</v>
      </c>
      <c r="F49" s="656">
        <f t="shared" si="1"/>
        <v>0</v>
      </c>
      <c r="G49" s="656">
        <f t="shared" si="2"/>
        <v>0</v>
      </c>
      <c r="H49" s="202"/>
      <c r="I49" s="202"/>
      <c r="J49" s="657"/>
      <c r="K49" s="202"/>
      <c r="L49" s="655">
        <f>COUNTIF(Jobseekers!$H66:$CL66,"X")</f>
        <v>0</v>
      </c>
      <c r="M49" s="666">
        <f t="shared" ref="M49" si="39">(E49 + L49)</f>
        <v>0</v>
      </c>
    </row>
    <row r="50" spans="1:13" ht="23.25" thickBot="1">
      <c r="A50" s="687" t="s">
        <v>331</v>
      </c>
      <c r="B50" s="243" t="s">
        <v>425</v>
      </c>
      <c r="C50" s="688">
        <f>COUNTIF(Jobseekers!$H67:$CL67,"Y")</f>
        <v>0</v>
      </c>
      <c r="D50" s="693">
        <f>COUNTIF(Jobseekers!$H67:$CL67,"N")</f>
        <v>0</v>
      </c>
      <c r="E50" s="688">
        <f t="shared" ref="E50" si="40">(C50 + D50)</f>
        <v>0</v>
      </c>
      <c r="F50" s="689">
        <f t="shared" si="1"/>
        <v>0</v>
      </c>
      <c r="G50" s="694">
        <f t="shared" si="2"/>
        <v>0</v>
      </c>
      <c r="H50" s="690"/>
      <c r="I50" s="690"/>
      <c r="J50" s="691"/>
      <c r="K50" s="690"/>
      <c r="L50" s="688">
        <f>COUNTIF(Jobseekers!$H67:$CL67,"X")</f>
        <v>0</v>
      </c>
      <c r="M50" s="692">
        <f t="shared" ref="M50" si="41">(E50 + L50)</f>
        <v>0</v>
      </c>
    </row>
  </sheetData>
  <mergeCells count="2">
    <mergeCell ref="A1:B1"/>
    <mergeCell ref="A2:B2"/>
  </mergeCells>
  <pageMargins left="0.7" right="0.7" top="0.75" bottom="0.75" header="0.3" footer="0.3"/>
  <pageSetup orientation="portrait" r:id="rId1"/>
  <headerFooter>
    <oddHeader>&amp;CWagner-Peyser Program Review Tool
Job Seeker Totals</oddHeader>
  </headerFooter>
  <drawing r:id="rId2"/>
</worksheet>
</file>

<file path=xl/worksheets/sheet3.xml><?xml version="1.0" encoding="utf-8"?>
<worksheet xmlns="http://schemas.openxmlformats.org/spreadsheetml/2006/main" xmlns:r="http://schemas.openxmlformats.org/officeDocument/2006/relationships">
  <dimension ref="A1:BA68"/>
  <sheetViews>
    <sheetView showGridLines="0" topLeftCell="A3" zoomScaleNormal="100" workbookViewId="0">
      <pane xSplit="2" ySplit="3" topLeftCell="C30" activePane="bottomRight" state="frozen"/>
      <selection activeCell="A3" sqref="A3"/>
      <selection pane="topRight" activeCell="C3" sqref="C3"/>
      <selection pane="bottomLeft" activeCell="A6" sqref="A6"/>
      <selection pane="bottomRight" activeCell="H10" sqref="H10"/>
    </sheetView>
  </sheetViews>
  <sheetFormatPr defaultColWidth="9.140625" defaultRowHeight="24.75" customHeight="1"/>
  <cols>
    <col min="1" max="1" width="10.42578125" style="567" customWidth="1"/>
    <col min="2" max="2" width="43.140625" style="28" customWidth="1"/>
    <col min="3" max="3" width="15.5703125" style="28" customWidth="1"/>
    <col min="4" max="4" width="11.7109375" style="28" customWidth="1"/>
    <col min="5" max="5" width="7.5703125" style="28" customWidth="1"/>
    <col min="6" max="6" width="9.5703125" style="28" customWidth="1"/>
    <col min="7" max="7" width="0.28515625" style="66" hidden="1" customWidth="1"/>
    <col min="8" max="16384" width="9.140625" style="28"/>
  </cols>
  <sheetData>
    <row r="1" spans="1:53" ht="12.75" hidden="1">
      <c r="A1" s="57"/>
      <c r="B1" s="29"/>
      <c r="C1" s="29"/>
      <c r="D1" s="31"/>
      <c r="E1" s="29"/>
      <c r="F1" s="29"/>
      <c r="G1" s="32"/>
      <c r="H1" s="33"/>
      <c r="I1" s="29"/>
      <c r="J1" s="29"/>
      <c r="K1" s="29"/>
      <c r="L1" s="29"/>
      <c r="M1" s="29"/>
      <c r="N1" s="29"/>
      <c r="O1" s="29"/>
      <c r="P1" s="29"/>
      <c r="Q1" s="29"/>
      <c r="R1" s="34"/>
      <c r="S1" s="29"/>
      <c r="T1" s="29"/>
      <c r="U1" s="29"/>
      <c r="V1" s="29"/>
      <c r="W1" s="29"/>
      <c r="X1" s="29"/>
      <c r="Y1" s="29"/>
      <c r="Z1" s="29"/>
      <c r="AA1" s="29"/>
      <c r="AB1" s="29"/>
      <c r="AC1" s="29"/>
      <c r="AD1" s="29"/>
      <c r="AE1" s="29"/>
      <c r="AF1" s="29"/>
      <c r="AG1" s="29"/>
      <c r="AH1" s="29"/>
      <c r="AI1" s="29"/>
      <c r="AJ1" s="29"/>
      <c r="AK1" s="29"/>
      <c r="AL1" s="35"/>
      <c r="AM1" s="29"/>
      <c r="AN1" s="29"/>
      <c r="AO1" s="29"/>
      <c r="AP1" s="29"/>
      <c r="AQ1" s="29"/>
      <c r="AR1" s="29"/>
      <c r="AS1" s="29"/>
      <c r="AT1" s="29"/>
      <c r="AU1" s="29"/>
      <c r="AV1" s="29"/>
      <c r="AW1" s="29"/>
      <c r="AX1" s="29"/>
      <c r="AY1" s="29"/>
      <c r="AZ1" s="29"/>
      <c r="BA1" s="29"/>
    </row>
    <row r="2" spans="1:53" ht="12.75" hidden="1">
      <c r="A2" s="57"/>
      <c r="B2" s="29"/>
      <c r="C2" s="29"/>
      <c r="D2" s="31"/>
      <c r="E2" s="29"/>
      <c r="F2" s="29"/>
      <c r="G2" s="32"/>
      <c r="H2" s="33"/>
      <c r="I2" s="29"/>
      <c r="J2" s="29"/>
      <c r="K2" s="29"/>
      <c r="L2" s="29"/>
      <c r="M2" s="29"/>
      <c r="N2" s="29"/>
      <c r="O2" s="29"/>
      <c r="P2" s="29"/>
      <c r="Q2" s="29"/>
      <c r="R2" s="34"/>
      <c r="S2" s="29"/>
      <c r="T2" s="29"/>
      <c r="U2" s="29"/>
      <c r="V2" s="29"/>
      <c r="W2" s="29"/>
      <c r="X2" s="29"/>
      <c r="Y2" s="29"/>
      <c r="Z2" s="29"/>
      <c r="AA2" s="29"/>
      <c r="AB2" s="29"/>
      <c r="AC2" s="29"/>
      <c r="AD2" s="29"/>
      <c r="AE2" s="29"/>
      <c r="AF2" s="29"/>
      <c r="AG2" s="29"/>
      <c r="AH2" s="29"/>
      <c r="AI2" s="29"/>
      <c r="AJ2" s="29"/>
      <c r="AK2" s="29"/>
      <c r="AL2" s="35"/>
      <c r="AM2" s="29"/>
      <c r="AN2" s="29"/>
      <c r="AO2" s="29"/>
      <c r="AP2" s="29"/>
      <c r="AQ2" s="29"/>
      <c r="AR2" s="29"/>
      <c r="AS2" s="29"/>
      <c r="AT2" s="29"/>
      <c r="AU2" s="29"/>
      <c r="AV2" s="29"/>
      <c r="AW2" s="29"/>
      <c r="AX2" s="29"/>
      <c r="AY2" s="29"/>
      <c r="AZ2" s="29"/>
      <c r="BA2" s="29"/>
    </row>
    <row r="3" spans="1:53" ht="35.25" customHeight="1">
      <c r="A3" s="494"/>
      <c r="B3" s="495" t="s">
        <v>371</v>
      </c>
      <c r="C3" s="495" t="s">
        <v>0</v>
      </c>
      <c r="D3" s="496" t="s">
        <v>3</v>
      </c>
      <c r="E3" s="495" t="s">
        <v>7</v>
      </c>
      <c r="F3" s="495" t="s">
        <v>8</v>
      </c>
      <c r="G3" s="497" t="s">
        <v>13</v>
      </c>
      <c r="H3" s="498">
        <v>1</v>
      </c>
      <c r="I3" s="499">
        <f xml:space="preserve"> H3 + 1</f>
        <v>2</v>
      </c>
      <c r="J3" s="499">
        <f t="shared" ref="J3:AV3" si="0" xml:space="preserve"> I3 + 1</f>
        <v>3</v>
      </c>
      <c r="K3" s="499">
        <f t="shared" si="0"/>
        <v>4</v>
      </c>
      <c r="L3" s="499">
        <f t="shared" si="0"/>
        <v>5</v>
      </c>
      <c r="M3" s="499">
        <f t="shared" si="0"/>
        <v>6</v>
      </c>
      <c r="N3" s="499">
        <f t="shared" si="0"/>
        <v>7</v>
      </c>
      <c r="O3" s="499">
        <f t="shared" si="0"/>
        <v>8</v>
      </c>
      <c r="P3" s="499">
        <f t="shared" si="0"/>
        <v>9</v>
      </c>
      <c r="Q3" s="499">
        <f t="shared" si="0"/>
        <v>10</v>
      </c>
      <c r="R3" s="499">
        <f t="shared" si="0"/>
        <v>11</v>
      </c>
      <c r="S3" s="499">
        <f t="shared" si="0"/>
        <v>12</v>
      </c>
      <c r="T3" s="499">
        <f t="shared" si="0"/>
        <v>13</v>
      </c>
      <c r="U3" s="499">
        <f t="shared" si="0"/>
        <v>14</v>
      </c>
      <c r="V3" s="499">
        <f t="shared" si="0"/>
        <v>15</v>
      </c>
      <c r="W3" s="499">
        <f t="shared" si="0"/>
        <v>16</v>
      </c>
      <c r="X3" s="499">
        <f t="shared" si="0"/>
        <v>17</v>
      </c>
      <c r="Y3" s="499">
        <f t="shared" si="0"/>
        <v>18</v>
      </c>
      <c r="Z3" s="499">
        <f t="shared" si="0"/>
        <v>19</v>
      </c>
      <c r="AA3" s="499">
        <f t="shared" si="0"/>
        <v>20</v>
      </c>
      <c r="AB3" s="499">
        <f t="shared" si="0"/>
        <v>21</v>
      </c>
      <c r="AC3" s="499">
        <f t="shared" si="0"/>
        <v>22</v>
      </c>
      <c r="AD3" s="499">
        <f t="shared" si="0"/>
        <v>23</v>
      </c>
      <c r="AE3" s="499">
        <f t="shared" si="0"/>
        <v>24</v>
      </c>
      <c r="AF3" s="499">
        <f t="shared" si="0"/>
        <v>25</v>
      </c>
      <c r="AG3" s="499">
        <f t="shared" si="0"/>
        <v>26</v>
      </c>
      <c r="AH3" s="499">
        <f t="shared" si="0"/>
        <v>27</v>
      </c>
      <c r="AI3" s="499">
        <f t="shared" si="0"/>
        <v>28</v>
      </c>
      <c r="AJ3" s="499">
        <f t="shared" si="0"/>
        <v>29</v>
      </c>
      <c r="AK3" s="499">
        <f t="shared" si="0"/>
        <v>30</v>
      </c>
      <c r="AL3" s="500">
        <f t="shared" si="0"/>
        <v>31</v>
      </c>
      <c r="AM3" s="499">
        <f t="shared" si="0"/>
        <v>32</v>
      </c>
      <c r="AN3" s="499">
        <f t="shared" si="0"/>
        <v>33</v>
      </c>
      <c r="AO3" s="499">
        <f t="shared" si="0"/>
        <v>34</v>
      </c>
      <c r="AP3" s="499">
        <f t="shared" si="0"/>
        <v>35</v>
      </c>
      <c r="AQ3" s="499">
        <f t="shared" si="0"/>
        <v>36</v>
      </c>
      <c r="AR3" s="499">
        <f t="shared" si="0"/>
        <v>37</v>
      </c>
      <c r="AS3" s="499">
        <f>AR3 + 1</f>
        <v>38</v>
      </c>
      <c r="AT3" s="499">
        <f t="shared" si="0"/>
        <v>39</v>
      </c>
      <c r="AU3" s="499">
        <f t="shared" si="0"/>
        <v>40</v>
      </c>
      <c r="AV3" s="499">
        <f t="shared" si="0"/>
        <v>41</v>
      </c>
      <c r="AW3" s="499" t="s">
        <v>65</v>
      </c>
      <c r="AX3" s="499" t="s">
        <v>66</v>
      </c>
      <c r="AY3" s="499" t="s">
        <v>67</v>
      </c>
      <c r="AZ3" s="499" t="s">
        <v>68</v>
      </c>
      <c r="BA3" s="499" t="s">
        <v>69</v>
      </c>
    </row>
    <row r="4" spans="1:53" s="298" customFormat="1" ht="25.5">
      <c r="A4" s="511" t="s">
        <v>50</v>
      </c>
      <c r="B4" s="69" t="s">
        <v>34</v>
      </c>
      <c r="C4" s="69"/>
      <c r="D4" s="524" t="s">
        <v>249</v>
      </c>
      <c r="E4" s="549" t="s">
        <v>12</v>
      </c>
      <c r="F4" s="525"/>
      <c r="G4" s="236"/>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235"/>
      <c r="AT4" s="235"/>
      <c r="AU4" s="235"/>
      <c r="AV4" s="235"/>
      <c r="AW4" s="235"/>
      <c r="AX4" s="235"/>
      <c r="AY4" s="235"/>
      <c r="AZ4" s="235"/>
      <c r="BA4" s="235"/>
    </row>
    <row r="5" spans="1:53" s="259" customFormat="1" ht="12.75">
      <c r="A5" s="568" t="s">
        <v>51</v>
      </c>
      <c r="B5" s="88" t="s">
        <v>209</v>
      </c>
      <c r="C5" s="88"/>
      <c r="D5" s="89" t="s">
        <v>148</v>
      </c>
      <c r="E5" s="90" t="s">
        <v>12</v>
      </c>
      <c r="F5" s="385"/>
      <c r="G5" s="541"/>
      <c r="H5" s="542"/>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4"/>
      <c r="AM5" s="543"/>
      <c r="AN5" s="543"/>
      <c r="AO5" s="543"/>
      <c r="AP5" s="543"/>
      <c r="AQ5" s="543"/>
      <c r="AR5" s="543"/>
      <c r="AS5" s="543"/>
      <c r="AT5" s="543"/>
      <c r="AU5" s="543"/>
      <c r="AV5" s="543"/>
      <c r="AW5" s="543"/>
      <c r="AX5" s="543"/>
      <c r="AY5" s="543"/>
      <c r="AZ5" s="543"/>
      <c r="BA5" s="543"/>
    </row>
    <row r="6" spans="1:53" s="259" customFormat="1" ht="12.75">
      <c r="A6" s="511" t="s">
        <v>52</v>
      </c>
      <c r="B6" s="85" t="s">
        <v>105</v>
      </c>
      <c r="C6" s="933"/>
      <c r="D6" s="934"/>
      <c r="E6" s="934"/>
      <c r="F6" s="935"/>
      <c r="G6" s="545"/>
      <c r="H6" s="546"/>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7"/>
      <c r="AL6" s="548"/>
      <c r="AM6" s="547"/>
      <c r="AN6" s="547"/>
      <c r="AO6" s="547"/>
      <c r="AP6" s="547"/>
      <c r="AQ6" s="547"/>
      <c r="AR6" s="547"/>
      <c r="AS6" s="547"/>
      <c r="AT6" s="547"/>
      <c r="AU6" s="547"/>
      <c r="AV6" s="547"/>
      <c r="AW6" s="547"/>
      <c r="AX6" s="547"/>
      <c r="AY6" s="547"/>
      <c r="AZ6" s="547"/>
      <c r="BA6" s="547"/>
    </row>
    <row r="7" spans="1:53" s="259" customFormat="1" ht="12.75">
      <c r="A7" s="511" t="s">
        <v>53</v>
      </c>
      <c r="B7" s="85" t="s">
        <v>378</v>
      </c>
      <c r="C7" s="933"/>
      <c r="D7" s="934"/>
      <c r="E7" s="934"/>
      <c r="F7" s="935"/>
      <c r="G7" s="545"/>
      <c r="H7" s="546"/>
      <c r="I7" s="547"/>
      <c r="J7" s="547"/>
      <c r="K7" s="547"/>
      <c r="L7" s="547"/>
      <c r="M7" s="547"/>
      <c r="N7" s="547"/>
      <c r="O7" s="547"/>
      <c r="P7" s="547"/>
      <c r="Q7" s="547"/>
      <c r="R7" s="547"/>
      <c r="S7" s="547"/>
      <c r="T7" s="547"/>
      <c r="U7" s="547"/>
      <c r="V7" s="547"/>
      <c r="W7" s="547"/>
      <c r="X7" s="547"/>
      <c r="Y7" s="547"/>
      <c r="Z7" s="547"/>
      <c r="AA7" s="547"/>
      <c r="AB7" s="547"/>
      <c r="AC7" s="547"/>
      <c r="AD7" s="547"/>
      <c r="AE7" s="547"/>
      <c r="AF7" s="547"/>
      <c r="AG7" s="547"/>
      <c r="AH7" s="547"/>
      <c r="AI7" s="547"/>
      <c r="AJ7" s="547"/>
      <c r="AK7" s="547"/>
      <c r="AL7" s="548"/>
      <c r="AM7" s="547"/>
      <c r="AN7" s="547"/>
      <c r="AO7" s="547"/>
      <c r="AP7" s="547"/>
      <c r="AQ7" s="547"/>
      <c r="AR7" s="547"/>
      <c r="AS7" s="547"/>
      <c r="AT7" s="547"/>
      <c r="AU7" s="547"/>
      <c r="AV7" s="547"/>
      <c r="AW7" s="547"/>
      <c r="AX7" s="547"/>
      <c r="AY7" s="547"/>
      <c r="AZ7" s="547"/>
      <c r="BA7" s="547"/>
    </row>
    <row r="8" spans="1:53" ht="12.75">
      <c r="A8" s="948" t="s">
        <v>56</v>
      </c>
      <c r="B8" s="949"/>
      <c r="C8" s="36"/>
      <c r="D8" s="37"/>
      <c r="E8" s="38"/>
      <c r="F8" s="386"/>
      <c r="G8" s="379"/>
      <c r="H8" s="39"/>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1"/>
      <c r="AM8" s="40"/>
      <c r="AN8" s="40"/>
      <c r="AO8" s="40"/>
      <c r="AP8" s="40"/>
      <c r="AQ8" s="40"/>
      <c r="AR8" s="40"/>
      <c r="AS8" s="40"/>
      <c r="AT8" s="40"/>
      <c r="AU8" s="40"/>
      <c r="AV8" s="40"/>
      <c r="AW8" s="40"/>
      <c r="AX8" s="40"/>
      <c r="AY8" s="40"/>
      <c r="AZ8" s="40"/>
      <c r="BA8" s="40"/>
    </row>
    <row r="9" spans="1:53" ht="12.75">
      <c r="A9" s="154"/>
      <c r="B9" s="245" t="s">
        <v>132</v>
      </c>
      <c r="C9" s="387"/>
      <c r="D9" s="42"/>
      <c r="E9" s="43"/>
      <c r="F9" s="152"/>
      <c r="G9" s="84"/>
      <c r="H9" s="44"/>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6"/>
      <c r="AM9" s="45"/>
      <c r="AN9" s="45"/>
      <c r="AO9" s="45"/>
      <c r="AP9" s="45"/>
      <c r="AQ9" s="45"/>
      <c r="AR9" s="45"/>
      <c r="AS9" s="45"/>
      <c r="AT9" s="45"/>
      <c r="AU9" s="45"/>
      <c r="AV9" s="45"/>
      <c r="AW9" s="45"/>
      <c r="AX9" s="45"/>
      <c r="AY9" s="45"/>
      <c r="AZ9" s="45"/>
      <c r="BA9" s="45"/>
    </row>
    <row r="10" spans="1:53" ht="25.5">
      <c r="A10" s="22" t="s">
        <v>54</v>
      </c>
      <c r="B10" s="47" t="s">
        <v>390</v>
      </c>
      <c r="C10" s="26" t="s">
        <v>166</v>
      </c>
      <c r="D10" s="48" t="s">
        <v>143</v>
      </c>
      <c r="E10" s="49" t="s">
        <v>12</v>
      </c>
      <c r="F10" s="98"/>
      <c r="G10" s="144"/>
      <c r="H10" s="55"/>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34"/>
      <c r="AP10" s="34"/>
      <c r="AQ10" s="34"/>
      <c r="AR10" s="34"/>
      <c r="AS10" s="34"/>
      <c r="AT10" s="34"/>
      <c r="AU10" s="34"/>
      <c r="AV10" s="34"/>
      <c r="AW10" s="34"/>
      <c r="AX10" s="34"/>
      <c r="AY10" s="34"/>
      <c r="AZ10" s="34"/>
      <c r="BA10" s="34"/>
    </row>
    <row r="11" spans="1:53" ht="51" customHeight="1">
      <c r="A11" s="609" t="s">
        <v>57</v>
      </c>
      <c r="B11" s="52" t="s">
        <v>163</v>
      </c>
      <c r="C11" s="53" t="s">
        <v>15</v>
      </c>
      <c r="D11" s="54" t="s">
        <v>144</v>
      </c>
      <c r="E11" s="49" t="s">
        <v>12</v>
      </c>
      <c r="F11" s="98"/>
      <c r="G11" s="144"/>
      <c r="H11" s="51" t="str">
        <f t="shared" ref="H11:BA11" si="1">IF(H10= "n","x","")</f>
        <v/>
      </c>
      <c r="I11" s="51" t="str">
        <f t="shared" si="1"/>
        <v/>
      </c>
      <c r="J11" s="51" t="str">
        <f t="shared" si="1"/>
        <v/>
      </c>
      <c r="K11" s="51" t="str">
        <f t="shared" si="1"/>
        <v/>
      </c>
      <c r="L11" s="51" t="str">
        <f t="shared" si="1"/>
        <v/>
      </c>
      <c r="M11" s="51" t="str">
        <f t="shared" si="1"/>
        <v/>
      </c>
      <c r="N11" s="51" t="str">
        <f t="shared" si="1"/>
        <v/>
      </c>
      <c r="O11" s="51" t="str">
        <f t="shared" si="1"/>
        <v/>
      </c>
      <c r="P11" s="51" t="str">
        <f t="shared" si="1"/>
        <v/>
      </c>
      <c r="Q11" s="51" t="str">
        <f t="shared" si="1"/>
        <v/>
      </c>
      <c r="R11" s="51" t="str">
        <f t="shared" si="1"/>
        <v/>
      </c>
      <c r="S11" s="51" t="str">
        <f t="shared" si="1"/>
        <v/>
      </c>
      <c r="T11" s="51" t="str">
        <f t="shared" si="1"/>
        <v/>
      </c>
      <c r="U11" s="51" t="str">
        <f t="shared" si="1"/>
        <v/>
      </c>
      <c r="V11" s="51" t="str">
        <f t="shared" si="1"/>
        <v/>
      </c>
      <c r="W11" s="51" t="str">
        <f t="shared" si="1"/>
        <v/>
      </c>
      <c r="X11" s="51" t="str">
        <f t="shared" si="1"/>
        <v/>
      </c>
      <c r="Y11" s="51" t="str">
        <f t="shared" si="1"/>
        <v/>
      </c>
      <c r="Z11" s="51" t="str">
        <f t="shared" si="1"/>
        <v/>
      </c>
      <c r="AA11" s="51" t="str">
        <f t="shared" si="1"/>
        <v/>
      </c>
      <c r="AB11" s="51" t="str">
        <f t="shared" si="1"/>
        <v/>
      </c>
      <c r="AC11" s="51" t="str">
        <f t="shared" si="1"/>
        <v/>
      </c>
      <c r="AD11" s="51" t="str">
        <f t="shared" si="1"/>
        <v/>
      </c>
      <c r="AE11" s="51" t="str">
        <f t="shared" si="1"/>
        <v/>
      </c>
      <c r="AF11" s="51" t="str">
        <f t="shared" si="1"/>
        <v/>
      </c>
      <c r="AG11" s="51" t="str">
        <f t="shared" si="1"/>
        <v/>
      </c>
      <c r="AH11" s="51" t="str">
        <f t="shared" si="1"/>
        <v/>
      </c>
      <c r="AI11" s="51" t="str">
        <f t="shared" si="1"/>
        <v/>
      </c>
      <c r="AJ11" s="51" t="str">
        <f t="shared" si="1"/>
        <v/>
      </c>
      <c r="AK11" s="51" t="str">
        <f t="shared" si="1"/>
        <v/>
      </c>
      <c r="AL11" s="51" t="str">
        <f t="shared" si="1"/>
        <v/>
      </c>
      <c r="AM11" s="51" t="str">
        <f t="shared" si="1"/>
        <v/>
      </c>
      <c r="AN11" s="51" t="str">
        <f t="shared" si="1"/>
        <v/>
      </c>
      <c r="AO11" s="51" t="str">
        <f t="shared" si="1"/>
        <v/>
      </c>
      <c r="AP11" s="51" t="str">
        <f t="shared" si="1"/>
        <v/>
      </c>
      <c r="AQ11" s="51" t="str">
        <f t="shared" si="1"/>
        <v/>
      </c>
      <c r="AR11" s="51" t="str">
        <f t="shared" si="1"/>
        <v/>
      </c>
      <c r="AS11" s="51" t="str">
        <f t="shared" si="1"/>
        <v/>
      </c>
      <c r="AT11" s="51" t="str">
        <f t="shared" si="1"/>
        <v/>
      </c>
      <c r="AU11" s="51" t="str">
        <f t="shared" si="1"/>
        <v/>
      </c>
      <c r="AV11" s="51" t="str">
        <f t="shared" si="1"/>
        <v/>
      </c>
      <c r="AW11" s="51" t="str">
        <f t="shared" si="1"/>
        <v/>
      </c>
      <c r="AX11" s="51" t="str">
        <f t="shared" si="1"/>
        <v/>
      </c>
      <c r="AY11" s="51" t="str">
        <f t="shared" si="1"/>
        <v/>
      </c>
      <c r="AZ11" s="51" t="str">
        <f t="shared" si="1"/>
        <v/>
      </c>
      <c r="BA11" s="51" t="str">
        <f t="shared" si="1"/>
        <v/>
      </c>
    </row>
    <row r="12" spans="1:53" ht="12.75">
      <c r="A12" s="569" t="s">
        <v>89</v>
      </c>
      <c r="B12" s="332"/>
      <c r="C12" s="333"/>
      <c r="D12" s="334"/>
      <c r="E12" s="335"/>
      <c r="F12" s="336"/>
      <c r="G12" s="337"/>
      <c r="H12" s="338"/>
      <c r="I12" s="338"/>
      <c r="J12" s="338"/>
      <c r="K12" s="338"/>
      <c r="L12" s="338"/>
      <c r="M12" s="338"/>
      <c r="N12" s="338"/>
      <c r="O12" s="338"/>
      <c r="P12" s="338"/>
      <c r="Q12" s="339"/>
      <c r="R12" s="164"/>
      <c r="S12" s="164"/>
      <c r="T12" s="164"/>
      <c r="U12" s="164"/>
      <c r="V12" s="164"/>
      <c r="W12" s="164"/>
      <c r="X12" s="164"/>
      <c r="Y12" s="164"/>
      <c r="Z12" s="164"/>
      <c r="AA12" s="164"/>
      <c r="AB12" s="164"/>
      <c r="AC12" s="164"/>
      <c r="AD12" s="164"/>
      <c r="AE12" s="164"/>
      <c r="AF12" s="164"/>
      <c r="AG12" s="164"/>
      <c r="AH12" s="164"/>
      <c r="AI12" s="164"/>
      <c r="AJ12" s="164"/>
      <c r="AK12" s="164"/>
      <c r="AL12" s="253"/>
      <c r="AM12" s="164"/>
      <c r="AN12" s="164"/>
      <c r="AO12" s="164"/>
      <c r="AP12" s="164"/>
      <c r="AQ12" s="164"/>
      <c r="AR12" s="164"/>
      <c r="AS12" s="164"/>
      <c r="AT12" s="164"/>
      <c r="AU12" s="164"/>
      <c r="AV12" s="164"/>
      <c r="AW12" s="164"/>
      <c r="AX12" s="164"/>
      <c r="AY12" s="164"/>
      <c r="AZ12" s="164"/>
      <c r="BA12" s="164"/>
    </row>
    <row r="13" spans="1:53" s="342" customFormat="1" ht="12.75" customHeight="1">
      <c r="A13" s="351"/>
      <c r="B13" s="310" t="s">
        <v>127</v>
      </c>
      <c r="C13" s="117"/>
      <c r="D13" s="343"/>
      <c r="E13" s="343"/>
      <c r="F13" s="388"/>
      <c r="G13" s="380"/>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row>
    <row r="14" spans="1:53" ht="38.25">
      <c r="A14" s="92" t="s">
        <v>55</v>
      </c>
      <c r="B14" s="142" t="s">
        <v>391</v>
      </c>
      <c r="C14" s="99" t="s">
        <v>30</v>
      </c>
      <c r="D14" s="328" t="s">
        <v>77</v>
      </c>
      <c r="E14" s="100" t="s">
        <v>12</v>
      </c>
      <c r="F14" s="340"/>
      <c r="G14" s="341"/>
      <c r="H14" s="287"/>
      <c r="I14" s="287"/>
      <c r="J14" s="287"/>
      <c r="K14" s="287"/>
      <c r="L14" s="287"/>
      <c r="M14" s="287"/>
      <c r="N14" s="287"/>
      <c r="O14" s="287"/>
      <c r="P14" s="287"/>
      <c r="Q14" s="287"/>
      <c r="R14" s="287"/>
      <c r="S14" s="287" t="str">
        <f t="shared" ref="S14:AH14" si="2">IF(S13 = "n","x","")</f>
        <v/>
      </c>
      <c r="T14" s="287" t="str">
        <f t="shared" si="2"/>
        <v/>
      </c>
      <c r="U14" s="287" t="str">
        <f t="shared" si="2"/>
        <v/>
      </c>
      <c r="V14" s="287" t="str">
        <f t="shared" si="2"/>
        <v/>
      </c>
      <c r="W14" s="287" t="str">
        <f t="shared" si="2"/>
        <v/>
      </c>
      <c r="X14" s="287" t="str">
        <f t="shared" si="2"/>
        <v/>
      </c>
      <c r="Y14" s="287" t="str">
        <f t="shared" si="2"/>
        <v/>
      </c>
      <c r="Z14" s="287" t="str">
        <f t="shared" si="2"/>
        <v/>
      </c>
      <c r="AA14" s="287" t="str">
        <f t="shared" si="2"/>
        <v/>
      </c>
      <c r="AB14" s="287" t="str">
        <f t="shared" si="2"/>
        <v/>
      </c>
      <c r="AC14" s="287" t="str">
        <f t="shared" si="2"/>
        <v/>
      </c>
      <c r="AD14" s="287" t="str">
        <f t="shared" si="2"/>
        <v/>
      </c>
      <c r="AE14" s="287" t="str">
        <f t="shared" si="2"/>
        <v/>
      </c>
      <c r="AF14" s="287" t="str">
        <f t="shared" si="2"/>
        <v/>
      </c>
      <c r="AG14" s="287" t="str">
        <f t="shared" si="2"/>
        <v/>
      </c>
      <c r="AH14" s="287" t="str">
        <f t="shared" si="2"/>
        <v/>
      </c>
      <c r="AI14" s="103"/>
      <c r="AJ14" s="103"/>
      <c r="AK14" s="103"/>
      <c r="AL14" s="104"/>
      <c r="AM14" s="103"/>
      <c r="AN14" s="104"/>
      <c r="AO14" s="104"/>
      <c r="AP14" s="104"/>
      <c r="AQ14" s="104"/>
      <c r="AR14" s="104"/>
      <c r="AS14" s="104"/>
      <c r="AT14" s="104"/>
      <c r="AU14" s="104"/>
      <c r="AV14" s="104"/>
      <c r="AW14" s="103"/>
      <c r="AX14" s="103"/>
      <c r="AY14" s="103"/>
      <c r="AZ14" s="103"/>
      <c r="BA14" s="103"/>
    </row>
    <row r="15" spans="1:53" ht="89.25">
      <c r="A15" s="155" t="s">
        <v>121</v>
      </c>
      <c r="B15" s="129" t="s">
        <v>389</v>
      </c>
      <c r="C15" s="57" t="s">
        <v>15</v>
      </c>
      <c r="D15" s="54" t="s">
        <v>184</v>
      </c>
      <c r="E15" s="56" t="s">
        <v>12</v>
      </c>
      <c r="F15" s="146"/>
      <c r="G15" s="145"/>
      <c r="H15" s="51" t="str">
        <f t="shared" ref="H15:J15" si="3">IF(H14= "n","x","")</f>
        <v/>
      </c>
      <c r="I15" s="51" t="str">
        <f t="shared" si="3"/>
        <v/>
      </c>
      <c r="J15" s="51" t="str">
        <f t="shared" si="3"/>
        <v/>
      </c>
      <c r="K15" s="51" t="str">
        <f t="shared" ref="K15" si="4">IF(K14= "n","x","")</f>
        <v/>
      </c>
      <c r="L15" s="51" t="str">
        <f t="shared" ref="L15" si="5">IF(L14= "n","x","")</f>
        <v/>
      </c>
      <c r="M15" s="51" t="str">
        <f t="shared" ref="M15" si="6">IF(M14= "n","x","")</f>
        <v/>
      </c>
      <c r="N15" s="51" t="str">
        <f t="shared" ref="N15" si="7">IF(N14= "n","x","")</f>
        <v/>
      </c>
      <c r="O15" s="51" t="str">
        <f t="shared" ref="O15" si="8">IF(O14= "n","x","")</f>
        <v/>
      </c>
      <c r="P15" s="51" t="str">
        <f t="shared" ref="P15" si="9">IF(P14= "n","x","")</f>
        <v/>
      </c>
      <c r="Q15" s="51" t="str">
        <f t="shared" ref="Q15" si="10">IF(Q14= "n","x","")</f>
        <v/>
      </c>
      <c r="R15" s="51" t="str">
        <f t="shared" ref="R15" si="11">IF(R14= "n","x","")</f>
        <v/>
      </c>
      <c r="S15" s="51" t="str">
        <f t="shared" ref="S15" si="12">IF(S14= "n","x","")</f>
        <v/>
      </c>
      <c r="T15" s="51" t="str">
        <f t="shared" ref="T15" si="13">IF(T14= "n","x","")</f>
        <v/>
      </c>
      <c r="U15" s="51" t="str">
        <f t="shared" ref="U15" si="14">IF(U14= "n","x","")</f>
        <v/>
      </c>
      <c r="V15" s="51" t="str">
        <f t="shared" ref="V15" si="15">IF(V14= "n","x","")</f>
        <v/>
      </c>
      <c r="W15" s="51" t="str">
        <f t="shared" ref="W15" si="16">IF(W14= "n","x","")</f>
        <v/>
      </c>
      <c r="X15" s="51" t="str">
        <f t="shared" ref="X15" si="17">IF(X14= "n","x","")</f>
        <v/>
      </c>
      <c r="Y15" s="51" t="str">
        <f t="shared" ref="Y15" si="18">IF(Y14= "n","x","")</f>
        <v/>
      </c>
      <c r="Z15" s="51" t="str">
        <f t="shared" ref="Z15" si="19">IF(Z14= "n","x","")</f>
        <v/>
      </c>
      <c r="AA15" s="51" t="str">
        <f t="shared" ref="AA15" si="20">IF(AA14= "n","x","")</f>
        <v/>
      </c>
      <c r="AB15" s="51" t="str">
        <f t="shared" ref="AB15" si="21">IF(AB14= "n","x","")</f>
        <v/>
      </c>
      <c r="AC15" s="51" t="str">
        <f t="shared" ref="AC15" si="22">IF(AC14= "n","x","")</f>
        <v/>
      </c>
      <c r="AD15" s="51" t="str">
        <f t="shared" ref="AD15" si="23">IF(AD14= "n","x","")</f>
        <v/>
      </c>
      <c r="AE15" s="51" t="str">
        <f t="shared" ref="AE15" si="24">IF(AE14= "n","x","")</f>
        <v/>
      </c>
      <c r="AF15" s="51" t="str">
        <f t="shared" ref="AF15" si="25">IF(AF14= "n","x","")</f>
        <v/>
      </c>
      <c r="AG15" s="51" t="str">
        <f t="shared" ref="AG15" si="26">IF(AG14= "n","x","")</f>
        <v/>
      </c>
      <c r="AH15" s="51" t="str">
        <f t="shared" ref="AH15" si="27">IF(AH14= "n","x","")</f>
        <v/>
      </c>
      <c r="AI15" s="51" t="str">
        <f t="shared" ref="AI15" si="28">IF(AI14= "n","x","")</f>
        <v/>
      </c>
      <c r="AJ15" s="51" t="str">
        <f t="shared" ref="AJ15" si="29">IF(AJ14= "n","x","")</f>
        <v/>
      </c>
      <c r="AK15" s="51" t="str">
        <f t="shared" ref="AK15" si="30">IF(AK14= "n","x","")</f>
        <v/>
      </c>
      <c r="AL15" s="51" t="str">
        <f t="shared" ref="AL15" si="31">IF(AL14= "n","x","")</f>
        <v/>
      </c>
      <c r="AM15" s="51" t="str">
        <f t="shared" ref="AM15" si="32">IF(AM14= "n","x","")</f>
        <v/>
      </c>
      <c r="AN15" s="51" t="str">
        <f t="shared" ref="AN15" si="33">IF(AN14= "n","x","")</f>
        <v/>
      </c>
      <c r="AO15" s="51" t="str">
        <f t="shared" ref="AO15" si="34">IF(AO14= "n","x","")</f>
        <v/>
      </c>
      <c r="AP15" s="51" t="str">
        <f t="shared" ref="AP15" si="35">IF(AP14= "n","x","")</f>
        <v/>
      </c>
      <c r="AQ15" s="51" t="str">
        <f t="shared" ref="AQ15" si="36">IF(AQ14= "n","x","")</f>
        <v/>
      </c>
      <c r="AR15" s="51" t="str">
        <f t="shared" ref="AR15" si="37">IF(AR14= "n","x","")</f>
        <v/>
      </c>
      <c r="AS15" s="51" t="str">
        <f t="shared" ref="AS15" si="38">IF(AS14= "n","x","")</f>
        <v/>
      </c>
      <c r="AT15" s="51" t="str">
        <f t="shared" ref="AT15" si="39">IF(AT14= "n","x","")</f>
        <v/>
      </c>
      <c r="AU15" s="51" t="str">
        <f t="shared" ref="AU15" si="40">IF(AU14= "n","x","")</f>
        <v/>
      </c>
      <c r="AV15" s="51" t="str">
        <f t="shared" ref="AV15" si="41">IF(AV14= "n","x","")</f>
        <v/>
      </c>
      <c r="AW15" s="51" t="str">
        <f t="shared" ref="AW15" si="42">IF(AW14= "n","x","")</f>
        <v/>
      </c>
      <c r="AX15" s="51" t="str">
        <f t="shared" ref="AX15" si="43">IF(AX14= "n","x","")</f>
        <v/>
      </c>
      <c r="AY15" s="51" t="str">
        <f t="shared" ref="AY15" si="44">IF(AY14= "n","x","")</f>
        <v/>
      </c>
      <c r="AZ15" s="51" t="str">
        <f t="shared" ref="AZ15" si="45">IF(AZ14= "n","x","")</f>
        <v/>
      </c>
      <c r="BA15" s="51" t="str">
        <f t="shared" ref="BA15" si="46">IF(BA14= "n","x","")</f>
        <v/>
      </c>
    </row>
    <row r="16" spans="1:53" ht="89.25">
      <c r="A16" s="609" t="s">
        <v>122</v>
      </c>
      <c r="B16" s="4" t="s">
        <v>164</v>
      </c>
      <c r="C16" s="58" t="s">
        <v>15</v>
      </c>
      <c r="D16" s="54" t="s">
        <v>184</v>
      </c>
      <c r="E16" s="56" t="s">
        <v>12</v>
      </c>
      <c r="F16" s="146"/>
      <c r="G16" s="61"/>
      <c r="H16" s="51" t="str">
        <f t="shared" ref="H16:J16" si="47">IF(H14= "n","x","") &amp;IF(H15= "n","x","")</f>
        <v/>
      </c>
      <c r="I16" s="51" t="str">
        <f t="shared" si="47"/>
        <v/>
      </c>
      <c r="J16" s="51" t="str">
        <f t="shared" si="47"/>
        <v/>
      </c>
      <c r="K16" s="51" t="str">
        <f t="shared" ref="K16" si="48">IF(K14= "n","x","") &amp;IF(K15= "n","x","")</f>
        <v/>
      </c>
      <c r="L16" s="51" t="str">
        <f t="shared" ref="L16" si="49">IF(L14= "n","x","") &amp;IF(L15= "n","x","")</f>
        <v/>
      </c>
      <c r="M16" s="51" t="str">
        <f t="shared" ref="M16" si="50">IF(M14= "n","x","") &amp;IF(M15= "n","x","")</f>
        <v/>
      </c>
      <c r="N16" s="51" t="str">
        <f t="shared" ref="N16" si="51">IF(N14= "n","x","") &amp;IF(N15= "n","x","")</f>
        <v/>
      </c>
      <c r="O16" s="51" t="str">
        <f t="shared" ref="O16" si="52">IF(O14= "n","x","") &amp;IF(O15= "n","x","")</f>
        <v/>
      </c>
      <c r="P16" s="51" t="str">
        <f t="shared" ref="P16" si="53">IF(P14= "n","x","") &amp;IF(P15= "n","x","")</f>
        <v/>
      </c>
      <c r="Q16" s="51" t="str">
        <f t="shared" ref="Q16" si="54">IF(Q14= "n","x","") &amp;IF(Q15= "n","x","")</f>
        <v/>
      </c>
      <c r="R16" s="51" t="str">
        <f t="shared" ref="R16" si="55">IF(R14= "n","x","") &amp;IF(R15= "n","x","")</f>
        <v/>
      </c>
      <c r="S16" s="51" t="str">
        <f t="shared" ref="S16" si="56">IF(S14= "n","x","") &amp;IF(S15= "n","x","")</f>
        <v/>
      </c>
      <c r="T16" s="51" t="str">
        <f t="shared" ref="T16" si="57">IF(T14= "n","x","") &amp;IF(T15= "n","x","")</f>
        <v/>
      </c>
      <c r="U16" s="51" t="str">
        <f t="shared" ref="U16" si="58">IF(U14= "n","x","") &amp;IF(U15= "n","x","")</f>
        <v/>
      </c>
      <c r="V16" s="51" t="str">
        <f t="shared" ref="V16" si="59">IF(V14= "n","x","") &amp;IF(V15= "n","x","")</f>
        <v/>
      </c>
      <c r="W16" s="51" t="str">
        <f t="shared" ref="W16" si="60">IF(W14= "n","x","") &amp;IF(W15= "n","x","")</f>
        <v/>
      </c>
      <c r="X16" s="51" t="str">
        <f t="shared" ref="X16" si="61">IF(X14= "n","x","") &amp;IF(X15= "n","x","")</f>
        <v/>
      </c>
      <c r="Y16" s="51" t="str">
        <f t="shared" ref="Y16" si="62">IF(Y14= "n","x","") &amp;IF(Y15= "n","x","")</f>
        <v/>
      </c>
      <c r="Z16" s="51" t="str">
        <f t="shared" ref="Z16" si="63">IF(Z14= "n","x","") &amp;IF(Z15= "n","x","")</f>
        <v/>
      </c>
      <c r="AA16" s="51" t="str">
        <f t="shared" ref="AA16" si="64">IF(AA14= "n","x","") &amp;IF(AA15= "n","x","")</f>
        <v/>
      </c>
      <c r="AB16" s="51" t="str">
        <f t="shared" ref="AB16" si="65">IF(AB14= "n","x","") &amp;IF(AB15= "n","x","")</f>
        <v/>
      </c>
      <c r="AC16" s="51" t="str">
        <f t="shared" ref="AC16" si="66">IF(AC14= "n","x","") &amp;IF(AC15= "n","x","")</f>
        <v/>
      </c>
      <c r="AD16" s="51" t="str">
        <f t="shared" ref="AD16" si="67">IF(AD14= "n","x","") &amp;IF(AD15= "n","x","")</f>
        <v/>
      </c>
      <c r="AE16" s="51" t="str">
        <f t="shared" ref="AE16" si="68">IF(AE14= "n","x","") &amp;IF(AE15= "n","x","")</f>
        <v/>
      </c>
      <c r="AF16" s="51" t="str">
        <f t="shared" ref="AF16" si="69">IF(AF14= "n","x","") &amp;IF(AF15= "n","x","")</f>
        <v/>
      </c>
      <c r="AG16" s="51" t="str">
        <f t="shared" ref="AG16" si="70">IF(AG14= "n","x","") &amp;IF(AG15= "n","x","")</f>
        <v/>
      </c>
      <c r="AH16" s="51" t="str">
        <f t="shared" ref="AH16" si="71">IF(AH14= "n","x","") &amp;IF(AH15= "n","x","")</f>
        <v/>
      </c>
      <c r="AI16" s="51" t="str">
        <f t="shared" ref="AI16" si="72">IF(AI14= "n","x","") &amp;IF(AI15= "n","x","")</f>
        <v/>
      </c>
      <c r="AJ16" s="51" t="str">
        <f t="shared" ref="AJ16" si="73">IF(AJ14= "n","x","") &amp;IF(AJ15= "n","x","")</f>
        <v/>
      </c>
      <c r="AK16" s="51" t="str">
        <f t="shared" ref="AK16" si="74">IF(AK14= "n","x","") &amp;IF(AK15= "n","x","")</f>
        <v/>
      </c>
      <c r="AL16" s="51" t="str">
        <f t="shared" ref="AL16" si="75">IF(AL14= "n","x","") &amp;IF(AL15= "n","x","")</f>
        <v/>
      </c>
      <c r="AM16" s="51" t="str">
        <f t="shared" ref="AM16" si="76">IF(AM14= "n","x","") &amp;IF(AM15= "n","x","")</f>
        <v/>
      </c>
      <c r="AN16" s="51" t="str">
        <f t="shared" ref="AN16" si="77">IF(AN14= "n","x","") &amp;IF(AN15= "n","x","")</f>
        <v/>
      </c>
      <c r="AO16" s="51" t="str">
        <f t="shared" ref="AO16" si="78">IF(AO14= "n","x","") &amp;IF(AO15= "n","x","")</f>
        <v/>
      </c>
      <c r="AP16" s="51" t="str">
        <f t="shared" ref="AP16" si="79">IF(AP14= "n","x","") &amp;IF(AP15= "n","x","")</f>
        <v/>
      </c>
      <c r="AQ16" s="51" t="str">
        <f t="shared" ref="AQ16" si="80">IF(AQ14= "n","x","") &amp;IF(AQ15= "n","x","")</f>
        <v/>
      </c>
      <c r="AR16" s="51" t="str">
        <f t="shared" ref="AR16" si="81">IF(AR14= "n","x","") &amp;IF(AR15= "n","x","")</f>
        <v/>
      </c>
      <c r="AS16" s="51" t="str">
        <f t="shared" ref="AS16" si="82">IF(AS14= "n","x","") &amp;IF(AS15= "n","x","")</f>
        <v/>
      </c>
      <c r="AT16" s="51" t="str">
        <f t="shared" ref="AT16" si="83">IF(AT14= "n","x","") &amp;IF(AT15= "n","x","")</f>
        <v/>
      </c>
      <c r="AU16" s="51" t="str">
        <f t="shared" ref="AU16" si="84">IF(AU14= "n","x","") &amp;IF(AU15= "n","x","")</f>
        <v/>
      </c>
      <c r="AV16" s="51" t="str">
        <f t="shared" ref="AV16" si="85">IF(AV14= "n","x","") &amp;IF(AV15= "n","x","")</f>
        <v/>
      </c>
      <c r="AW16" s="51" t="str">
        <f t="shared" ref="AW16" si="86">IF(AW14= "n","x","") &amp;IF(AW15= "n","x","")</f>
        <v/>
      </c>
      <c r="AX16" s="51" t="str">
        <f t="shared" ref="AX16" si="87">IF(AX14= "n","x","") &amp;IF(AX15= "n","x","")</f>
        <v/>
      </c>
      <c r="AY16" s="51" t="str">
        <f t="shared" ref="AY16" si="88">IF(AY14= "n","x","") &amp;IF(AY15= "n","x","")</f>
        <v/>
      </c>
      <c r="AZ16" s="51" t="str">
        <f t="shared" ref="AZ16" si="89">IF(AZ14= "n","x","") &amp;IF(AZ15= "n","x","")</f>
        <v/>
      </c>
      <c r="BA16" s="51" t="str">
        <f t="shared" ref="BA16" si="90">IF(BA14= "n","x","") &amp;IF(BA15= "n","x","")</f>
        <v/>
      </c>
    </row>
    <row r="17" spans="1:53" ht="102">
      <c r="A17" s="609" t="s">
        <v>123</v>
      </c>
      <c r="B17" s="129" t="s">
        <v>433</v>
      </c>
      <c r="C17" s="58" t="s">
        <v>15</v>
      </c>
      <c r="D17" s="54" t="s">
        <v>186</v>
      </c>
      <c r="E17" s="56" t="s">
        <v>12</v>
      </c>
      <c r="F17" s="146"/>
      <c r="G17" s="61"/>
      <c r="H17" s="51" t="str">
        <f t="shared" ref="H17:BA17" si="91">IF(H14= "n","x","") &amp;IF(H15= "n","x","")</f>
        <v/>
      </c>
      <c r="I17" s="51" t="str">
        <f t="shared" si="91"/>
        <v/>
      </c>
      <c r="J17" s="51" t="str">
        <f t="shared" si="91"/>
        <v/>
      </c>
      <c r="K17" s="51" t="str">
        <f t="shared" si="91"/>
        <v/>
      </c>
      <c r="L17" s="51" t="str">
        <f t="shared" si="91"/>
        <v/>
      </c>
      <c r="M17" s="51" t="str">
        <f t="shared" si="91"/>
        <v/>
      </c>
      <c r="N17" s="51" t="str">
        <f t="shared" si="91"/>
        <v/>
      </c>
      <c r="O17" s="51" t="str">
        <f t="shared" si="91"/>
        <v/>
      </c>
      <c r="P17" s="51" t="str">
        <f t="shared" si="91"/>
        <v/>
      </c>
      <c r="Q17" s="51" t="str">
        <f t="shared" si="91"/>
        <v/>
      </c>
      <c r="R17" s="51" t="str">
        <f t="shared" si="91"/>
        <v/>
      </c>
      <c r="S17" s="51" t="str">
        <f t="shared" si="91"/>
        <v/>
      </c>
      <c r="T17" s="51" t="str">
        <f t="shared" si="91"/>
        <v/>
      </c>
      <c r="U17" s="51" t="str">
        <f t="shared" si="91"/>
        <v/>
      </c>
      <c r="V17" s="51" t="str">
        <f t="shared" si="91"/>
        <v/>
      </c>
      <c r="W17" s="51" t="str">
        <f t="shared" si="91"/>
        <v/>
      </c>
      <c r="X17" s="51" t="str">
        <f t="shared" si="91"/>
        <v/>
      </c>
      <c r="Y17" s="51" t="str">
        <f t="shared" si="91"/>
        <v/>
      </c>
      <c r="Z17" s="51" t="str">
        <f t="shared" si="91"/>
        <v/>
      </c>
      <c r="AA17" s="51" t="str">
        <f t="shared" si="91"/>
        <v/>
      </c>
      <c r="AB17" s="51" t="str">
        <f t="shared" si="91"/>
        <v/>
      </c>
      <c r="AC17" s="51" t="str">
        <f t="shared" si="91"/>
        <v/>
      </c>
      <c r="AD17" s="51" t="str">
        <f t="shared" si="91"/>
        <v/>
      </c>
      <c r="AE17" s="51" t="str">
        <f t="shared" si="91"/>
        <v/>
      </c>
      <c r="AF17" s="51" t="str">
        <f t="shared" si="91"/>
        <v/>
      </c>
      <c r="AG17" s="51" t="str">
        <f t="shared" si="91"/>
        <v/>
      </c>
      <c r="AH17" s="51" t="str">
        <f t="shared" si="91"/>
        <v/>
      </c>
      <c r="AI17" s="51" t="str">
        <f t="shared" si="91"/>
        <v/>
      </c>
      <c r="AJ17" s="51" t="str">
        <f t="shared" si="91"/>
        <v/>
      </c>
      <c r="AK17" s="51" t="str">
        <f t="shared" si="91"/>
        <v/>
      </c>
      <c r="AL17" s="51" t="str">
        <f t="shared" si="91"/>
        <v/>
      </c>
      <c r="AM17" s="51" t="str">
        <f t="shared" si="91"/>
        <v/>
      </c>
      <c r="AN17" s="51" t="str">
        <f t="shared" si="91"/>
        <v/>
      </c>
      <c r="AO17" s="51" t="str">
        <f t="shared" si="91"/>
        <v/>
      </c>
      <c r="AP17" s="51" t="str">
        <f t="shared" si="91"/>
        <v/>
      </c>
      <c r="AQ17" s="51" t="str">
        <f t="shared" si="91"/>
        <v/>
      </c>
      <c r="AR17" s="51" t="str">
        <f t="shared" si="91"/>
        <v/>
      </c>
      <c r="AS17" s="51" t="str">
        <f t="shared" si="91"/>
        <v/>
      </c>
      <c r="AT17" s="51" t="str">
        <f t="shared" si="91"/>
        <v/>
      </c>
      <c r="AU17" s="51" t="str">
        <f t="shared" si="91"/>
        <v/>
      </c>
      <c r="AV17" s="51" t="str">
        <f t="shared" si="91"/>
        <v/>
      </c>
      <c r="AW17" s="51" t="str">
        <f t="shared" si="91"/>
        <v/>
      </c>
      <c r="AX17" s="51" t="str">
        <f t="shared" si="91"/>
        <v/>
      </c>
      <c r="AY17" s="51" t="str">
        <f t="shared" si="91"/>
        <v/>
      </c>
      <c r="AZ17" s="51" t="str">
        <f t="shared" si="91"/>
        <v/>
      </c>
      <c r="BA17" s="51" t="str">
        <f t="shared" si="91"/>
        <v/>
      </c>
    </row>
    <row r="18" spans="1:53" ht="76.5">
      <c r="A18" s="155" t="s">
        <v>210</v>
      </c>
      <c r="B18" s="123" t="s">
        <v>434</v>
      </c>
      <c r="C18" s="58" t="s">
        <v>15</v>
      </c>
      <c r="D18" s="54" t="s">
        <v>37</v>
      </c>
      <c r="E18" s="56" t="s">
        <v>12</v>
      </c>
      <c r="F18" s="146"/>
      <c r="G18" s="61"/>
      <c r="H18" s="51" t="str">
        <f t="shared" ref="H18:BA18" si="92">IF(H14= "n","x","")</f>
        <v/>
      </c>
      <c r="I18" s="51" t="str">
        <f t="shared" si="92"/>
        <v/>
      </c>
      <c r="J18" s="51" t="str">
        <f t="shared" si="92"/>
        <v/>
      </c>
      <c r="K18" s="51" t="str">
        <f t="shared" si="92"/>
        <v/>
      </c>
      <c r="L18" s="51" t="str">
        <f t="shared" si="92"/>
        <v/>
      </c>
      <c r="M18" s="51" t="str">
        <f t="shared" si="92"/>
        <v/>
      </c>
      <c r="N18" s="51" t="str">
        <f t="shared" si="92"/>
        <v/>
      </c>
      <c r="O18" s="51" t="str">
        <f t="shared" si="92"/>
        <v/>
      </c>
      <c r="P18" s="51" t="str">
        <f t="shared" si="92"/>
        <v/>
      </c>
      <c r="Q18" s="51" t="str">
        <f t="shared" si="92"/>
        <v/>
      </c>
      <c r="R18" s="51" t="str">
        <f t="shared" si="92"/>
        <v/>
      </c>
      <c r="S18" s="51" t="str">
        <f t="shared" si="92"/>
        <v/>
      </c>
      <c r="T18" s="51" t="str">
        <f t="shared" si="92"/>
        <v/>
      </c>
      <c r="U18" s="51" t="str">
        <f t="shared" si="92"/>
        <v/>
      </c>
      <c r="V18" s="51" t="str">
        <f t="shared" si="92"/>
        <v/>
      </c>
      <c r="W18" s="51" t="str">
        <f t="shared" si="92"/>
        <v/>
      </c>
      <c r="X18" s="51" t="str">
        <f t="shared" si="92"/>
        <v/>
      </c>
      <c r="Y18" s="51" t="str">
        <f t="shared" si="92"/>
        <v/>
      </c>
      <c r="Z18" s="51" t="str">
        <f t="shared" si="92"/>
        <v/>
      </c>
      <c r="AA18" s="51" t="str">
        <f t="shared" si="92"/>
        <v/>
      </c>
      <c r="AB18" s="51" t="str">
        <f t="shared" si="92"/>
        <v/>
      </c>
      <c r="AC18" s="51" t="str">
        <f t="shared" si="92"/>
        <v/>
      </c>
      <c r="AD18" s="51" t="str">
        <f t="shared" si="92"/>
        <v/>
      </c>
      <c r="AE18" s="51" t="str">
        <f t="shared" si="92"/>
        <v/>
      </c>
      <c r="AF18" s="51" t="str">
        <f t="shared" si="92"/>
        <v/>
      </c>
      <c r="AG18" s="51" t="str">
        <f t="shared" si="92"/>
        <v/>
      </c>
      <c r="AH18" s="51" t="str">
        <f t="shared" si="92"/>
        <v/>
      </c>
      <c r="AI18" s="51" t="str">
        <f t="shared" si="92"/>
        <v/>
      </c>
      <c r="AJ18" s="51" t="str">
        <f t="shared" si="92"/>
        <v/>
      </c>
      <c r="AK18" s="51" t="str">
        <f t="shared" si="92"/>
        <v/>
      </c>
      <c r="AL18" s="51" t="str">
        <f t="shared" si="92"/>
        <v/>
      </c>
      <c r="AM18" s="51" t="str">
        <f t="shared" si="92"/>
        <v/>
      </c>
      <c r="AN18" s="51" t="str">
        <f t="shared" si="92"/>
        <v/>
      </c>
      <c r="AO18" s="51" t="str">
        <f t="shared" si="92"/>
        <v/>
      </c>
      <c r="AP18" s="51" t="str">
        <f t="shared" si="92"/>
        <v/>
      </c>
      <c r="AQ18" s="51" t="str">
        <f t="shared" si="92"/>
        <v/>
      </c>
      <c r="AR18" s="51" t="str">
        <f t="shared" si="92"/>
        <v/>
      </c>
      <c r="AS18" s="51" t="str">
        <f t="shared" si="92"/>
        <v/>
      </c>
      <c r="AT18" s="51" t="str">
        <f t="shared" si="92"/>
        <v/>
      </c>
      <c r="AU18" s="51" t="str">
        <f t="shared" si="92"/>
        <v/>
      </c>
      <c r="AV18" s="51" t="str">
        <f t="shared" si="92"/>
        <v/>
      </c>
      <c r="AW18" s="51" t="str">
        <f t="shared" si="92"/>
        <v/>
      </c>
      <c r="AX18" s="51" t="str">
        <f t="shared" si="92"/>
        <v/>
      </c>
      <c r="AY18" s="51" t="str">
        <f t="shared" si="92"/>
        <v/>
      </c>
      <c r="AZ18" s="51" t="str">
        <f t="shared" si="92"/>
        <v/>
      </c>
      <c r="BA18" s="51" t="str">
        <f t="shared" si="92"/>
        <v/>
      </c>
    </row>
    <row r="19" spans="1:53" s="259" customFormat="1" ht="12.75">
      <c r="A19" s="131" t="s">
        <v>89</v>
      </c>
      <c r="B19" s="359"/>
      <c r="C19" s="127"/>
      <c r="D19" s="360"/>
      <c r="E19" s="127"/>
      <c r="F19" s="124"/>
      <c r="G19" s="236"/>
      <c r="H19" s="120"/>
      <c r="I19" s="93"/>
      <c r="J19" s="93"/>
      <c r="K19" s="93"/>
      <c r="L19" s="120"/>
      <c r="M19" s="120"/>
      <c r="N19" s="120"/>
      <c r="O19" s="120"/>
      <c r="P19" s="120"/>
      <c r="Q19" s="120"/>
      <c r="R19" s="120"/>
      <c r="S19" s="120"/>
      <c r="T19" s="120"/>
      <c r="U19" s="552"/>
      <c r="V19" s="120"/>
      <c r="W19" s="120"/>
      <c r="X19" s="120"/>
      <c r="Y19" s="552"/>
      <c r="Z19" s="120"/>
      <c r="AA19" s="120"/>
      <c r="AB19" s="552"/>
      <c r="AC19" s="120"/>
      <c r="AD19" s="120"/>
      <c r="AE19" s="120"/>
      <c r="AF19" s="120"/>
      <c r="AG19" s="120"/>
      <c r="AH19" s="120"/>
      <c r="AI19" s="120"/>
      <c r="AJ19" s="120"/>
      <c r="AK19" s="120"/>
      <c r="AL19" s="120"/>
      <c r="AM19" s="120"/>
      <c r="AN19" s="120"/>
      <c r="AO19" s="120"/>
      <c r="AP19" s="120"/>
      <c r="AQ19" s="120"/>
      <c r="AR19" s="120"/>
      <c r="AS19" s="120"/>
      <c r="AT19" s="120"/>
      <c r="AU19" s="120"/>
      <c r="AV19" s="120"/>
      <c r="AW19" s="235"/>
      <c r="AX19" s="235"/>
      <c r="AY19" s="235"/>
      <c r="AZ19" s="235"/>
      <c r="BA19" s="235"/>
    </row>
    <row r="20" spans="1:53" s="350" customFormat="1" ht="12.75">
      <c r="A20" s="570"/>
      <c r="B20" s="304" t="s">
        <v>113</v>
      </c>
      <c r="C20" s="352"/>
      <c r="D20" s="353"/>
      <c r="E20" s="353"/>
      <c r="F20" s="378"/>
      <c r="G20" s="377"/>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row>
    <row r="21" spans="1:53" ht="140.25">
      <c r="A21" s="282" t="s">
        <v>35</v>
      </c>
      <c r="B21" s="140" t="s">
        <v>344</v>
      </c>
      <c r="C21" s="99" t="s">
        <v>252</v>
      </c>
      <c r="D21" s="328" t="s">
        <v>78</v>
      </c>
      <c r="E21" s="100" t="s">
        <v>12</v>
      </c>
      <c r="F21" s="340"/>
      <c r="G21" s="294"/>
      <c r="H21" s="330"/>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331"/>
      <c r="AM21" s="105"/>
      <c r="AN21" s="105"/>
      <c r="AO21" s="105"/>
      <c r="AP21" s="105"/>
      <c r="AQ21" s="105"/>
      <c r="AR21" s="105"/>
      <c r="AS21" s="105"/>
      <c r="AT21" s="105"/>
      <c r="AU21" s="105"/>
      <c r="AV21" s="105"/>
      <c r="AW21" s="105"/>
      <c r="AX21" s="105"/>
      <c r="AY21" s="105"/>
      <c r="AZ21" s="105"/>
      <c r="BA21" s="105"/>
    </row>
    <row r="22" spans="1:53" ht="12.75">
      <c r="A22" s="22" t="s">
        <v>89</v>
      </c>
      <c r="B22" s="5"/>
      <c r="C22" s="27"/>
      <c r="D22" s="54"/>
      <c r="E22" s="56"/>
      <c r="F22" s="146"/>
      <c r="G22" s="80"/>
      <c r="H22" s="50"/>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51"/>
      <c r="AM22" s="34"/>
      <c r="AN22" s="34"/>
      <c r="AO22" s="34"/>
      <c r="AP22" s="34"/>
      <c r="AQ22" s="34"/>
      <c r="AR22" s="34"/>
      <c r="AS22" s="34"/>
      <c r="AT22" s="34"/>
      <c r="AU22" s="34"/>
      <c r="AV22" s="34"/>
      <c r="AW22" s="34"/>
      <c r="AX22" s="34"/>
      <c r="AY22" s="34"/>
      <c r="AZ22" s="34"/>
      <c r="BA22" s="34"/>
    </row>
    <row r="23" spans="1:53" ht="63.75">
      <c r="A23" s="609" t="s">
        <v>38</v>
      </c>
      <c r="B23" s="93" t="s">
        <v>333</v>
      </c>
      <c r="C23" s="26" t="s">
        <v>166</v>
      </c>
      <c r="D23" s="54" t="s">
        <v>119</v>
      </c>
      <c r="E23" s="56" t="s">
        <v>12</v>
      </c>
      <c r="F23" s="146"/>
      <c r="G23" s="80"/>
      <c r="H23" s="50"/>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51"/>
      <c r="AM23" s="34"/>
      <c r="AN23" s="34"/>
      <c r="AO23" s="34"/>
      <c r="AP23" s="34"/>
      <c r="AQ23" s="34"/>
      <c r="AR23" s="34"/>
      <c r="AS23" s="34"/>
      <c r="AT23" s="34"/>
      <c r="AU23" s="34"/>
      <c r="AV23" s="34"/>
      <c r="AW23" s="34"/>
      <c r="AX23" s="34"/>
      <c r="AY23" s="34"/>
      <c r="AZ23" s="34"/>
      <c r="BA23" s="34"/>
    </row>
    <row r="24" spans="1:53" s="259" customFormat="1" ht="12.75">
      <c r="A24" s="571" t="s">
        <v>89</v>
      </c>
      <c r="B24" s="359"/>
      <c r="C24" s="93"/>
      <c r="D24" s="360"/>
      <c r="E24" s="128"/>
      <c r="F24" s="124"/>
      <c r="G24" s="236"/>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120"/>
      <c r="AM24" s="235"/>
      <c r="AN24" s="235"/>
      <c r="AO24" s="235"/>
      <c r="AP24" s="235"/>
      <c r="AQ24" s="235"/>
      <c r="AR24" s="235"/>
      <c r="AS24" s="235"/>
      <c r="AT24" s="235"/>
      <c r="AU24" s="235"/>
      <c r="AV24" s="235"/>
      <c r="AW24" s="235"/>
      <c r="AX24" s="235"/>
      <c r="AY24" s="235"/>
      <c r="AZ24" s="235"/>
      <c r="BA24" s="235"/>
    </row>
    <row r="25" spans="1:53" s="350" customFormat="1" ht="12.75">
      <c r="A25" s="570"/>
      <c r="B25" s="304" t="s">
        <v>183</v>
      </c>
      <c r="C25" s="358"/>
      <c r="D25" s="353"/>
      <c r="E25" s="353"/>
      <c r="F25" s="378"/>
      <c r="G25" s="377"/>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row>
    <row r="26" spans="1:53" ht="120" customHeight="1">
      <c r="A26" s="572" t="s">
        <v>42</v>
      </c>
      <c r="B26" s="99" t="s">
        <v>392</v>
      </c>
      <c r="C26" s="99" t="s">
        <v>170</v>
      </c>
      <c r="D26" s="328" t="s">
        <v>79</v>
      </c>
      <c r="E26" s="100" t="s">
        <v>12</v>
      </c>
      <c r="F26" s="389"/>
      <c r="G26" s="381"/>
      <c r="H26" s="355"/>
      <c r="I26" s="283"/>
      <c r="J26" s="283"/>
      <c r="K26" s="283"/>
      <c r="L26" s="283"/>
      <c r="M26" s="283"/>
      <c r="N26" s="283"/>
      <c r="O26" s="283"/>
      <c r="P26" s="283"/>
      <c r="Q26" s="283"/>
      <c r="R26" s="72"/>
      <c r="S26" s="283"/>
      <c r="T26" s="283"/>
      <c r="U26" s="283"/>
      <c r="V26" s="283"/>
      <c r="W26" s="72"/>
      <c r="X26" s="283"/>
      <c r="Y26" s="283"/>
      <c r="Z26" s="283"/>
      <c r="AA26" s="283"/>
      <c r="AB26" s="283"/>
      <c r="AC26" s="283"/>
      <c r="AD26" s="283"/>
      <c r="AE26" s="283"/>
      <c r="AF26" s="283"/>
      <c r="AG26" s="283"/>
      <c r="AH26" s="283"/>
      <c r="AI26" s="283"/>
      <c r="AJ26" s="283"/>
      <c r="AK26" s="283"/>
      <c r="AL26" s="356"/>
      <c r="AM26" s="283"/>
      <c r="AN26" s="283"/>
      <c r="AO26" s="283"/>
      <c r="AP26" s="283"/>
      <c r="AQ26" s="283"/>
      <c r="AR26" s="283"/>
      <c r="AS26" s="283"/>
      <c r="AT26" s="283"/>
      <c r="AU26" s="283"/>
      <c r="AV26" s="283"/>
      <c r="AW26" s="283"/>
      <c r="AX26" s="283"/>
      <c r="AY26" s="283"/>
      <c r="AZ26" s="283"/>
      <c r="BA26" s="283"/>
    </row>
    <row r="27" spans="1:53" ht="38.25">
      <c r="A27" s="609" t="s">
        <v>18</v>
      </c>
      <c r="B27" s="893" t="s">
        <v>197</v>
      </c>
      <c r="C27" s="58" t="s">
        <v>15</v>
      </c>
      <c r="D27" s="54" t="s">
        <v>80</v>
      </c>
      <c r="E27" s="56" t="s">
        <v>12</v>
      </c>
      <c r="F27" s="146"/>
      <c r="G27" s="80"/>
      <c r="H27" s="51" t="str">
        <f t="shared" ref="H27:BA27" si="93">IF(H26= "n","x","")</f>
        <v/>
      </c>
      <c r="I27" s="51" t="str">
        <f t="shared" si="93"/>
        <v/>
      </c>
      <c r="J27" s="51" t="str">
        <f t="shared" si="93"/>
        <v/>
      </c>
      <c r="K27" s="51" t="str">
        <f t="shared" si="93"/>
        <v/>
      </c>
      <c r="L27" s="51" t="str">
        <f t="shared" si="93"/>
        <v/>
      </c>
      <c r="M27" s="51" t="str">
        <f t="shared" si="93"/>
        <v/>
      </c>
      <c r="N27" s="51" t="str">
        <f t="shared" si="93"/>
        <v/>
      </c>
      <c r="O27" s="51" t="str">
        <f t="shared" si="93"/>
        <v/>
      </c>
      <c r="P27" s="51" t="str">
        <f t="shared" si="93"/>
        <v/>
      </c>
      <c r="Q27" s="51" t="str">
        <f t="shared" si="93"/>
        <v/>
      </c>
      <c r="R27" s="51" t="str">
        <f t="shared" si="93"/>
        <v/>
      </c>
      <c r="S27" s="51" t="str">
        <f t="shared" si="93"/>
        <v/>
      </c>
      <c r="T27" s="51" t="str">
        <f t="shared" si="93"/>
        <v/>
      </c>
      <c r="U27" s="51" t="str">
        <f t="shared" si="93"/>
        <v/>
      </c>
      <c r="V27" s="51" t="str">
        <f t="shared" si="93"/>
        <v/>
      </c>
      <c r="W27" s="51" t="str">
        <f t="shared" si="93"/>
        <v/>
      </c>
      <c r="X27" s="51" t="str">
        <f t="shared" si="93"/>
        <v/>
      </c>
      <c r="Y27" s="51" t="str">
        <f t="shared" si="93"/>
        <v/>
      </c>
      <c r="Z27" s="51" t="str">
        <f t="shared" si="93"/>
        <v/>
      </c>
      <c r="AA27" s="51" t="str">
        <f t="shared" si="93"/>
        <v/>
      </c>
      <c r="AB27" s="51" t="str">
        <f t="shared" si="93"/>
        <v/>
      </c>
      <c r="AC27" s="51" t="str">
        <f t="shared" si="93"/>
        <v/>
      </c>
      <c r="AD27" s="51" t="str">
        <f t="shared" si="93"/>
        <v/>
      </c>
      <c r="AE27" s="51" t="str">
        <f t="shared" si="93"/>
        <v/>
      </c>
      <c r="AF27" s="51" t="str">
        <f t="shared" si="93"/>
        <v/>
      </c>
      <c r="AG27" s="51" t="str">
        <f t="shared" si="93"/>
        <v/>
      </c>
      <c r="AH27" s="51" t="str">
        <f t="shared" si="93"/>
        <v/>
      </c>
      <c r="AI27" s="51" t="str">
        <f t="shared" si="93"/>
        <v/>
      </c>
      <c r="AJ27" s="51" t="str">
        <f t="shared" si="93"/>
        <v/>
      </c>
      <c r="AK27" s="51" t="str">
        <f t="shared" si="93"/>
        <v/>
      </c>
      <c r="AL27" s="51" t="str">
        <f t="shared" si="93"/>
        <v/>
      </c>
      <c r="AM27" s="51" t="str">
        <f t="shared" si="93"/>
        <v/>
      </c>
      <c r="AN27" s="51" t="str">
        <f t="shared" si="93"/>
        <v/>
      </c>
      <c r="AO27" s="51" t="str">
        <f t="shared" si="93"/>
        <v/>
      </c>
      <c r="AP27" s="51" t="str">
        <f t="shared" si="93"/>
        <v/>
      </c>
      <c r="AQ27" s="51" t="str">
        <f t="shared" si="93"/>
        <v/>
      </c>
      <c r="AR27" s="51" t="str">
        <f t="shared" si="93"/>
        <v/>
      </c>
      <c r="AS27" s="51" t="str">
        <f t="shared" si="93"/>
        <v/>
      </c>
      <c r="AT27" s="51" t="str">
        <f t="shared" si="93"/>
        <v/>
      </c>
      <c r="AU27" s="51" t="str">
        <f t="shared" si="93"/>
        <v/>
      </c>
      <c r="AV27" s="51" t="str">
        <f t="shared" si="93"/>
        <v/>
      </c>
      <c r="AW27" s="51" t="str">
        <f t="shared" si="93"/>
        <v/>
      </c>
      <c r="AX27" s="51" t="str">
        <f t="shared" si="93"/>
        <v/>
      </c>
      <c r="AY27" s="51" t="str">
        <f t="shared" si="93"/>
        <v/>
      </c>
      <c r="AZ27" s="51" t="str">
        <f t="shared" si="93"/>
        <v/>
      </c>
      <c r="BA27" s="51" t="str">
        <f t="shared" si="93"/>
        <v/>
      </c>
    </row>
    <row r="28" spans="1:53" ht="37.5" customHeight="1">
      <c r="A28" s="609" t="s">
        <v>112</v>
      </c>
      <c r="B28" s="893" t="s">
        <v>198</v>
      </c>
      <c r="C28" s="58" t="s">
        <v>15</v>
      </c>
      <c r="D28" s="54" t="s">
        <v>80</v>
      </c>
      <c r="E28" s="56" t="s">
        <v>12</v>
      </c>
      <c r="F28" s="146"/>
      <c r="G28" s="80"/>
      <c r="H28" s="51" t="str">
        <f t="shared" ref="H28:BA28" si="94">IF(H26= "n","x","")</f>
        <v/>
      </c>
      <c r="I28" s="51" t="str">
        <f t="shared" si="94"/>
        <v/>
      </c>
      <c r="J28" s="51" t="str">
        <f t="shared" si="94"/>
        <v/>
      </c>
      <c r="K28" s="51" t="str">
        <f t="shared" si="94"/>
        <v/>
      </c>
      <c r="L28" s="51" t="str">
        <f t="shared" si="94"/>
        <v/>
      </c>
      <c r="M28" s="51" t="str">
        <f t="shared" si="94"/>
        <v/>
      </c>
      <c r="N28" s="51" t="str">
        <f t="shared" si="94"/>
        <v/>
      </c>
      <c r="O28" s="51" t="str">
        <f t="shared" si="94"/>
        <v/>
      </c>
      <c r="P28" s="51" t="str">
        <f t="shared" si="94"/>
        <v/>
      </c>
      <c r="Q28" s="51" t="str">
        <f t="shared" si="94"/>
        <v/>
      </c>
      <c r="R28" s="51" t="str">
        <f t="shared" si="94"/>
        <v/>
      </c>
      <c r="S28" s="51" t="str">
        <f t="shared" si="94"/>
        <v/>
      </c>
      <c r="T28" s="51" t="str">
        <f t="shared" si="94"/>
        <v/>
      </c>
      <c r="U28" s="51" t="str">
        <f t="shared" si="94"/>
        <v/>
      </c>
      <c r="V28" s="51" t="str">
        <f t="shared" si="94"/>
        <v/>
      </c>
      <c r="W28" s="51" t="str">
        <f t="shared" si="94"/>
        <v/>
      </c>
      <c r="X28" s="51" t="str">
        <f t="shared" si="94"/>
        <v/>
      </c>
      <c r="Y28" s="51" t="str">
        <f t="shared" si="94"/>
        <v/>
      </c>
      <c r="Z28" s="51" t="str">
        <f t="shared" si="94"/>
        <v/>
      </c>
      <c r="AA28" s="51" t="str">
        <f t="shared" si="94"/>
        <v/>
      </c>
      <c r="AB28" s="51" t="str">
        <f t="shared" si="94"/>
        <v/>
      </c>
      <c r="AC28" s="51" t="str">
        <f t="shared" si="94"/>
        <v/>
      </c>
      <c r="AD28" s="51" t="str">
        <f t="shared" si="94"/>
        <v/>
      </c>
      <c r="AE28" s="51" t="str">
        <f t="shared" si="94"/>
        <v/>
      </c>
      <c r="AF28" s="51" t="str">
        <f t="shared" si="94"/>
        <v/>
      </c>
      <c r="AG28" s="51" t="str">
        <f t="shared" si="94"/>
        <v/>
      </c>
      <c r="AH28" s="51" t="str">
        <f t="shared" si="94"/>
        <v/>
      </c>
      <c r="AI28" s="51" t="str">
        <f t="shared" si="94"/>
        <v/>
      </c>
      <c r="AJ28" s="51" t="str">
        <f t="shared" si="94"/>
        <v/>
      </c>
      <c r="AK28" s="51" t="str">
        <f t="shared" si="94"/>
        <v/>
      </c>
      <c r="AL28" s="51" t="str">
        <f t="shared" si="94"/>
        <v/>
      </c>
      <c r="AM28" s="51" t="str">
        <f t="shared" si="94"/>
        <v/>
      </c>
      <c r="AN28" s="51" t="str">
        <f t="shared" si="94"/>
        <v/>
      </c>
      <c r="AO28" s="51" t="str">
        <f t="shared" si="94"/>
        <v/>
      </c>
      <c r="AP28" s="51" t="str">
        <f t="shared" si="94"/>
        <v/>
      </c>
      <c r="AQ28" s="51" t="str">
        <f t="shared" si="94"/>
        <v/>
      </c>
      <c r="AR28" s="51" t="str">
        <f t="shared" si="94"/>
        <v/>
      </c>
      <c r="AS28" s="51" t="str">
        <f t="shared" si="94"/>
        <v/>
      </c>
      <c r="AT28" s="51" t="str">
        <f t="shared" si="94"/>
        <v/>
      </c>
      <c r="AU28" s="51" t="str">
        <f t="shared" si="94"/>
        <v/>
      </c>
      <c r="AV28" s="51" t="str">
        <f t="shared" si="94"/>
        <v/>
      </c>
      <c r="AW28" s="51" t="str">
        <f t="shared" si="94"/>
        <v/>
      </c>
      <c r="AX28" s="51" t="str">
        <f t="shared" si="94"/>
        <v/>
      </c>
      <c r="AY28" s="51" t="str">
        <f t="shared" si="94"/>
        <v/>
      </c>
      <c r="AZ28" s="51" t="str">
        <f t="shared" si="94"/>
        <v/>
      </c>
      <c r="BA28" s="51" t="str">
        <f t="shared" si="94"/>
        <v/>
      </c>
    </row>
    <row r="29" spans="1:53" ht="38.25">
      <c r="A29" s="155" t="s">
        <v>149</v>
      </c>
      <c r="B29" s="893" t="s">
        <v>213</v>
      </c>
      <c r="C29" s="131" t="s">
        <v>15</v>
      </c>
      <c r="D29" s="54" t="s">
        <v>80</v>
      </c>
      <c r="E29" s="56" t="s">
        <v>12</v>
      </c>
      <c r="F29" s="146"/>
      <c r="G29" s="80"/>
      <c r="H29" s="51" t="str">
        <f t="shared" ref="H29:BA29" si="95">IF(H26= "n","x","")</f>
        <v/>
      </c>
      <c r="I29" s="51" t="str">
        <f t="shared" si="95"/>
        <v/>
      </c>
      <c r="J29" s="51" t="str">
        <f t="shared" si="95"/>
        <v/>
      </c>
      <c r="K29" s="51" t="str">
        <f t="shared" si="95"/>
        <v/>
      </c>
      <c r="L29" s="51" t="str">
        <f t="shared" si="95"/>
        <v/>
      </c>
      <c r="M29" s="51" t="str">
        <f t="shared" si="95"/>
        <v/>
      </c>
      <c r="N29" s="51" t="str">
        <f t="shared" si="95"/>
        <v/>
      </c>
      <c r="O29" s="51" t="str">
        <f t="shared" si="95"/>
        <v/>
      </c>
      <c r="P29" s="51" t="str">
        <f t="shared" si="95"/>
        <v/>
      </c>
      <c r="Q29" s="51" t="str">
        <f t="shared" si="95"/>
        <v/>
      </c>
      <c r="R29" s="51" t="str">
        <f t="shared" si="95"/>
        <v/>
      </c>
      <c r="S29" s="51" t="str">
        <f t="shared" si="95"/>
        <v/>
      </c>
      <c r="T29" s="51" t="str">
        <f t="shared" si="95"/>
        <v/>
      </c>
      <c r="U29" s="51" t="str">
        <f t="shared" si="95"/>
        <v/>
      </c>
      <c r="V29" s="51" t="str">
        <f t="shared" si="95"/>
        <v/>
      </c>
      <c r="W29" s="51" t="str">
        <f t="shared" si="95"/>
        <v/>
      </c>
      <c r="X29" s="51" t="str">
        <f t="shared" si="95"/>
        <v/>
      </c>
      <c r="Y29" s="51" t="str">
        <f t="shared" si="95"/>
        <v/>
      </c>
      <c r="Z29" s="51" t="str">
        <f t="shared" si="95"/>
        <v/>
      </c>
      <c r="AA29" s="51" t="str">
        <f t="shared" si="95"/>
        <v/>
      </c>
      <c r="AB29" s="51" t="str">
        <f t="shared" si="95"/>
        <v/>
      </c>
      <c r="AC29" s="51" t="str">
        <f t="shared" si="95"/>
        <v/>
      </c>
      <c r="AD29" s="51" t="str">
        <f t="shared" si="95"/>
        <v/>
      </c>
      <c r="AE29" s="51" t="str">
        <f t="shared" si="95"/>
        <v/>
      </c>
      <c r="AF29" s="51" t="str">
        <f t="shared" si="95"/>
        <v/>
      </c>
      <c r="AG29" s="51" t="str">
        <f t="shared" si="95"/>
        <v/>
      </c>
      <c r="AH29" s="51" t="str">
        <f t="shared" si="95"/>
        <v/>
      </c>
      <c r="AI29" s="51" t="str">
        <f t="shared" si="95"/>
        <v/>
      </c>
      <c r="AJ29" s="51" t="str">
        <f t="shared" si="95"/>
        <v/>
      </c>
      <c r="AK29" s="51" t="str">
        <f t="shared" si="95"/>
        <v/>
      </c>
      <c r="AL29" s="51" t="str">
        <f t="shared" si="95"/>
        <v/>
      </c>
      <c r="AM29" s="51" t="str">
        <f t="shared" si="95"/>
        <v/>
      </c>
      <c r="AN29" s="51" t="str">
        <f t="shared" si="95"/>
        <v/>
      </c>
      <c r="AO29" s="51" t="str">
        <f t="shared" si="95"/>
        <v/>
      </c>
      <c r="AP29" s="51" t="str">
        <f t="shared" si="95"/>
        <v/>
      </c>
      <c r="AQ29" s="51" t="str">
        <f t="shared" si="95"/>
        <v/>
      </c>
      <c r="AR29" s="51" t="str">
        <f t="shared" si="95"/>
        <v/>
      </c>
      <c r="AS29" s="51" t="str">
        <f t="shared" si="95"/>
        <v/>
      </c>
      <c r="AT29" s="51" t="str">
        <f t="shared" si="95"/>
        <v/>
      </c>
      <c r="AU29" s="51" t="str">
        <f t="shared" si="95"/>
        <v/>
      </c>
      <c r="AV29" s="51" t="str">
        <f t="shared" si="95"/>
        <v/>
      </c>
      <c r="AW29" s="51" t="str">
        <f t="shared" si="95"/>
        <v/>
      </c>
      <c r="AX29" s="51" t="str">
        <f t="shared" si="95"/>
        <v/>
      </c>
      <c r="AY29" s="51" t="str">
        <f t="shared" si="95"/>
        <v/>
      </c>
      <c r="AZ29" s="51" t="str">
        <f t="shared" si="95"/>
        <v/>
      </c>
      <c r="BA29" s="51" t="str">
        <f t="shared" si="95"/>
        <v/>
      </c>
    </row>
    <row r="30" spans="1:53" ht="54.75" customHeight="1">
      <c r="A30" s="155" t="s">
        <v>150</v>
      </c>
      <c r="B30" s="894" t="s">
        <v>218</v>
      </c>
      <c r="C30" s="1" t="s">
        <v>15</v>
      </c>
      <c r="D30" s="54" t="s">
        <v>80</v>
      </c>
      <c r="E30" s="56" t="s">
        <v>12</v>
      </c>
      <c r="F30" s="146"/>
      <c r="G30" s="80"/>
      <c r="H30" s="51" t="str">
        <f t="shared" ref="H30:BA30" si="96">IF(H26= "n","x","")</f>
        <v/>
      </c>
      <c r="I30" s="51" t="str">
        <f t="shared" si="96"/>
        <v/>
      </c>
      <c r="J30" s="51" t="str">
        <f t="shared" si="96"/>
        <v/>
      </c>
      <c r="K30" s="51" t="str">
        <f t="shared" si="96"/>
        <v/>
      </c>
      <c r="L30" s="51" t="str">
        <f t="shared" si="96"/>
        <v/>
      </c>
      <c r="M30" s="51" t="str">
        <f t="shared" si="96"/>
        <v/>
      </c>
      <c r="N30" s="51" t="str">
        <f t="shared" si="96"/>
        <v/>
      </c>
      <c r="O30" s="51" t="str">
        <f t="shared" si="96"/>
        <v/>
      </c>
      <c r="P30" s="51" t="str">
        <f t="shared" si="96"/>
        <v/>
      </c>
      <c r="Q30" s="51" t="str">
        <f t="shared" si="96"/>
        <v/>
      </c>
      <c r="R30" s="51" t="str">
        <f t="shared" si="96"/>
        <v/>
      </c>
      <c r="S30" s="51" t="str">
        <f t="shared" si="96"/>
        <v/>
      </c>
      <c r="T30" s="51" t="str">
        <f t="shared" si="96"/>
        <v/>
      </c>
      <c r="U30" s="51" t="str">
        <f t="shared" si="96"/>
        <v/>
      </c>
      <c r="V30" s="51" t="str">
        <f t="shared" si="96"/>
        <v/>
      </c>
      <c r="W30" s="51" t="str">
        <f t="shared" si="96"/>
        <v/>
      </c>
      <c r="X30" s="51" t="str">
        <f t="shared" si="96"/>
        <v/>
      </c>
      <c r="Y30" s="51" t="str">
        <f t="shared" si="96"/>
        <v/>
      </c>
      <c r="Z30" s="51" t="str">
        <f t="shared" si="96"/>
        <v/>
      </c>
      <c r="AA30" s="51" t="str">
        <f t="shared" si="96"/>
        <v/>
      </c>
      <c r="AB30" s="51" t="str">
        <f t="shared" si="96"/>
        <v/>
      </c>
      <c r="AC30" s="51" t="str">
        <f t="shared" si="96"/>
        <v/>
      </c>
      <c r="AD30" s="51" t="str">
        <f t="shared" si="96"/>
        <v/>
      </c>
      <c r="AE30" s="51" t="str">
        <f t="shared" si="96"/>
        <v/>
      </c>
      <c r="AF30" s="51" t="str">
        <f t="shared" si="96"/>
        <v/>
      </c>
      <c r="AG30" s="51" t="str">
        <f t="shared" si="96"/>
        <v/>
      </c>
      <c r="AH30" s="51" t="str">
        <f t="shared" si="96"/>
        <v/>
      </c>
      <c r="AI30" s="51" t="str">
        <f t="shared" si="96"/>
        <v/>
      </c>
      <c r="AJ30" s="51" t="str">
        <f t="shared" si="96"/>
        <v/>
      </c>
      <c r="AK30" s="51" t="str">
        <f t="shared" si="96"/>
        <v/>
      </c>
      <c r="AL30" s="51" t="str">
        <f t="shared" si="96"/>
        <v/>
      </c>
      <c r="AM30" s="51" t="str">
        <f t="shared" si="96"/>
        <v/>
      </c>
      <c r="AN30" s="51" t="str">
        <f t="shared" si="96"/>
        <v/>
      </c>
      <c r="AO30" s="51" t="str">
        <f t="shared" si="96"/>
        <v/>
      </c>
      <c r="AP30" s="51" t="str">
        <f t="shared" si="96"/>
        <v/>
      </c>
      <c r="AQ30" s="51" t="str">
        <f t="shared" si="96"/>
        <v/>
      </c>
      <c r="AR30" s="51" t="str">
        <f t="shared" si="96"/>
        <v/>
      </c>
      <c r="AS30" s="51" t="str">
        <f t="shared" si="96"/>
        <v/>
      </c>
      <c r="AT30" s="51" t="str">
        <f t="shared" si="96"/>
        <v/>
      </c>
      <c r="AU30" s="51" t="str">
        <f t="shared" si="96"/>
        <v/>
      </c>
      <c r="AV30" s="51" t="str">
        <f t="shared" si="96"/>
        <v/>
      </c>
      <c r="AW30" s="51" t="str">
        <f t="shared" si="96"/>
        <v/>
      </c>
      <c r="AX30" s="51" t="str">
        <f t="shared" si="96"/>
        <v/>
      </c>
      <c r="AY30" s="51" t="str">
        <f t="shared" si="96"/>
        <v/>
      </c>
      <c r="AZ30" s="51" t="str">
        <f t="shared" si="96"/>
        <v/>
      </c>
      <c r="BA30" s="51" t="str">
        <f t="shared" si="96"/>
        <v/>
      </c>
    </row>
    <row r="31" spans="1:53" ht="42" customHeight="1">
      <c r="A31" s="155" t="s">
        <v>151</v>
      </c>
      <c r="B31" s="893" t="s">
        <v>393</v>
      </c>
      <c r="C31" s="1" t="s">
        <v>15</v>
      </c>
      <c r="D31" s="54" t="s">
        <v>80</v>
      </c>
      <c r="E31" s="56" t="s">
        <v>12</v>
      </c>
      <c r="F31" s="146"/>
      <c r="G31" s="80"/>
      <c r="H31" s="51" t="str">
        <f t="shared" ref="H31:BA31" si="97">IF(H26= "n","x","")</f>
        <v/>
      </c>
      <c r="I31" s="51" t="str">
        <f t="shared" si="97"/>
        <v/>
      </c>
      <c r="J31" s="51" t="str">
        <f t="shared" si="97"/>
        <v/>
      </c>
      <c r="K31" s="51" t="str">
        <f t="shared" si="97"/>
        <v/>
      </c>
      <c r="L31" s="51" t="str">
        <f t="shared" si="97"/>
        <v/>
      </c>
      <c r="M31" s="51" t="str">
        <f t="shared" si="97"/>
        <v/>
      </c>
      <c r="N31" s="51" t="str">
        <f t="shared" si="97"/>
        <v/>
      </c>
      <c r="O31" s="51" t="str">
        <f t="shared" si="97"/>
        <v/>
      </c>
      <c r="P31" s="51" t="str">
        <f t="shared" si="97"/>
        <v/>
      </c>
      <c r="Q31" s="51" t="str">
        <f t="shared" si="97"/>
        <v/>
      </c>
      <c r="R31" s="51" t="str">
        <f t="shared" si="97"/>
        <v/>
      </c>
      <c r="S31" s="51" t="str">
        <f t="shared" si="97"/>
        <v/>
      </c>
      <c r="T31" s="51" t="str">
        <f t="shared" si="97"/>
        <v/>
      </c>
      <c r="U31" s="51" t="str">
        <f t="shared" si="97"/>
        <v/>
      </c>
      <c r="V31" s="51" t="str">
        <f t="shared" si="97"/>
        <v/>
      </c>
      <c r="W31" s="51" t="str">
        <f t="shared" si="97"/>
        <v/>
      </c>
      <c r="X31" s="51" t="str">
        <f t="shared" si="97"/>
        <v/>
      </c>
      <c r="Y31" s="51" t="str">
        <f t="shared" si="97"/>
        <v/>
      </c>
      <c r="Z31" s="51" t="str">
        <f t="shared" si="97"/>
        <v/>
      </c>
      <c r="AA31" s="51" t="str">
        <f t="shared" si="97"/>
        <v/>
      </c>
      <c r="AB31" s="51" t="str">
        <f t="shared" si="97"/>
        <v/>
      </c>
      <c r="AC31" s="51" t="str">
        <f t="shared" si="97"/>
        <v/>
      </c>
      <c r="AD31" s="51" t="str">
        <f t="shared" si="97"/>
        <v/>
      </c>
      <c r="AE31" s="51" t="str">
        <f t="shared" si="97"/>
        <v/>
      </c>
      <c r="AF31" s="51" t="str">
        <f t="shared" si="97"/>
        <v/>
      </c>
      <c r="AG31" s="51" t="str">
        <f t="shared" si="97"/>
        <v/>
      </c>
      <c r="AH31" s="51" t="str">
        <f t="shared" si="97"/>
        <v/>
      </c>
      <c r="AI31" s="51" t="str">
        <f t="shared" si="97"/>
        <v/>
      </c>
      <c r="AJ31" s="51" t="str">
        <f t="shared" si="97"/>
        <v/>
      </c>
      <c r="AK31" s="51" t="str">
        <f t="shared" si="97"/>
        <v/>
      </c>
      <c r="AL31" s="51" t="str">
        <f t="shared" si="97"/>
        <v/>
      </c>
      <c r="AM31" s="51" t="str">
        <f t="shared" si="97"/>
        <v/>
      </c>
      <c r="AN31" s="51" t="str">
        <f t="shared" si="97"/>
        <v/>
      </c>
      <c r="AO31" s="51" t="str">
        <f t="shared" si="97"/>
        <v/>
      </c>
      <c r="AP31" s="51" t="str">
        <f t="shared" si="97"/>
        <v/>
      </c>
      <c r="AQ31" s="51" t="str">
        <f t="shared" si="97"/>
        <v/>
      </c>
      <c r="AR31" s="51" t="str">
        <f t="shared" si="97"/>
        <v/>
      </c>
      <c r="AS31" s="51" t="str">
        <f t="shared" si="97"/>
        <v/>
      </c>
      <c r="AT31" s="51" t="str">
        <f t="shared" si="97"/>
        <v/>
      </c>
      <c r="AU31" s="51" t="str">
        <f t="shared" si="97"/>
        <v/>
      </c>
      <c r="AV31" s="51" t="str">
        <f t="shared" si="97"/>
        <v/>
      </c>
      <c r="AW31" s="51" t="str">
        <f t="shared" si="97"/>
        <v/>
      </c>
      <c r="AX31" s="51" t="str">
        <f t="shared" si="97"/>
        <v/>
      </c>
      <c r="AY31" s="51" t="str">
        <f t="shared" si="97"/>
        <v/>
      </c>
      <c r="AZ31" s="51" t="str">
        <f t="shared" si="97"/>
        <v/>
      </c>
      <c r="BA31" s="51" t="str">
        <f t="shared" si="97"/>
        <v/>
      </c>
    </row>
    <row r="32" spans="1:53" ht="51.6" customHeight="1">
      <c r="A32" s="155" t="s">
        <v>152</v>
      </c>
      <c r="B32" s="893" t="s">
        <v>212</v>
      </c>
      <c r="C32" s="130" t="s">
        <v>211</v>
      </c>
      <c r="D32" s="54" t="s">
        <v>80</v>
      </c>
      <c r="E32" s="56" t="s">
        <v>12</v>
      </c>
      <c r="F32" s="146"/>
      <c r="G32" s="80"/>
      <c r="H32" s="51" t="str">
        <f t="shared" ref="H32:BA32" si="98">IF(H26= "n","x","")</f>
        <v/>
      </c>
      <c r="I32" s="51" t="str">
        <f t="shared" si="98"/>
        <v/>
      </c>
      <c r="J32" s="51" t="str">
        <f t="shared" si="98"/>
        <v/>
      </c>
      <c r="K32" s="51" t="str">
        <f t="shared" si="98"/>
        <v/>
      </c>
      <c r="L32" s="51" t="str">
        <f t="shared" si="98"/>
        <v/>
      </c>
      <c r="M32" s="51" t="str">
        <f t="shared" si="98"/>
        <v/>
      </c>
      <c r="N32" s="51" t="str">
        <f t="shared" si="98"/>
        <v/>
      </c>
      <c r="O32" s="51" t="str">
        <f t="shared" si="98"/>
        <v/>
      </c>
      <c r="P32" s="51" t="str">
        <f t="shared" si="98"/>
        <v/>
      </c>
      <c r="Q32" s="51" t="str">
        <f t="shared" si="98"/>
        <v/>
      </c>
      <c r="R32" s="51" t="str">
        <f t="shared" si="98"/>
        <v/>
      </c>
      <c r="S32" s="51" t="str">
        <f t="shared" si="98"/>
        <v/>
      </c>
      <c r="T32" s="51" t="str">
        <f t="shared" si="98"/>
        <v/>
      </c>
      <c r="U32" s="51" t="str">
        <f t="shared" si="98"/>
        <v/>
      </c>
      <c r="V32" s="51" t="str">
        <f t="shared" si="98"/>
        <v/>
      </c>
      <c r="W32" s="51" t="str">
        <f t="shared" si="98"/>
        <v/>
      </c>
      <c r="X32" s="51" t="str">
        <f t="shared" si="98"/>
        <v/>
      </c>
      <c r="Y32" s="51" t="str">
        <f t="shared" si="98"/>
        <v/>
      </c>
      <c r="Z32" s="51" t="str">
        <f t="shared" si="98"/>
        <v/>
      </c>
      <c r="AA32" s="51" t="str">
        <f t="shared" si="98"/>
        <v/>
      </c>
      <c r="AB32" s="51" t="str">
        <f t="shared" si="98"/>
        <v/>
      </c>
      <c r="AC32" s="51" t="str">
        <f t="shared" si="98"/>
        <v/>
      </c>
      <c r="AD32" s="51" t="str">
        <f t="shared" si="98"/>
        <v/>
      </c>
      <c r="AE32" s="51" t="str">
        <f t="shared" si="98"/>
        <v/>
      </c>
      <c r="AF32" s="51" t="str">
        <f t="shared" si="98"/>
        <v/>
      </c>
      <c r="AG32" s="51" t="str">
        <f t="shared" si="98"/>
        <v/>
      </c>
      <c r="AH32" s="51" t="str">
        <f t="shared" si="98"/>
        <v/>
      </c>
      <c r="AI32" s="51" t="str">
        <f t="shared" si="98"/>
        <v/>
      </c>
      <c r="AJ32" s="51" t="str">
        <f t="shared" si="98"/>
        <v/>
      </c>
      <c r="AK32" s="51" t="str">
        <f t="shared" si="98"/>
        <v/>
      </c>
      <c r="AL32" s="51" t="str">
        <f t="shared" si="98"/>
        <v/>
      </c>
      <c r="AM32" s="51" t="str">
        <f t="shared" si="98"/>
        <v/>
      </c>
      <c r="AN32" s="51" t="str">
        <f t="shared" si="98"/>
        <v/>
      </c>
      <c r="AO32" s="51" t="str">
        <f t="shared" si="98"/>
        <v/>
      </c>
      <c r="AP32" s="51" t="str">
        <f t="shared" si="98"/>
        <v/>
      </c>
      <c r="AQ32" s="51" t="str">
        <f t="shared" si="98"/>
        <v/>
      </c>
      <c r="AR32" s="51" t="str">
        <f t="shared" si="98"/>
        <v/>
      </c>
      <c r="AS32" s="51" t="str">
        <f t="shared" si="98"/>
        <v/>
      </c>
      <c r="AT32" s="51" t="str">
        <f t="shared" si="98"/>
        <v/>
      </c>
      <c r="AU32" s="51" t="str">
        <f t="shared" si="98"/>
        <v/>
      </c>
      <c r="AV32" s="51" t="str">
        <f t="shared" si="98"/>
        <v/>
      </c>
      <c r="AW32" s="51" t="str">
        <f t="shared" si="98"/>
        <v/>
      </c>
      <c r="AX32" s="51" t="str">
        <f t="shared" si="98"/>
        <v/>
      </c>
      <c r="AY32" s="51" t="str">
        <f t="shared" si="98"/>
        <v/>
      </c>
      <c r="AZ32" s="51" t="str">
        <f t="shared" si="98"/>
        <v/>
      </c>
      <c r="BA32" s="51" t="str">
        <f t="shared" si="98"/>
        <v/>
      </c>
    </row>
    <row r="33" spans="1:53" ht="42" customHeight="1">
      <c r="A33" s="155" t="s">
        <v>194</v>
      </c>
      <c r="B33" s="893" t="s">
        <v>199</v>
      </c>
      <c r="C33" s="131" t="s">
        <v>15</v>
      </c>
      <c r="D33" s="54" t="s">
        <v>80</v>
      </c>
      <c r="E33" s="56" t="s">
        <v>12</v>
      </c>
      <c r="F33" s="146"/>
      <c r="G33" s="80"/>
      <c r="H33" s="51" t="str">
        <f t="shared" ref="H33:BA33" si="99">IF(H26= "n","x","")</f>
        <v/>
      </c>
      <c r="I33" s="51" t="str">
        <f t="shared" si="99"/>
        <v/>
      </c>
      <c r="J33" s="51" t="str">
        <f t="shared" si="99"/>
        <v/>
      </c>
      <c r="K33" s="51" t="str">
        <f t="shared" si="99"/>
        <v/>
      </c>
      <c r="L33" s="51" t="str">
        <f t="shared" si="99"/>
        <v/>
      </c>
      <c r="M33" s="51" t="str">
        <f t="shared" si="99"/>
        <v/>
      </c>
      <c r="N33" s="51" t="str">
        <f t="shared" si="99"/>
        <v/>
      </c>
      <c r="O33" s="51" t="str">
        <f t="shared" si="99"/>
        <v/>
      </c>
      <c r="P33" s="51" t="str">
        <f t="shared" si="99"/>
        <v/>
      </c>
      <c r="Q33" s="51" t="str">
        <f t="shared" si="99"/>
        <v/>
      </c>
      <c r="R33" s="51" t="str">
        <f t="shared" si="99"/>
        <v/>
      </c>
      <c r="S33" s="51" t="str">
        <f t="shared" si="99"/>
        <v/>
      </c>
      <c r="T33" s="51" t="str">
        <f t="shared" si="99"/>
        <v/>
      </c>
      <c r="U33" s="51" t="str">
        <f t="shared" si="99"/>
        <v/>
      </c>
      <c r="V33" s="51" t="str">
        <f t="shared" si="99"/>
        <v/>
      </c>
      <c r="W33" s="51" t="str">
        <f t="shared" si="99"/>
        <v/>
      </c>
      <c r="X33" s="51" t="str">
        <f t="shared" si="99"/>
        <v/>
      </c>
      <c r="Y33" s="51" t="str">
        <f t="shared" si="99"/>
        <v/>
      </c>
      <c r="Z33" s="51" t="str">
        <f t="shared" si="99"/>
        <v/>
      </c>
      <c r="AA33" s="51" t="str">
        <f t="shared" si="99"/>
        <v/>
      </c>
      <c r="AB33" s="51" t="str">
        <f t="shared" si="99"/>
        <v/>
      </c>
      <c r="AC33" s="51" t="str">
        <f t="shared" si="99"/>
        <v/>
      </c>
      <c r="AD33" s="51" t="str">
        <f t="shared" si="99"/>
        <v/>
      </c>
      <c r="AE33" s="51" t="str">
        <f t="shared" si="99"/>
        <v/>
      </c>
      <c r="AF33" s="51" t="str">
        <f t="shared" si="99"/>
        <v/>
      </c>
      <c r="AG33" s="51" t="str">
        <f t="shared" si="99"/>
        <v/>
      </c>
      <c r="AH33" s="51" t="str">
        <f t="shared" si="99"/>
        <v/>
      </c>
      <c r="AI33" s="51" t="str">
        <f t="shared" si="99"/>
        <v/>
      </c>
      <c r="AJ33" s="51" t="str">
        <f t="shared" si="99"/>
        <v/>
      </c>
      <c r="AK33" s="51" t="str">
        <f t="shared" si="99"/>
        <v/>
      </c>
      <c r="AL33" s="51" t="str">
        <f t="shared" si="99"/>
        <v/>
      </c>
      <c r="AM33" s="51" t="str">
        <f t="shared" si="99"/>
        <v/>
      </c>
      <c r="AN33" s="51" t="str">
        <f t="shared" si="99"/>
        <v/>
      </c>
      <c r="AO33" s="51" t="str">
        <f t="shared" si="99"/>
        <v/>
      </c>
      <c r="AP33" s="51" t="str">
        <f t="shared" si="99"/>
        <v/>
      </c>
      <c r="AQ33" s="51" t="str">
        <f t="shared" si="99"/>
        <v/>
      </c>
      <c r="AR33" s="51" t="str">
        <f t="shared" si="99"/>
        <v/>
      </c>
      <c r="AS33" s="51" t="str">
        <f t="shared" si="99"/>
        <v/>
      </c>
      <c r="AT33" s="51" t="str">
        <f t="shared" si="99"/>
        <v/>
      </c>
      <c r="AU33" s="51" t="str">
        <f t="shared" si="99"/>
        <v/>
      </c>
      <c r="AV33" s="51" t="str">
        <f t="shared" si="99"/>
        <v/>
      </c>
      <c r="AW33" s="51" t="str">
        <f t="shared" si="99"/>
        <v/>
      </c>
      <c r="AX33" s="51" t="str">
        <f t="shared" si="99"/>
        <v/>
      </c>
      <c r="AY33" s="51" t="str">
        <f t="shared" si="99"/>
        <v/>
      </c>
      <c r="AZ33" s="51" t="str">
        <f t="shared" si="99"/>
        <v/>
      </c>
      <c r="BA33" s="51" t="str">
        <f t="shared" si="99"/>
        <v/>
      </c>
    </row>
    <row r="34" spans="1:53" ht="30.75" customHeight="1">
      <c r="A34" s="609" t="s">
        <v>195</v>
      </c>
      <c r="B34" s="893" t="s">
        <v>200</v>
      </c>
      <c r="C34" s="130" t="s">
        <v>169</v>
      </c>
      <c r="D34" s="54" t="s">
        <v>80</v>
      </c>
      <c r="E34" s="56" t="s">
        <v>12</v>
      </c>
      <c r="F34" s="146"/>
      <c r="G34" s="80"/>
      <c r="H34" s="51" t="str">
        <f t="shared" ref="H34:BA34" si="100">IF(H26= "n","x","")</f>
        <v/>
      </c>
      <c r="I34" s="51" t="str">
        <f t="shared" si="100"/>
        <v/>
      </c>
      <c r="J34" s="51" t="str">
        <f t="shared" si="100"/>
        <v/>
      </c>
      <c r="K34" s="51" t="str">
        <f t="shared" si="100"/>
        <v/>
      </c>
      <c r="L34" s="51" t="str">
        <f t="shared" si="100"/>
        <v/>
      </c>
      <c r="M34" s="51" t="str">
        <f t="shared" si="100"/>
        <v/>
      </c>
      <c r="N34" s="51" t="str">
        <f t="shared" si="100"/>
        <v/>
      </c>
      <c r="O34" s="51" t="str">
        <f t="shared" si="100"/>
        <v/>
      </c>
      <c r="P34" s="51" t="str">
        <f t="shared" si="100"/>
        <v/>
      </c>
      <c r="Q34" s="51" t="str">
        <f t="shared" si="100"/>
        <v/>
      </c>
      <c r="R34" s="51" t="str">
        <f t="shared" si="100"/>
        <v/>
      </c>
      <c r="S34" s="51" t="str">
        <f t="shared" si="100"/>
        <v/>
      </c>
      <c r="T34" s="51" t="str">
        <f t="shared" si="100"/>
        <v/>
      </c>
      <c r="U34" s="51" t="str">
        <f t="shared" si="100"/>
        <v/>
      </c>
      <c r="V34" s="51" t="str">
        <f t="shared" si="100"/>
        <v/>
      </c>
      <c r="W34" s="51" t="str">
        <f t="shared" si="100"/>
        <v/>
      </c>
      <c r="X34" s="51" t="str">
        <f t="shared" si="100"/>
        <v/>
      </c>
      <c r="Y34" s="51" t="str">
        <f t="shared" si="100"/>
        <v/>
      </c>
      <c r="Z34" s="51" t="str">
        <f t="shared" si="100"/>
        <v/>
      </c>
      <c r="AA34" s="51" t="str">
        <f t="shared" si="100"/>
        <v/>
      </c>
      <c r="AB34" s="51" t="str">
        <f t="shared" si="100"/>
        <v/>
      </c>
      <c r="AC34" s="51" t="str">
        <f t="shared" si="100"/>
        <v/>
      </c>
      <c r="AD34" s="51" t="str">
        <f t="shared" si="100"/>
        <v/>
      </c>
      <c r="AE34" s="51" t="str">
        <f t="shared" si="100"/>
        <v/>
      </c>
      <c r="AF34" s="51" t="str">
        <f t="shared" si="100"/>
        <v/>
      </c>
      <c r="AG34" s="51" t="str">
        <f t="shared" si="100"/>
        <v/>
      </c>
      <c r="AH34" s="51" t="str">
        <f t="shared" si="100"/>
        <v/>
      </c>
      <c r="AI34" s="51" t="str">
        <f t="shared" si="100"/>
        <v/>
      </c>
      <c r="AJ34" s="51" t="str">
        <f t="shared" si="100"/>
        <v/>
      </c>
      <c r="AK34" s="51" t="str">
        <f t="shared" si="100"/>
        <v/>
      </c>
      <c r="AL34" s="51" t="str">
        <f t="shared" si="100"/>
        <v/>
      </c>
      <c r="AM34" s="51" t="str">
        <f t="shared" si="100"/>
        <v/>
      </c>
      <c r="AN34" s="51" t="str">
        <f t="shared" si="100"/>
        <v/>
      </c>
      <c r="AO34" s="51" t="str">
        <f t="shared" si="100"/>
        <v/>
      </c>
      <c r="AP34" s="51" t="str">
        <f t="shared" si="100"/>
        <v/>
      </c>
      <c r="AQ34" s="51" t="str">
        <f t="shared" si="100"/>
        <v/>
      </c>
      <c r="AR34" s="51" t="str">
        <f t="shared" si="100"/>
        <v/>
      </c>
      <c r="AS34" s="51" t="str">
        <f t="shared" si="100"/>
        <v/>
      </c>
      <c r="AT34" s="51" t="str">
        <f t="shared" si="100"/>
        <v/>
      </c>
      <c r="AU34" s="51" t="str">
        <f t="shared" si="100"/>
        <v/>
      </c>
      <c r="AV34" s="51" t="str">
        <f t="shared" si="100"/>
        <v/>
      </c>
      <c r="AW34" s="51" t="str">
        <f t="shared" si="100"/>
        <v/>
      </c>
      <c r="AX34" s="51" t="str">
        <f t="shared" si="100"/>
        <v/>
      </c>
      <c r="AY34" s="51" t="str">
        <f t="shared" si="100"/>
        <v/>
      </c>
      <c r="AZ34" s="51" t="str">
        <f t="shared" si="100"/>
        <v/>
      </c>
      <c r="BA34" s="51" t="str">
        <f t="shared" si="100"/>
        <v/>
      </c>
    </row>
    <row r="35" spans="1:53" ht="38.25">
      <c r="A35" s="609" t="s">
        <v>196</v>
      </c>
      <c r="B35" s="893" t="s">
        <v>201</v>
      </c>
      <c r="C35" s="131" t="s">
        <v>15</v>
      </c>
      <c r="D35" s="54" t="s">
        <v>80</v>
      </c>
      <c r="E35" s="56" t="s">
        <v>12</v>
      </c>
      <c r="F35" s="146"/>
      <c r="G35" s="80"/>
      <c r="H35" s="51" t="str">
        <f t="shared" ref="H35:BA35" si="101">IF(H26= "n","x","")</f>
        <v/>
      </c>
      <c r="I35" s="51" t="str">
        <f t="shared" si="101"/>
        <v/>
      </c>
      <c r="J35" s="51" t="str">
        <f t="shared" si="101"/>
        <v/>
      </c>
      <c r="K35" s="51" t="str">
        <f t="shared" si="101"/>
        <v/>
      </c>
      <c r="L35" s="51" t="str">
        <f t="shared" si="101"/>
        <v/>
      </c>
      <c r="M35" s="51" t="str">
        <f t="shared" si="101"/>
        <v/>
      </c>
      <c r="N35" s="51" t="str">
        <f t="shared" si="101"/>
        <v/>
      </c>
      <c r="O35" s="51" t="str">
        <f t="shared" si="101"/>
        <v/>
      </c>
      <c r="P35" s="51" t="str">
        <f t="shared" si="101"/>
        <v/>
      </c>
      <c r="Q35" s="51" t="str">
        <f t="shared" si="101"/>
        <v/>
      </c>
      <c r="R35" s="51" t="str">
        <f t="shared" si="101"/>
        <v/>
      </c>
      <c r="S35" s="51" t="str">
        <f t="shared" si="101"/>
        <v/>
      </c>
      <c r="T35" s="51" t="str">
        <f t="shared" si="101"/>
        <v/>
      </c>
      <c r="U35" s="51" t="str">
        <f t="shared" si="101"/>
        <v/>
      </c>
      <c r="V35" s="51" t="str">
        <f t="shared" si="101"/>
        <v/>
      </c>
      <c r="W35" s="51" t="str">
        <f t="shared" si="101"/>
        <v/>
      </c>
      <c r="X35" s="51" t="str">
        <f t="shared" si="101"/>
        <v/>
      </c>
      <c r="Y35" s="51" t="str">
        <f t="shared" si="101"/>
        <v/>
      </c>
      <c r="Z35" s="51" t="str">
        <f t="shared" si="101"/>
        <v/>
      </c>
      <c r="AA35" s="51" t="str">
        <f t="shared" si="101"/>
        <v/>
      </c>
      <c r="AB35" s="51" t="str">
        <f t="shared" si="101"/>
        <v/>
      </c>
      <c r="AC35" s="51" t="str">
        <f t="shared" si="101"/>
        <v/>
      </c>
      <c r="AD35" s="51" t="str">
        <f t="shared" si="101"/>
        <v/>
      </c>
      <c r="AE35" s="51" t="str">
        <f t="shared" si="101"/>
        <v/>
      </c>
      <c r="AF35" s="51" t="str">
        <f t="shared" si="101"/>
        <v/>
      </c>
      <c r="AG35" s="51" t="str">
        <f t="shared" si="101"/>
        <v/>
      </c>
      <c r="AH35" s="51" t="str">
        <f t="shared" si="101"/>
        <v/>
      </c>
      <c r="AI35" s="51" t="str">
        <f t="shared" si="101"/>
        <v/>
      </c>
      <c r="AJ35" s="51" t="str">
        <f t="shared" si="101"/>
        <v/>
      </c>
      <c r="AK35" s="51" t="str">
        <f t="shared" si="101"/>
        <v/>
      </c>
      <c r="AL35" s="51" t="str">
        <f t="shared" si="101"/>
        <v/>
      </c>
      <c r="AM35" s="51" t="str">
        <f t="shared" si="101"/>
        <v/>
      </c>
      <c r="AN35" s="51" t="str">
        <f t="shared" si="101"/>
        <v/>
      </c>
      <c r="AO35" s="51" t="str">
        <f t="shared" si="101"/>
        <v/>
      </c>
      <c r="AP35" s="51" t="str">
        <f t="shared" si="101"/>
        <v/>
      </c>
      <c r="AQ35" s="51" t="str">
        <f t="shared" si="101"/>
        <v/>
      </c>
      <c r="AR35" s="51" t="str">
        <f t="shared" si="101"/>
        <v/>
      </c>
      <c r="AS35" s="51" t="str">
        <f t="shared" si="101"/>
        <v/>
      </c>
      <c r="AT35" s="51" t="str">
        <f t="shared" si="101"/>
        <v/>
      </c>
      <c r="AU35" s="51" t="str">
        <f t="shared" si="101"/>
        <v/>
      </c>
      <c r="AV35" s="51" t="str">
        <f t="shared" si="101"/>
        <v/>
      </c>
      <c r="AW35" s="51" t="str">
        <f t="shared" si="101"/>
        <v/>
      </c>
      <c r="AX35" s="51" t="str">
        <f t="shared" si="101"/>
        <v/>
      </c>
      <c r="AY35" s="51" t="str">
        <f t="shared" si="101"/>
        <v/>
      </c>
      <c r="AZ35" s="51" t="str">
        <f t="shared" si="101"/>
        <v/>
      </c>
      <c r="BA35" s="51" t="str">
        <f t="shared" si="101"/>
        <v/>
      </c>
    </row>
    <row r="36" spans="1:53" ht="15" customHeight="1">
      <c r="A36" s="573" t="s">
        <v>89</v>
      </c>
      <c r="B36" s="344"/>
      <c r="C36" s="122"/>
      <c r="D36" s="334"/>
      <c r="E36" s="266"/>
      <c r="F36" s="346"/>
      <c r="G36" s="115"/>
      <c r="H36" s="35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253"/>
      <c r="AM36" s="164"/>
      <c r="AN36" s="164"/>
      <c r="AO36" s="164"/>
      <c r="AP36" s="164"/>
      <c r="AQ36" s="164"/>
      <c r="AR36" s="164"/>
      <c r="AS36" s="164"/>
      <c r="AT36" s="164"/>
      <c r="AU36" s="164"/>
      <c r="AV36" s="164"/>
      <c r="AW36" s="164"/>
      <c r="AX36" s="164"/>
      <c r="AY36" s="164"/>
      <c r="AZ36" s="164"/>
      <c r="BA36" s="164"/>
    </row>
    <row r="37" spans="1:53" s="350" customFormat="1" ht="12.75">
      <c r="A37" s="570"/>
      <c r="B37" s="304" t="s">
        <v>32</v>
      </c>
      <c r="C37" s="352"/>
      <c r="D37" s="353"/>
      <c r="E37" s="353"/>
      <c r="F37" s="378"/>
      <c r="G37" s="377"/>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row>
    <row r="38" spans="1:53" ht="63.75">
      <c r="A38" s="282" t="s">
        <v>43</v>
      </c>
      <c r="B38" s="99" t="s">
        <v>435</v>
      </c>
      <c r="C38" s="142" t="s">
        <v>219</v>
      </c>
      <c r="D38" s="328" t="s">
        <v>81</v>
      </c>
      <c r="E38" s="329" t="s">
        <v>12</v>
      </c>
      <c r="F38" s="390"/>
      <c r="G38" s="302"/>
      <c r="H38" s="287"/>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row>
    <row r="39" spans="1:53" ht="12.75">
      <c r="A39" s="573" t="s">
        <v>89</v>
      </c>
      <c r="B39" s="344"/>
      <c r="C39" s="122"/>
      <c r="D39" s="334"/>
      <c r="E39" s="266"/>
      <c r="F39" s="346"/>
      <c r="G39" s="115"/>
      <c r="H39" s="35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253"/>
      <c r="AM39" s="164"/>
      <c r="AN39" s="164"/>
      <c r="AO39" s="164"/>
      <c r="AP39" s="164"/>
      <c r="AQ39" s="164"/>
      <c r="AR39" s="164"/>
      <c r="AS39" s="164"/>
      <c r="AT39" s="164"/>
      <c r="AU39" s="164"/>
      <c r="AV39" s="164"/>
      <c r="AW39" s="164"/>
      <c r="AX39" s="164"/>
      <c r="AY39" s="164"/>
      <c r="AZ39" s="164"/>
      <c r="BA39" s="164"/>
    </row>
    <row r="40" spans="1:53" s="350" customFormat="1" ht="12.75">
      <c r="A40" s="570"/>
      <c r="B40" s="304" t="s">
        <v>31</v>
      </c>
      <c r="C40" s="352"/>
      <c r="D40" s="353"/>
      <c r="E40" s="353"/>
      <c r="F40" s="378"/>
      <c r="G40" s="377"/>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row>
    <row r="41" spans="1:53" ht="51">
      <c r="A41" s="92" t="s">
        <v>44</v>
      </c>
      <c r="B41" s="142" t="s">
        <v>395</v>
      </c>
      <c r="C41" s="99" t="s">
        <v>193</v>
      </c>
      <c r="D41" s="361" t="s">
        <v>82</v>
      </c>
      <c r="E41" s="362" t="s">
        <v>12</v>
      </c>
      <c r="F41" s="340"/>
      <c r="G41" s="150"/>
      <c r="H41" s="102"/>
      <c r="I41" s="103"/>
      <c r="J41" s="103"/>
      <c r="K41" s="103"/>
      <c r="L41" s="103"/>
      <c r="M41" s="103"/>
      <c r="N41" s="103"/>
      <c r="O41" s="103"/>
      <c r="P41" s="103"/>
      <c r="Q41" s="103"/>
      <c r="R41" s="105"/>
      <c r="S41" s="103"/>
      <c r="T41" s="103"/>
      <c r="U41" s="103"/>
      <c r="V41" s="103"/>
      <c r="W41" s="103"/>
      <c r="X41" s="103"/>
      <c r="Y41" s="103"/>
      <c r="Z41" s="103"/>
      <c r="AA41" s="103"/>
      <c r="AB41" s="103"/>
      <c r="AC41" s="103"/>
      <c r="AD41" s="103"/>
      <c r="AE41" s="103"/>
      <c r="AF41" s="103"/>
      <c r="AG41" s="103"/>
      <c r="AH41" s="103"/>
      <c r="AI41" s="103"/>
      <c r="AJ41" s="103"/>
      <c r="AK41" s="103"/>
      <c r="AL41" s="331"/>
      <c r="AM41" s="103"/>
      <c r="AN41" s="331"/>
      <c r="AO41" s="331"/>
      <c r="AP41" s="331"/>
      <c r="AQ41" s="331"/>
      <c r="AR41" s="331"/>
      <c r="AS41" s="331"/>
      <c r="AT41" s="331"/>
      <c r="AU41" s="331"/>
      <c r="AV41" s="331"/>
      <c r="AW41" s="103"/>
      <c r="AX41" s="103"/>
      <c r="AY41" s="103"/>
      <c r="AZ41" s="103"/>
      <c r="BA41" s="103"/>
    </row>
    <row r="42" spans="1:53" ht="76.5">
      <c r="A42" s="609" t="s">
        <v>21</v>
      </c>
      <c r="B42" s="94" t="s">
        <v>396</v>
      </c>
      <c r="C42" s="93" t="s">
        <v>30</v>
      </c>
      <c r="D42" s="54" t="s">
        <v>165</v>
      </c>
      <c r="E42" s="56" t="s">
        <v>12</v>
      </c>
      <c r="F42" s="391" t="s">
        <v>11</v>
      </c>
      <c r="G42" s="61"/>
      <c r="H42" s="51" t="str">
        <f t="shared" ref="H42:BA42" si="102">IF(H41= "n","x","")</f>
        <v/>
      </c>
      <c r="I42" s="51" t="str">
        <f t="shared" si="102"/>
        <v/>
      </c>
      <c r="J42" s="51" t="str">
        <f t="shared" si="102"/>
        <v/>
      </c>
      <c r="K42" s="51" t="str">
        <f t="shared" si="102"/>
        <v/>
      </c>
      <c r="L42" s="51" t="str">
        <f t="shared" si="102"/>
        <v/>
      </c>
      <c r="M42" s="51" t="str">
        <f t="shared" si="102"/>
        <v/>
      </c>
      <c r="N42" s="51" t="str">
        <f t="shared" si="102"/>
        <v/>
      </c>
      <c r="O42" s="51" t="str">
        <f t="shared" si="102"/>
        <v/>
      </c>
      <c r="P42" s="51" t="str">
        <f t="shared" si="102"/>
        <v/>
      </c>
      <c r="Q42" s="51" t="str">
        <f t="shared" si="102"/>
        <v/>
      </c>
      <c r="R42" s="51" t="str">
        <f t="shared" si="102"/>
        <v/>
      </c>
      <c r="S42" s="51" t="str">
        <f t="shared" si="102"/>
        <v/>
      </c>
      <c r="T42" s="51" t="str">
        <f t="shared" si="102"/>
        <v/>
      </c>
      <c r="U42" s="51" t="str">
        <f t="shared" si="102"/>
        <v/>
      </c>
      <c r="V42" s="51" t="str">
        <f t="shared" si="102"/>
        <v/>
      </c>
      <c r="W42" s="51" t="str">
        <f t="shared" si="102"/>
        <v/>
      </c>
      <c r="X42" s="51" t="str">
        <f t="shared" si="102"/>
        <v/>
      </c>
      <c r="Y42" s="51" t="str">
        <f t="shared" si="102"/>
        <v/>
      </c>
      <c r="Z42" s="51" t="str">
        <f t="shared" si="102"/>
        <v/>
      </c>
      <c r="AA42" s="51" t="str">
        <f t="shared" si="102"/>
        <v/>
      </c>
      <c r="AB42" s="51" t="str">
        <f t="shared" si="102"/>
        <v/>
      </c>
      <c r="AC42" s="51" t="str">
        <f t="shared" si="102"/>
        <v/>
      </c>
      <c r="AD42" s="51" t="str">
        <f t="shared" si="102"/>
        <v/>
      </c>
      <c r="AE42" s="51" t="str">
        <f t="shared" si="102"/>
        <v/>
      </c>
      <c r="AF42" s="51" t="str">
        <f t="shared" si="102"/>
        <v/>
      </c>
      <c r="AG42" s="51" t="str">
        <f t="shared" si="102"/>
        <v/>
      </c>
      <c r="AH42" s="51" t="str">
        <f t="shared" si="102"/>
        <v/>
      </c>
      <c r="AI42" s="51" t="str">
        <f t="shared" si="102"/>
        <v/>
      </c>
      <c r="AJ42" s="51" t="str">
        <f t="shared" si="102"/>
        <v/>
      </c>
      <c r="AK42" s="51" t="str">
        <f t="shared" si="102"/>
        <v/>
      </c>
      <c r="AL42" s="51" t="str">
        <f t="shared" si="102"/>
        <v/>
      </c>
      <c r="AM42" s="51" t="str">
        <f t="shared" si="102"/>
        <v/>
      </c>
      <c r="AN42" s="51" t="str">
        <f t="shared" si="102"/>
        <v/>
      </c>
      <c r="AO42" s="51" t="str">
        <f t="shared" si="102"/>
        <v/>
      </c>
      <c r="AP42" s="51" t="str">
        <f t="shared" si="102"/>
        <v/>
      </c>
      <c r="AQ42" s="51" t="str">
        <f t="shared" si="102"/>
        <v/>
      </c>
      <c r="AR42" s="51" t="str">
        <f t="shared" si="102"/>
        <v/>
      </c>
      <c r="AS42" s="51" t="str">
        <f t="shared" si="102"/>
        <v/>
      </c>
      <c r="AT42" s="51" t="str">
        <f t="shared" si="102"/>
        <v/>
      </c>
      <c r="AU42" s="51" t="str">
        <f t="shared" si="102"/>
        <v/>
      </c>
      <c r="AV42" s="51" t="str">
        <f t="shared" si="102"/>
        <v/>
      </c>
      <c r="AW42" s="51" t="str">
        <f t="shared" si="102"/>
        <v/>
      </c>
      <c r="AX42" s="51" t="str">
        <f t="shared" si="102"/>
        <v/>
      </c>
      <c r="AY42" s="51" t="str">
        <f t="shared" si="102"/>
        <v/>
      </c>
      <c r="AZ42" s="51" t="str">
        <f t="shared" si="102"/>
        <v/>
      </c>
      <c r="BA42" s="51" t="str">
        <f t="shared" si="102"/>
        <v/>
      </c>
    </row>
    <row r="43" spans="1:53" ht="12.75">
      <c r="A43" s="573" t="s">
        <v>89</v>
      </c>
      <c r="B43" s="114"/>
      <c r="C43" s="122"/>
      <c r="D43" s="334"/>
      <c r="E43" s="269"/>
      <c r="F43" s="392"/>
      <c r="G43" s="382"/>
      <c r="H43" s="363"/>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143"/>
      <c r="AX43" s="143"/>
      <c r="AY43" s="143"/>
      <c r="AZ43" s="143"/>
      <c r="BA43" s="254"/>
    </row>
    <row r="44" spans="1:53" s="350" customFormat="1" ht="12.75">
      <c r="A44" s="570"/>
      <c r="B44" s="304" t="s">
        <v>155</v>
      </c>
      <c r="C44" s="352"/>
      <c r="D44" s="353"/>
      <c r="E44" s="353"/>
      <c r="F44" s="378"/>
      <c r="G44" s="377"/>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row>
    <row r="45" spans="1:53" ht="38.25">
      <c r="A45" s="92" t="s">
        <v>45</v>
      </c>
      <c r="B45" s="99" t="s">
        <v>398</v>
      </c>
      <c r="C45" s="99" t="s">
        <v>95</v>
      </c>
      <c r="D45" s="393" t="s">
        <v>83</v>
      </c>
      <c r="E45" s="100" t="s">
        <v>12</v>
      </c>
      <c r="F45" s="301"/>
      <c r="G45" s="150"/>
      <c r="H45" s="102"/>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4"/>
      <c r="AM45" s="103"/>
      <c r="AN45" s="104"/>
      <c r="AO45" s="104"/>
      <c r="AP45" s="104"/>
      <c r="AQ45" s="104"/>
      <c r="AR45" s="104"/>
      <c r="AS45" s="104"/>
      <c r="AT45" s="104"/>
      <c r="AU45" s="104"/>
      <c r="AV45" s="104"/>
      <c r="AW45" s="103"/>
      <c r="AX45" s="103"/>
      <c r="AY45" s="103"/>
      <c r="AZ45" s="103"/>
      <c r="BA45" s="105"/>
    </row>
    <row r="46" spans="1:53" ht="89.25">
      <c r="A46" s="155" t="s">
        <v>24</v>
      </c>
      <c r="B46" s="93" t="s">
        <v>397</v>
      </c>
      <c r="C46" s="58" t="s">
        <v>15</v>
      </c>
      <c r="D46" s="31" t="s">
        <v>84</v>
      </c>
      <c r="E46" s="56" t="s">
        <v>12</v>
      </c>
      <c r="F46" s="78"/>
      <c r="G46" s="61"/>
      <c r="H46" s="51" t="str">
        <f t="shared" ref="H46:BA46" si="103">IF(H45= "n","x","")</f>
        <v/>
      </c>
      <c r="I46" s="51" t="str">
        <f t="shared" si="103"/>
        <v/>
      </c>
      <c r="J46" s="51" t="str">
        <f t="shared" si="103"/>
        <v/>
      </c>
      <c r="K46" s="51" t="str">
        <f t="shared" si="103"/>
        <v/>
      </c>
      <c r="L46" s="51" t="str">
        <f t="shared" si="103"/>
        <v/>
      </c>
      <c r="M46" s="51" t="str">
        <f t="shared" si="103"/>
        <v/>
      </c>
      <c r="N46" s="51" t="str">
        <f t="shared" si="103"/>
        <v/>
      </c>
      <c r="O46" s="51" t="str">
        <f t="shared" si="103"/>
        <v/>
      </c>
      <c r="P46" s="51" t="str">
        <f t="shared" si="103"/>
        <v/>
      </c>
      <c r="Q46" s="51" t="str">
        <f t="shared" si="103"/>
        <v/>
      </c>
      <c r="R46" s="51" t="str">
        <f t="shared" si="103"/>
        <v/>
      </c>
      <c r="S46" s="51" t="str">
        <f t="shared" si="103"/>
        <v/>
      </c>
      <c r="T46" s="51" t="str">
        <f t="shared" si="103"/>
        <v/>
      </c>
      <c r="U46" s="51" t="str">
        <f t="shared" si="103"/>
        <v/>
      </c>
      <c r="V46" s="51" t="str">
        <f t="shared" si="103"/>
        <v/>
      </c>
      <c r="W46" s="51" t="str">
        <f t="shared" si="103"/>
        <v/>
      </c>
      <c r="X46" s="51" t="str">
        <f t="shared" si="103"/>
        <v/>
      </c>
      <c r="Y46" s="51" t="str">
        <f t="shared" si="103"/>
        <v/>
      </c>
      <c r="Z46" s="51" t="str">
        <f t="shared" si="103"/>
        <v/>
      </c>
      <c r="AA46" s="51" t="str">
        <f t="shared" si="103"/>
        <v/>
      </c>
      <c r="AB46" s="51" t="str">
        <f t="shared" si="103"/>
        <v/>
      </c>
      <c r="AC46" s="51" t="str">
        <f t="shared" si="103"/>
        <v/>
      </c>
      <c r="AD46" s="51" t="str">
        <f t="shared" si="103"/>
        <v/>
      </c>
      <c r="AE46" s="51" t="str">
        <f t="shared" si="103"/>
        <v/>
      </c>
      <c r="AF46" s="51" t="str">
        <f t="shared" si="103"/>
        <v/>
      </c>
      <c r="AG46" s="51" t="str">
        <f t="shared" si="103"/>
        <v/>
      </c>
      <c r="AH46" s="51" t="str">
        <f t="shared" si="103"/>
        <v/>
      </c>
      <c r="AI46" s="51" t="str">
        <f t="shared" si="103"/>
        <v/>
      </c>
      <c r="AJ46" s="51" t="str">
        <f t="shared" si="103"/>
        <v/>
      </c>
      <c r="AK46" s="51" t="str">
        <f t="shared" si="103"/>
        <v/>
      </c>
      <c r="AL46" s="51" t="str">
        <f t="shared" si="103"/>
        <v/>
      </c>
      <c r="AM46" s="51" t="str">
        <f t="shared" si="103"/>
        <v/>
      </c>
      <c r="AN46" s="51" t="str">
        <f t="shared" si="103"/>
        <v/>
      </c>
      <c r="AO46" s="51" t="str">
        <f t="shared" si="103"/>
        <v/>
      </c>
      <c r="AP46" s="51" t="str">
        <f t="shared" si="103"/>
        <v/>
      </c>
      <c r="AQ46" s="51" t="str">
        <f t="shared" si="103"/>
        <v/>
      </c>
      <c r="AR46" s="51" t="str">
        <f t="shared" si="103"/>
        <v/>
      </c>
      <c r="AS46" s="51" t="str">
        <f t="shared" si="103"/>
        <v/>
      </c>
      <c r="AT46" s="51" t="str">
        <f t="shared" si="103"/>
        <v/>
      </c>
      <c r="AU46" s="51" t="str">
        <f t="shared" si="103"/>
        <v/>
      </c>
      <c r="AV46" s="51" t="str">
        <f t="shared" si="103"/>
        <v/>
      </c>
      <c r="AW46" s="51" t="str">
        <f t="shared" si="103"/>
        <v/>
      </c>
      <c r="AX46" s="51" t="str">
        <f t="shared" si="103"/>
        <v/>
      </c>
      <c r="AY46" s="51" t="str">
        <f t="shared" si="103"/>
        <v/>
      </c>
      <c r="AZ46" s="51" t="str">
        <f t="shared" si="103"/>
        <v/>
      </c>
      <c r="BA46" s="51" t="str">
        <f t="shared" si="103"/>
        <v/>
      </c>
    </row>
    <row r="47" spans="1:53" ht="102">
      <c r="A47" s="22" t="s">
        <v>33</v>
      </c>
      <c r="B47" s="27" t="s">
        <v>114</v>
      </c>
      <c r="C47" s="62" t="s">
        <v>147</v>
      </c>
      <c r="D47" s="31" t="s">
        <v>118</v>
      </c>
      <c r="E47" s="63" t="s">
        <v>12</v>
      </c>
      <c r="F47" s="78"/>
      <c r="G47" s="61"/>
      <c r="H47" s="55"/>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row>
    <row r="48" spans="1:53" ht="114.75">
      <c r="A48" s="574" t="s">
        <v>120</v>
      </c>
      <c r="B48" s="25" t="s">
        <v>202</v>
      </c>
      <c r="C48" s="143" t="s">
        <v>146</v>
      </c>
      <c r="D48" s="264" t="s">
        <v>110</v>
      </c>
      <c r="E48" s="265" t="s">
        <v>12</v>
      </c>
      <c r="F48" s="148" t="s">
        <v>12</v>
      </c>
      <c r="G48" s="347"/>
      <c r="H48" s="253" t="str">
        <f t="shared" ref="H48:BA48" si="104">IF(H47= "n","x","")</f>
        <v/>
      </c>
      <c r="I48" s="253" t="str">
        <f t="shared" si="104"/>
        <v/>
      </c>
      <c r="J48" s="253" t="str">
        <f t="shared" si="104"/>
        <v/>
      </c>
      <c r="K48" s="253" t="str">
        <f t="shared" si="104"/>
        <v/>
      </c>
      <c r="L48" s="253" t="str">
        <f t="shared" si="104"/>
        <v/>
      </c>
      <c r="M48" s="253" t="str">
        <f t="shared" si="104"/>
        <v/>
      </c>
      <c r="N48" s="253" t="str">
        <f t="shared" si="104"/>
        <v/>
      </c>
      <c r="O48" s="253" t="str">
        <f t="shared" si="104"/>
        <v/>
      </c>
      <c r="P48" s="253" t="str">
        <f t="shared" si="104"/>
        <v/>
      </c>
      <c r="Q48" s="253" t="str">
        <f t="shared" si="104"/>
        <v/>
      </c>
      <c r="R48" s="253" t="str">
        <f t="shared" si="104"/>
        <v/>
      </c>
      <c r="S48" s="253" t="str">
        <f t="shared" si="104"/>
        <v/>
      </c>
      <c r="T48" s="253" t="str">
        <f t="shared" si="104"/>
        <v/>
      </c>
      <c r="U48" s="253" t="str">
        <f t="shared" si="104"/>
        <v/>
      </c>
      <c r="V48" s="253" t="str">
        <f t="shared" si="104"/>
        <v/>
      </c>
      <c r="W48" s="253" t="str">
        <f t="shared" si="104"/>
        <v/>
      </c>
      <c r="X48" s="253" t="str">
        <f t="shared" si="104"/>
        <v/>
      </c>
      <c r="Y48" s="253" t="str">
        <f t="shared" si="104"/>
        <v/>
      </c>
      <c r="Z48" s="253" t="str">
        <f t="shared" si="104"/>
        <v/>
      </c>
      <c r="AA48" s="253" t="str">
        <f t="shared" si="104"/>
        <v/>
      </c>
      <c r="AB48" s="253" t="str">
        <f t="shared" si="104"/>
        <v/>
      </c>
      <c r="AC48" s="253" t="str">
        <f t="shared" si="104"/>
        <v/>
      </c>
      <c r="AD48" s="253" t="str">
        <f t="shared" si="104"/>
        <v/>
      </c>
      <c r="AE48" s="253" t="str">
        <f t="shared" si="104"/>
        <v/>
      </c>
      <c r="AF48" s="253" t="str">
        <f t="shared" si="104"/>
        <v/>
      </c>
      <c r="AG48" s="253" t="str">
        <f t="shared" si="104"/>
        <v/>
      </c>
      <c r="AH48" s="253" t="str">
        <f t="shared" si="104"/>
        <v/>
      </c>
      <c r="AI48" s="253" t="str">
        <f t="shared" si="104"/>
        <v/>
      </c>
      <c r="AJ48" s="253" t="str">
        <f t="shared" si="104"/>
        <v/>
      </c>
      <c r="AK48" s="253" t="str">
        <f t="shared" si="104"/>
        <v/>
      </c>
      <c r="AL48" s="253" t="str">
        <f t="shared" si="104"/>
        <v/>
      </c>
      <c r="AM48" s="253" t="str">
        <f t="shared" si="104"/>
        <v/>
      </c>
      <c r="AN48" s="253" t="str">
        <f t="shared" si="104"/>
        <v/>
      </c>
      <c r="AO48" s="253" t="str">
        <f t="shared" si="104"/>
        <v/>
      </c>
      <c r="AP48" s="253" t="str">
        <f t="shared" si="104"/>
        <v/>
      </c>
      <c r="AQ48" s="253" t="str">
        <f t="shared" si="104"/>
        <v/>
      </c>
      <c r="AR48" s="253" t="str">
        <f t="shared" si="104"/>
        <v/>
      </c>
      <c r="AS48" s="253" t="str">
        <f t="shared" si="104"/>
        <v/>
      </c>
      <c r="AT48" s="253" t="str">
        <f t="shared" si="104"/>
        <v/>
      </c>
      <c r="AU48" s="253" t="str">
        <f t="shared" si="104"/>
        <v/>
      </c>
      <c r="AV48" s="253" t="str">
        <f t="shared" si="104"/>
        <v/>
      </c>
      <c r="AW48" s="253" t="str">
        <f t="shared" si="104"/>
        <v/>
      </c>
      <c r="AX48" s="253" t="str">
        <f t="shared" si="104"/>
        <v/>
      </c>
      <c r="AY48" s="253" t="str">
        <f t="shared" si="104"/>
        <v/>
      </c>
      <c r="AZ48" s="253" t="str">
        <f t="shared" si="104"/>
        <v/>
      </c>
      <c r="BA48" s="253" t="str">
        <f t="shared" si="104"/>
        <v/>
      </c>
    </row>
    <row r="49" spans="1:53" s="298" customFormat="1" ht="12.75">
      <c r="A49" s="571" t="s">
        <v>89</v>
      </c>
      <c r="B49" s="93"/>
      <c r="C49" s="121"/>
      <c r="D49" s="360"/>
      <c r="E49" s="128"/>
      <c r="F49" s="124"/>
      <c r="G49" s="236"/>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row>
    <row r="50" spans="1:53" s="364" customFormat="1" ht="12.75">
      <c r="A50" s="154"/>
      <c r="B50" s="357" t="s">
        <v>100</v>
      </c>
      <c r="C50" s="303"/>
      <c r="D50" s="221"/>
      <c r="E50" s="221"/>
      <c r="F50" s="394"/>
      <c r="G50" s="383"/>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row>
    <row r="51" spans="1:53" ht="51">
      <c r="A51" s="92" t="s">
        <v>46</v>
      </c>
      <c r="B51" s="365" t="s">
        <v>399</v>
      </c>
      <c r="C51" s="366" t="s">
        <v>187</v>
      </c>
      <c r="D51" s="328" t="s">
        <v>104</v>
      </c>
      <c r="E51" s="367" t="s">
        <v>12</v>
      </c>
      <c r="F51" s="293"/>
      <c r="G51" s="294"/>
      <c r="H51" s="287"/>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row>
    <row r="52" spans="1:53" ht="38.25">
      <c r="A52" s="610" t="s">
        <v>25</v>
      </c>
      <c r="B52" s="620" t="s">
        <v>324</v>
      </c>
      <c r="C52" s="345" t="s">
        <v>15</v>
      </c>
      <c r="D52" s="334" t="s">
        <v>78</v>
      </c>
      <c r="E52" s="368" t="s">
        <v>12</v>
      </c>
      <c r="F52" s="336"/>
      <c r="G52" s="115"/>
      <c r="H52" s="253" t="str">
        <f t="shared" ref="H52:BA52" si="105">IF(H51= "n","x","")</f>
        <v/>
      </c>
      <c r="I52" s="253" t="str">
        <f t="shared" si="105"/>
        <v/>
      </c>
      <c r="J52" s="253" t="str">
        <f t="shared" si="105"/>
        <v/>
      </c>
      <c r="K52" s="253" t="str">
        <f t="shared" si="105"/>
        <v/>
      </c>
      <c r="L52" s="253" t="str">
        <f t="shared" si="105"/>
        <v/>
      </c>
      <c r="M52" s="253" t="str">
        <f t="shared" si="105"/>
        <v/>
      </c>
      <c r="N52" s="253" t="str">
        <f t="shared" si="105"/>
        <v/>
      </c>
      <c r="O52" s="253" t="str">
        <f t="shared" si="105"/>
        <v/>
      </c>
      <c r="P52" s="253" t="str">
        <f t="shared" si="105"/>
        <v/>
      </c>
      <c r="Q52" s="253" t="str">
        <f t="shared" si="105"/>
        <v/>
      </c>
      <c r="R52" s="253" t="str">
        <f t="shared" si="105"/>
        <v/>
      </c>
      <c r="S52" s="253" t="str">
        <f t="shared" si="105"/>
        <v/>
      </c>
      <c r="T52" s="253" t="str">
        <f t="shared" si="105"/>
        <v/>
      </c>
      <c r="U52" s="253" t="str">
        <f t="shared" si="105"/>
        <v/>
      </c>
      <c r="V52" s="253" t="str">
        <f t="shared" si="105"/>
        <v/>
      </c>
      <c r="W52" s="253" t="str">
        <f t="shared" si="105"/>
        <v/>
      </c>
      <c r="X52" s="253" t="str">
        <f t="shared" si="105"/>
        <v/>
      </c>
      <c r="Y52" s="253" t="str">
        <f t="shared" si="105"/>
        <v/>
      </c>
      <c r="Z52" s="253" t="str">
        <f t="shared" si="105"/>
        <v/>
      </c>
      <c r="AA52" s="253" t="str">
        <f t="shared" si="105"/>
        <v/>
      </c>
      <c r="AB52" s="253" t="str">
        <f t="shared" si="105"/>
        <v/>
      </c>
      <c r="AC52" s="253" t="str">
        <f t="shared" si="105"/>
        <v/>
      </c>
      <c r="AD52" s="253" t="str">
        <f t="shared" si="105"/>
        <v/>
      </c>
      <c r="AE52" s="253" t="str">
        <f t="shared" si="105"/>
        <v/>
      </c>
      <c r="AF52" s="253" t="str">
        <f t="shared" si="105"/>
        <v/>
      </c>
      <c r="AG52" s="253" t="str">
        <f t="shared" si="105"/>
        <v/>
      </c>
      <c r="AH52" s="253" t="str">
        <f t="shared" si="105"/>
        <v/>
      </c>
      <c r="AI52" s="253" t="str">
        <f t="shared" si="105"/>
        <v/>
      </c>
      <c r="AJ52" s="253" t="str">
        <f t="shared" si="105"/>
        <v/>
      </c>
      <c r="AK52" s="253" t="str">
        <f t="shared" si="105"/>
        <v/>
      </c>
      <c r="AL52" s="253" t="str">
        <f t="shared" si="105"/>
        <v/>
      </c>
      <c r="AM52" s="253" t="str">
        <f t="shared" si="105"/>
        <v/>
      </c>
      <c r="AN52" s="253" t="str">
        <f t="shared" si="105"/>
        <v/>
      </c>
      <c r="AO52" s="253" t="str">
        <f t="shared" si="105"/>
        <v/>
      </c>
      <c r="AP52" s="253" t="str">
        <f t="shared" si="105"/>
        <v/>
      </c>
      <c r="AQ52" s="253" t="str">
        <f t="shared" si="105"/>
        <v/>
      </c>
      <c r="AR52" s="253" t="str">
        <f t="shared" si="105"/>
        <v/>
      </c>
      <c r="AS52" s="253" t="str">
        <f t="shared" si="105"/>
        <v/>
      </c>
      <c r="AT52" s="253" t="str">
        <f t="shared" si="105"/>
        <v/>
      </c>
      <c r="AU52" s="253" t="str">
        <f t="shared" si="105"/>
        <v/>
      </c>
      <c r="AV52" s="253" t="str">
        <f t="shared" si="105"/>
        <v/>
      </c>
      <c r="AW52" s="253" t="str">
        <f t="shared" si="105"/>
        <v/>
      </c>
      <c r="AX52" s="253" t="str">
        <f t="shared" si="105"/>
        <v/>
      </c>
      <c r="AY52" s="253" t="str">
        <f t="shared" si="105"/>
        <v/>
      </c>
      <c r="AZ52" s="253" t="str">
        <f t="shared" si="105"/>
        <v/>
      </c>
      <c r="BA52" s="253" t="str">
        <f t="shared" si="105"/>
        <v/>
      </c>
    </row>
    <row r="53" spans="1:53" s="65" customFormat="1" ht="12.75">
      <c r="A53" s="571" t="s">
        <v>89</v>
      </c>
      <c r="B53" s="93"/>
      <c r="C53" s="121"/>
      <c r="D53" s="360"/>
      <c r="E53" s="128"/>
      <c r="F53" s="124"/>
      <c r="G53" s="236"/>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row>
    <row r="54" spans="1:53" s="350" customFormat="1" ht="12.75">
      <c r="A54" s="570"/>
      <c r="B54" s="304" t="s">
        <v>85</v>
      </c>
      <c r="C54" s="352"/>
      <c r="D54" s="353"/>
      <c r="E54" s="353"/>
      <c r="F54" s="378"/>
      <c r="G54" s="377"/>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row>
    <row r="55" spans="1:53" ht="38.25">
      <c r="A55" s="575" t="s">
        <v>47</v>
      </c>
      <c r="B55" s="621" t="s">
        <v>111</v>
      </c>
      <c r="C55" s="369" t="s">
        <v>103</v>
      </c>
      <c r="D55" s="370" t="s">
        <v>96</v>
      </c>
      <c r="E55" s="371" t="s">
        <v>12</v>
      </c>
      <c r="F55" s="395"/>
      <c r="G55" s="384"/>
      <c r="H55" s="372"/>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row>
    <row r="56" spans="1:53" s="298" customFormat="1" ht="12.75">
      <c r="A56" s="571" t="s">
        <v>89</v>
      </c>
      <c r="B56" s="93"/>
      <c r="C56" s="121"/>
      <c r="D56" s="360"/>
      <c r="E56" s="128"/>
      <c r="F56" s="124"/>
      <c r="G56" s="236"/>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row>
    <row r="57" spans="1:53" s="374" customFormat="1" ht="12.75" customHeight="1">
      <c r="A57" s="351"/>
      <c r="B57" s="310" t="s">
        <v>115</v>
      </c>
      <c r="C57" s="117"/>
      <c r="D57" s="117"/>
      <c r="E57" s="117"/>
      <c r="F57" s="376"/>
      <c r="G57" s="230"/>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row>
    <row r="58" spans="1:53" ht="38.25">
      <c r="A58" s="155" t="s">
        <v>48</v>
      </c>
      <c r="B58" s="27" t="s">
        <v>320</v>
      </c>
      <c r="C58" s="27" t="s">
        <v>116</v>
      </c>
      <c r="D58" s="54" t="s">
        <v>220</v>
      </c>
      <c r="E58" s="49" t="s">
        <v>12</v>
      </c>
      <c r="F58" s="98"/>
      <c r="G58" s="50"/>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row>
    <row r="59" spans="1:53" s="65" customFormat="1" ht="13.5" thickBot="1">
      <c r="A59" s="576" t="s">
        <v>89</v>
      </c>
      <c r="B59" s="396"/>
      <c r="C59" s="397"/>
      <c r="D59" s="398"/>
      <c r="E59" s="399"/>
      <c r="F59" s="400"/>
      <c r="G59" s="33"/>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row>
    <row r="60" spans="1:53" ht="15.75" customHeight="1">
      <c r="A60" s="950" t="s">
        <v>9</v>
      </c>
      <c r="B60" s="951"/>
      <c r="C60" s="951"/>
      <c r="D60" s="951"/>
      <c r="E60" s="951"/>
      <c r="F60" s="952"/>
      <c r="G60" s="101"/>
      <c r="H60" s="102"/>
      <c r="I60" s="103"/>
      <c r="J60" s="103"/>
      <c r="K60" s="103"/>
      <c r="L60" s="103"/>
      <c r="M60" s="103"/>
      <c r="N60" s="103"/>
      <c r="O60" s="103"/>
      <c r="P60" s="103"/>
      <c r="Q60" s="103"/>
      <c r="R60" s="105"/>
      <c r="S60" s="103"/>
      <c r="T60" s="103"/>
      <c r="U60" s="103"/>
      <c r="V60" s="103"/>
      <c r="W60" s="103"/>
      <c r="X60" s="103"/>
      <c r="Y60" s="103"/>
      <c r="Z60" s="103"/>
      <c r="AA60" s="103"/>
      <c r="AB60" s="103"/>
      <c r="AC60" s="103"/>
      <c r="AD60" s="103"/>
      <c r="AE60" s="103"/>
      <c r="AF60" s="103"/>
      <c r="AG60" s="103"/>
      <c r="AH60" s="103"/>
      <c r="AI60" s="103"/>
      <c r="AJ60" s="103"/>
      <c r="AK60" s="103"/>
      <c r="AL60" s="104"/>
      <c r="AM60" s="103"/>
      <c r="AN60" s="103"/>
      <c r="AO60" s="103"/>
      <c r="AP60" s="103"/>
      <c r="AQ60" s="103"/>
      <c r="AR60" s="103"/>
      <c r="AS60" s="103"/>
      <c r="AT60" s="103"/>
      <c r="AU60" s="103"/>
      <c r="AV60" s="103"/>
      <c r="AW60" s="103"/>
      <c r="AX60" s="103"/>
      <c r="AY60" s="103"/>
      <c r="AZ60" s="103"/>
      <c r="BA60" s="103"/>
    </row>
    <row r="61" spans="1:53" ht="12.75">
      <c r="A61" s="1" t="s">
        <v>91</v>
      </c>
      <c r="B61" s="942" t="s">
        <v>92</v>
      </c>
      <c r="C61" s="943"/>
      <c r="D61" s="943"/>
      <c r="E61" s="944"/>
      <c r="F61" s="29"/>
      <c r="G61" s="32"/>
      <c r="H61" s="33"/>
      <c r="I61" s="29"/>
      <c r="J61" s="29"/>
      <c r="K61" s="29"/>
      <c r="L61" s="29"/>
      <c r="M61" s="29"/>
      <c r="N61" s="29"/>
      <c r="O61" s="29"/>
      <c r="P61" s="29"/>
      <c r="Q61" s="29"/>
      <c r="R61" s="34"/>
      <c r="S61" s="29"/>
      <c r="T61" s="29"/>
      <c r="U61" s="29"/>
      <c r="V61" s="29"/>
      <c r="W61" s="29"/>
      <c r="X61" s="29"/>
      <c r="Y61" s="29"/>
      <c r="Z61" s="29"/>
      <c r="AA61" s="29"/>
      <c r="AB61" s="29"/>
      <c r="AC61" s="29"/>
      <c r="AD61" s="29"/>
      <c r="AE61" s="29"/>
      <c r="AF61" s="29"/>
      <c r="AG61" s="29"/>
      <c r="AH61" s="29"/>
      <c r="AI61" s="29"/>
      <c r="AJ61" s="29"/>
      <c r="AK61" s="29"/>
      <c r="AL61" s="35"/>
      <c r="AM61" s="29"/>
      <c r="AN61" s="29"/>
      <c r="AO61" s="29"/>
      <c r="AP61" s="29"/>
      <c r="AQ61" s="29"/>
      <c r="AR61" s="29"/>
      <c r="AS61" s="29"/>
      <c r="AT61" s="29"/>
      <c r="AU61" s="29"/>
      <c r="AV61" s="29"/>
      <c r="AW61" s="29"/>
      <c r="AX61" s="29"/>
      <c r="AY61" s="29"/>
      <c r="AZ61" s="29"/>
      <c r="BA61" s="29"/>
    </row>
    <row r="62" spans="1:53" ht="12.75">
      <c r="A62" s="1" t="s">
        <v>93</v>
      </c>
      <c r="B62" s="942" t="s">
        <v>94</v>
      </c>
      <c r="C62" s="943"/>
      <c r="D62" s="943"/>
      <c r="E62" s="944"/>
      <c r="F62" s="29"/>
      <c r="G62" s="32"/>
      <c r="H62" s="33"/>
      <c r="I62" s="29"/>
      <c r="J62" s="29"/>
      <c r="K62" s="29"/>
      <c r="L62" s="29"/>
      <c r="M62" s="29"/>
      <c r="N62" s="29"/>
      <c r="O62" s="29"/>
      <c r="P62" s="29"/>
      <c r="Q62" s="29"/>
      <c r="R62" s="34"/>
      <c r="S62" s="29"/>
      <c r="T62" s="29"/>
      <c r="U62" s="29"/>
      <c r="V62" s="29"/>
      <c r="W62" s="29"/>
      <c r="X62" s="29"/>
      <c r="Y62" s="29"/>
      <c r="Z62" s="29"/>
      <c r="AA62" s="29"/>
      <c r="AB62" s="29"/>
      <c r="AC62" s="29"/>
      <c r="AD62" s="29"/>
      <c r="AE62" s="29"/>
      <c r="AF62" s="29"/>
      <c r="AG62" s="29"/>
      <c r="AH62" s="29"/>
      <c r="AI62" s="29"/>
      <c r="AJ62" s="29"/>
      <c r="AK62" s="29"/>
      <c r="AL62" s="35"/>
      <c r="AM62" s="29"/>
      <c r="AN62" s="29"/>
      <c r="AO62" s="29"/>
      <c r="AP62" s="29"/>
      <c r="AQ62" s="29"/>
      <c r="AR62" s="29"/>
      <c r="AS62" s="29"/>
      <c r="AT62" s="29"/>
      <c r="AU62" s="29"/>
      <c r="AV62" s="29"/>
      <c r="AW62" s="29"/>
      <c r="AX62" s="29"/>
      <c r="AY62" s="29"/>
      <c r="AZ62" s="29"/>
      <c r="BA62" s="29"/>
    </row>
    <row r="63" spans="1:53" ht="12.75">
      <c r="A63" s="1"/>
      <c r="B63" s="945" t="s">
        <v>58</v>
      </c>
      <c r="C63" s="946"/>
      <c r="D63" s="946"/>
      <c r="E63" s="947"/>
      <c r="F63" s="29"/>
      <c r="G63" s="32"/>
      <c r="H63" s="33"/>
      <c r="I63" s="29"/>
      <c r="J63" s="29"/>
      <c r="K63" s="29"/>
      <c r="L63" s="29"/>
      <c r="M63" s="29"/>
      <c r="N63" s="29"/>
      <c r="O63" s="29"/>
      <c r="P63" s="29"/>
      <c r="Q63" s="29"/>
      <c r="R63" s="34"/>
      <c r="S63" s="29"/>
      <c r="T63" s="29"/>
      <c r="U63" s="29"/>
      <c r="V63" s="29"/>
      <c r="W63" s="29"/>
      <c r="X63" s="29"/>
      <c r="Y63" s="29"/>
      <c r="Z63" s="29"/>
      <c r="AA63" s="29"/>
      <c r="AB63" s="29"/>
      <c r="AC63" s="29"/>
      <c r="AD63" s="29"/>
      <c r="AE63" s="29"/>
      <c r="AF63" s="29"/>
      <c r="AG63" s="29"/>
      <c r="AH63" s="29"/>
      <c r="AI63" s="29"/>
      <c r="AJ63" s="29"/>
      <c r="AK63" s="29"/>
      <c r="AL63" s="35"/>
      <c r="AM63" s="29"/>
      <c r="AN63" s="29"/>
      <c r="AO63" s="29"/>
      <c r="AP63" s="29"/>
      <c r="AQ63" s="29"/>
      <c r="AR63" s="29"/>
      <c r="AS63" s="29"/>
      <c r="AT63" s="29"/>
      <c r="AU63" s="29"/>
      <c r="AV63" s="29"/>
      <c r="AW63" s="29"/>
      <c r="AX63" s="29"/>
      <c r="AY63" s="29"/>
      <c r="AZ63" s="29"/>
      <c r="BA63" s="29"/>
    </row>
    <row r="64" spans="1:53" ht="12.75">
      <c r="A64" s="577"/>
      <c r="B64" s="936" t="s">
        <v>10</v>
      </c>
      <c r="C64" s="937"/>
      <c r="D64" s="937"/>
      <c r="E64" s="938"/>
      <c r="F64" s="29"/>
      <c r="G64" s="32"/>
      <c r="H64" s="33"/>
      <c r="I64" s="29"/>
      <c r="J64" s="29"/>
      <c r="K64" s="29"/>
      <c r="L64" s="29"/>
      <c r="M64" s="29"/>
      <c r="N64" s="29"/>
      <c r="O64" s="29"/>
      <c r="P64" s="29"/>
      <c r="Q64" s="29"/>
      <c r="R64" s="34"/>
      <c r="S64" s="29"/>
      <c r="T64" s="29"/>
      <c r="U64" s="29"/>
      <c r="V64" s="29"/>
      <c r="W64" s="29"/>
      <c r="X64" s="29"/>
      <c r="Y64" s="29"/>
      <c r="Z64" s="29"/>
      <c r="AA64" s="29"/>
      <c r="AB64" s="29"/>
      <c r="AC64" s="29"/>
      <c r="AD64" s="29"/>
      <c r="AE64" s="29"/>
      <c r="AF64" s="29"/>
      <c r="AG64" s="29"/>
      <c r="AH64" s="29"/>
      <c r="AI64" s="29"/>
      <c r="AJ64" s="29"/>
      <c r="AK64" s="29"/>
      <c r="AL64" s="35"/>
      <c r="AM64" s="29"/>
      <c r="AN64" s="29"/>
      <c r="AO64" s="29"/>
      <c r="AP64" s="29"/>
      <c r="AQ64" s="29"/>
      <c r="AR64" s="29"/>
      <c r="AS64" s="29"/>
      <c r="AT64" s="29"/>
      <c r="AU64" s="29"/>
      <c r="AV64" s="29"/>
      <c r="AW64" s="29"/>
      <c r="AX64" s="29"/>
      <c r="AY64" s="29"/>
      <c r="AZ64" s="29"/>
      <c r="BA64" s="29"/>
    </row>
    <row r="65" spans="1:53" ht="66.75" customHeight="1">
      <c r="A65" s="578"/>
      <c r="B65" s="953" t="s">
        <v>326</v>
      </c>
      <c r="C65" s="954"/>
      <c r="D65" s="954"/>
      <c r="E65" s="954"/>
      <c r="F65" s="65"/>
      <c r="H65" s="65"/>
      <c r="I65" s="65"/>
      <c r="J65" s="65"/>
      <c r="K65" s="65"/>
      <c r="L65" s="65"/>
      <c r="M65" s="65"/>
      <c r="N65" s="65"/>
      <c r="O65" s="65"/>
      <c r="P65" s="65"/>
      <c r="Q65" s="65"/>
      <c r="R65" s="2"/>
      <c r="S65" s="65"/>
      <c r="T65" s="65"/>
      <c r="U65" s="65"/>
      <c r="V65" s="65"/>
      <c r="W65" s="65"/>
      <c r="X65" s="65"/>
      <c r="Y65" s="65"/>
      <c r="Z65" s="65"/>
      <c r="AA65" s="65"/>
      <c r="AB65" s="65"/>
      <c r="AC65" s="65"/>
      <c r="AD65" s="65"/>
      <c r="AE65" s="65"/>
      <c r="AF65" s="65"/>
      <c r="AG65" s="65"/>
      <c r="AH65" s="65"/>
      <c r="AI65" s="65"/>
      <c r="AJ65" s="65"/>
      <c r="AK65" s="65"/>
      <c r="AL65" s="67"/>
      <c r="AM65" s="65"/>
      <c r="AN65" s="65"/>
      <c r="AO65" s="65"/>
      <c r="AP65" s="65"/>
      <c r="AQ65" s="65"/>
      <c r="AR65" s="65"/>
      <c r="AS65" s="65"/>
      <c r="AT65" s="65"/>
      <c r="AU65" s="65"/>
      <c r="AV65" s="65"/>
      <c r="AW65" s="65"/>
      <c r="AX65" s="65"/>
      <c r="AY65" s="65"/>
      <c r="AZ65" s="65"/>
      <c r="BA65" s="65"/>
    </row>
    <row r="66" spans="1:53" ht="12.75">
      <c r="A66" s="623"/>
      <c r="B66" s="939" t="s">
        <v>325</v>
      </c>
      <c r="C66" s="940"/>
      <c r="D66" s="940"/>
      <c r="E66" s="941"/>
      <c r="F66" s="29"/>
      <c r="G66" s="32"/>
      <c r="H66" s="33"/>
      <c r="I66" s="29"/>
      <c r="J66" s="29"/>
      <c r="K66" s="29"/>
      <c r="L66" s="29"/>
      <c r="M66" s="29"/>
      <c r="N66" s="29"/>
      <c r="O66" s="29"/>
      <c r="P66" s="29"/>
      <c r="Q66" s="29"/>
      <c r="R66" s="34"/>
      <c r="S66" s="29"/>
      <c r="T66" s="29"/>
      <c r="U66" s="29"/>
      <c r="V66" s="29"/>
      <c r="W66" s="29"/>
      <c r="X66" s="29"/>
      <c r="Y66" s="29"/>
      <c r="Z66" s="29"/>
      <c r="AA66" s="29"/>
      <c r="AB66" s="29"/>
      <c r="AC66" s="29"/>
      <c r="AD66" s="29"/>
      <c r="AE66" s="29"/>
      <c r="AF66" s="29"/>
      <c r="AG66" s="29"/>
      <c r="AH66" s="29"/>
      <c r="AI66" s="29"/>
      <c r="AJ66" s="29"/>
      <c r="AK66" s="29"/>
      <c r="AL66" s="35"/>
      <c r="AM66" s="29"/>
      <c r="AN66" s="29"/>
      <c r="AO66" s="29"/>
      <c r="AP66" s="29"/>
      <c r="AQ66" s="29"/>
      <c r="AR66" s="29"/>
      <c r="AS66" s="29"/>
      <c r="AT66" s="29"/>
      <c r="AU66" s="29"/>
      <c r="AV66" s="29"/>
      <c r="AW66" s="29"/>
      <c r="AX66" s="29"/>
      <c r="AY66" s="29"/>
      <c r="AZ66" s="29"/>
      <c r="BA66" s="29"/>
    </row>
    <row r="67" spans="1:53" ht="67.5" customHeight="1">
      <c r="B67" s="931" t="s">
        <v>327</v>
      </c>
      <c r="C67" s="932"/>
      <c r="D67" s="932"/>
      <c r="E67" s="932"/>
    </row>
    <row r="68" spans="1:53" ht="12.75">
      <c r="B68" s="267"/>
    </row>
  </sheetData>
  <mergeCells count="11">
    <mergeCell ref="B67:E67"/>
    <mergeCell ref="C7:F7"/>
    <mergeCell ref="C6:F6"/>
    <mergeCell ref="B64:E64"/>
    <mergeCell ref="B66:E66"/>
    <mergeCell ref="B61:E61"/>
    <mergeCell ref="B62:E62"/>
    <mergeCell ref="B63:E63"/>
    <mergeCell ref="A8:B8"/>
    <mergeCell ref="A60:F60"/>
    <mergeCell ref="B65:E65"/>
  </mergeCells>
  <pageMargins left="0.7" right="0.7" top="0.75" bottom="0.75" header="0.3" footer="0.3"/>
  <pageSetup orientation="landscape" r:id="rId1"/>
  <headerFooter>
    <oddHeader>&amp;CWagner-Peyser Programmatic Review Tool 2013-2014
Job Orders</oddHeader>
  </headerFooter>
  <drawing r:id="rId2"/>
</worksheet>
</file>

<file path=xl/worksheets/sheet4.xml><?xml version="1.0" encoding="utf-8"?>
<worksheet xmlns="http://schemas.openxmlformats.org/spreadsheetml/2006/main" xmlns:r="http://schemas.openxmlformats.org/officeDocument/2006/relationships">
  <dimension ref="A1:M47"/>
  <sheetViews>
    <sheetView workbookViewId="0">
      <pane xSplit="2" ySplit="7" topLeftCell="C32" activePane="bottomRight" state="frozen"/>
      <selection pane="topRight" activeCell="C1" sqref="C1"/>
      <selection pane="bottomLeft" activeCell="A8" sqref="A8"/>
      <selection pane="bottomRight" activeCell="G31" sqref="G31"/>
    </sheetView>
  </sheetViews>
  <sheetFormatPr defaultRowHeight="12.75"/>
  <cols>
    <col min="2" max="2" width="39.7109375" customWidth="1"/>
    <col min="6" max="6" width="12.7109375" customWidth="1"/>
    <col min="7" max="7" width="12.5703125" customWidth="1"/>
    <col min="8" max="8" width="15.28515625" customWidth="1"/>
    <col min="10" max="10" width="14.28515625" customWidth="1"/>
    <col min="11" max="11" width="9.28515625" customWidth="1"/>
  </cols>
  <sheetData>
    <row r="1" spans="1:13" ht="12.75" customHeight="1">
      <c r="A1" s="955" t="s">
        <v>358</v>
      </c>
      <c r="B1" s="956"/>
      <c r="C1" s="956"/>
      <c r="D1" s="956"/>
      <c r="E1" s="956"/>
      <c r="F1" s="956"/>
      <c r="G1" s="957"/>
      <c r="H1" s="956" t="s">
        <v>359</v>
      </c>
      <c r="I1" s="956"/>
      <c r="J1" s="956"/>
      <c r="K1" s="956"/>
      <c r="L1" s="956"/>
      <c r="M1" s="964"/>
    </row>
    <row r="2" spans="1:13">
      <c r="A2" s="958"/>
      <c r="B2" s="959"/>
      <c r="C2" s="959"/>
      <c r="D2" s="959"/>
      <c r="E2" s="959"/>
      <c r="F2" s="959"/>
      <c r="G2" s="960"/>
      <c r="H2" s="959"/>
      <c r="I2" s="959"/>
      <c r="J2" s="959"/>
      <c r="K2" s="959"/>
      <c r="L2" s="959"/>
      <c r="M2" s="965"/>
    </row>
    <row r="3" spans="1:13">
      <c r="A3" s="958"/>
      <c r="B3" s="959"/>
      <c r="C3" s="959"/>
      <c r="D3" s="959"/>
      <c r="E3" s="959"/>
      <c r="F3" s="959"/>
      <c r="G3" s="960"/>
      <c r="H3" s="959"/>
      <c r="I3" s="959"/>
      <c r="J3" s="959"/>
      <c r="K3" s="959"/>
      <c r="L3" s="959"/>
      <c r="M3" s="965"/>
    </row>
    <row r="4" spans="1:13">
      <c r="A4" s="958"/>
      <c r="B4" s="959"/>
      <c r="C4" s="959"/>
      <c r="D4" s="959"/>
      <c r="E4" s="959"/>
      <c r="F4" s="959"/>
      <c r="G4" s="960"/>
      <c r="H4" s="959"/>
      <c r="I4" s="959"/>
      <c r="J4" s="959"/>
      <c r="K4" s="959"/>
      <c r="L4" s="959"/>
      <c r="M4" s="965"/>
    </row>
    <row r="5" spans="1:13" ht="13.5" thickBot="1">
      <c r="A5" s="961"/>
      <c r="B5" s="962"/>
      <c r="C5" s="962"/>
      <c r="D5" s="962"/>
      <c r="E5" s="962"/>
      <c r="F5" s="962"/>
      <c r="G5" s="963"/>
      <c r="H5" s="962"/>
      <c r="I5" s="962"/>
      <c r="J5" s="962"/>
      <c r="K5" s="962"/>
      <c r="L5" s="962"/>
      <c r="M5" s="966"/>
    </row>
    <row r="6" spans="1:13">
      <c r="A6" s="698"/>
      <c r="B6" s="717" t="s">
        <v>56</v>
      </c>
      <c r="C6" s="702" t="s">
        <v>353</v>
      </c>
      <c r="D6" s="699" t="s">
        <v>354</v>
      </c>
      <c r="E6" s="699" t="s">
        <v>355</v>
      </c>
      <c r="F6" s="699" t="s">
        <v>356</v>
      </c>
      <c r="G6" s="721" t="s">
        <v>357</v>
      </c>
      <c r="H6" s="967"/>
      <c r="I6" s="968"/>
      <c r="J6" s="968"/>
      <c r="K6" s="969"/>
      <c r="L6" s="700" t="s">
        <v>12</v>
      </c>
      <c r="M6" s="701" t="s">
        <v>355</v>
      </c>
    </row>
    <row r="7" spans="1:13">
      <c r="A7" s="154"/>
      <c r="B7" s="245" t="s">
        <v>132</v>
      </c>
      <c r="C7" s="203"/>
      <c r="D7" s="203"/>
      <c r="E7" s="203"/>
      <c r="F7" s="203"/>
      <c r="G7" s="203"/>
      <c r="H7" s="676"/>
      <c r="I7" s="676"/>
      <c r="J7" s="676"/>
      <c r="K7" s="676"/>
      <c r="L7" s="676"/>
      <c r="M7" s="709"/>
    </row>
    <row r="8" spans="1:13" ht="25.5">
      <c r="A8" s="22" t="s">
        <v>54</v>
      </c>
      <c r="B8" s="47" t="s">
        <v>390</v>
      </c>
      <c r="C8" s="703">
        <f>COUNTIF('Job Orders'!$H10:$BX10,"Y")</f>
        <v>0</v>
      </c>
      <c r="D8" s="703">
        <f>COUNTIF('Job Orders'!$H10:$BX10,"N")</f>
        <v>0</v>
      </c>
      <c r="E8" s="703">
        <f>(C8 + D8)</f>
        <v>0</v>
      </c>
      <c r="F8" s="704">
        <f>IF($E8&gt;0,$C8/$E8,0)</f>
        <v>0</v>
      </c>
      <c r="G8" s="704">
        <f>IF($E8&gt;0,$D8/$E8,0)</f>
        <v>0</v>
      </c>
      <c r="H8" s="705"/>
      <c r="I8" s="706"/>
      <c r="J8" s="706"/>
      <c r="K8" s="707"/>
      <c r="L8" s="703">
        <f>COUNTIF('Job Orders'!$H10:$BX10,"X")</f>
        <v>0</v>
      </c>
      <c r="M8" s="708">
        <f>(E8 + L8)</f>
        <v>0</v>
      </c>
    </row>
    <row r="9" spans="1:13" ht="38.25">
      <c r="A9" s="609" t="s">
        <v>57</v>
      </c>
      <c r="B9" s="52" t="s">
        <v>163</v>
      </c>
      <c r="C9" s="703">
        <f>COUNTIF('Job Orders'!$H11:$BX11,"Y")</f>
        <v>0</v>
      </c>
      <c r="D9" s="735">
        <f>COUNTIF('Job Orders'!$H11:$BX11,"N")</f>
        <v>0</v>
      </c>
      <c r="E9" s="703">
        <f>(C9 + D9)</f>
        <v>0</v>
      </c>
      <c r="F9" s="704">
        <f>IF($E9&gt;0,$C9/$E9,0)</f>
        <v>0</v>
      </c>
      <c r="G9" s="736">
        <f>IF($E9&gt;0,$D9/$E9,0)</f>
        <v>0</v>
      </c>
      <c r="H9" s="705"/>
      <c r="I9" s="706"/>
      <c r="J9" s="706"/>
      <c r="K9" s="707"/>
      <c r="L9" s="703">
        <f>COUNTIF('Job Orders'!$H11:$BX11,"X")</f>
        <v>0</v>
      </c>
      <c r="M9" s="708">
        <f>(E9 + L9)</f>
        <v>0</v>
      </c>
    </row>
    <row r="10" spans="1:13">
      <c r="A10" s="351"/>
      <c r="B10" s="310" t="s">
        <v>127</v>
      </c>
      <c r="C10" s="203"/>
      <c r="D10" s="203"/>
      <c r="E10" s="203"/>
      <c r="F10" s="203"/>
      <c r="G10" s="203"/>
      <c r="H10" s="676"/>
      <c r="I10" s="676"/>
      <c r="J10" s="676"/>
      <c r="K10" s="676"/>
      <c r="L10" s="676"/>
      <c r="M10" s="709"/>
    </row>
    <row r="11" spans="1:13" ht="25.5">
      <c r="A11" s="92" t="s">
        <v>55</v>
      </c>
      <c r="B11" s="142" t="s">
        <v>391</v>
      </c>
      <c r="C11" s="703">
        <f>COUNTIF('Job Orders'!$H14:$BX14,"Y")</f>
        <v>0</v>
      </c>
      <c r="D11" s="703">
        <f>COUNTIF('Job Orders'!$H14:$BX14,"N")</f>
        <v>0</v>
      </c>
      <c r="E11" s="703">
        <f>(C11 + D11)</f>
        <v>0</v>
      </c>
      <c r="F11" s="704">
        <f>IF($E11&gt;0,$C11/$E11,0)</f>
        <v>0</v>
      </c>
      <c r="G11" s="704">
        <f>IF($E11&gt;0,$D11/$E11,0)</f>
        <v>0</v>
      </c>
      <c r="H11" s="705"/>
      <c r="I11" s="706"/>
      <c r="J11" s="706"/>
      <c r="K11" s="707"/>
      <c r="L11" s="703">
        <f>COUNTIF('Job Orders'!$H14:$BX14,"X")</f>
        <v>0</v>
      </c>
      <c r="M11" s="708">
        <f>(E11 + L11)</f>
        <v>0</v>
      </c>
    </row>
    <row r="12" spans="1:13" ht="63.75">
      <c r="A12" s="155" t="s">
        <v>121</v>
      </c>
      <c r="B12" s="129" t="s">
        <v>389</v>
      </c>
      <c r="C12" s="703">
        <f>COUNTIF('Job Orders'!$H15:$BX15,"Y")</f>
        <v>0</v>
      </c>
      <c r="D12" s="737">
        <f>COUNTIF('Job Orders'!$H15:$BX15,"N")</f>
        <v>0</v>
      </c>
      <c r="E12" s="703">
        <f>(C12 + D12)</f>
        <v>0</v>
      </c>
      <c r="F12" s="704">
        <f>IF($E12&gt;0,$C12/$E12,0)</f>
        <v>0</v>
      </c>
      <c r="G12" s="738">
        <f>IF($E12&gt;0,$D12/$E12,0)</f>
        <v>0</v>
      </c>
      <c r="H12" s="705"/>
      <c r="I12" s="706"/>
      <c r="J12" s="706"/>
      <c r="K12" s="707"/>
      <c r="L12" s="703">
        <f>COUNTIF('Job Orders'!$H15:$BX15,"X")</f>
        <v>0</v>
      </c>
      <c r="M12" s="708">
        <f>(E12 + L12)</f>
        <v>0</v>
      </c>
    </row>
    <row r="13" spans="1:13" ht="25.5">
      <c r="A13" s="609" t="s">
        <v>122</v>
      </c>
      <c r="B13" s="4" t="s">
        <v>164</v>
      </c>
      <c r="C13" s="703">
        <f>COUNTIF('Job Orders'!$H16:$BX16,"Y")</f>
        <v>0</v>
      </c>
      <c r="D13" s="735">
        <f>COUNTIF('Job Orders'!$H16:$BX16,"N")</f>
        <v>0</v>
      </c>
      <c r="E13" s="703">
        <f>(C13 + D13)</f>
        <v>0</v>
      </c>
      <c r="F13" s="704">
        <f>IF($E13&gt;0,$C13/$E13,0)</f>
        <v>0</v>
      </c>
      <c r="G13" s="736">
        <f>IF($E13&gt;0,$D13/$E13,0)</f>
        <v>0</v>
      </c>
      <c r="H13" s="705"/>
      <c r="I13" s="706"/>
      <c r="J13" s="706"/>
      <c r="K13" s="707"/>
      <c r="L13" s="703">
        <f>COUNTIF('Job Orders'!$H16:$BX16,"X")</f>
        <v>0</v>
      </c>
      <c r="M13" s="708">
        <f>(E13 + L13)</f>
        <v>0</v>
      </c>
    </row>
    <row r="14" spans="1:13" ht="25.5">
      <c r="A14" s="609" t="s">
        <v>123</v>
      </c>
      <c r="B14" s="129" t="s">
        <v>185</v>
      </c>
      <c r="C14" s="719">
        <f>COUNTIF('Job Orders'!$H17:$BX17,"Y")</f>
        <v>0</v>
      </c>
      <c r="D14" s="744">
        <f>COUNTIF('Job Orders'!$H17:$BX17,"N")</f>
        <v>0</v>
      </c>
      <c r="E14" s="703">
        <f>(C14 + D14)</f>
        <v>0</v>
      </c>
      <c r="F14" s="916">
        <f>IF($E14&gt;0,$C14/$E14,0)</f>
        <v>0</v>
      </c>
      <c r="G14" s="745">
        <f>IF($E14&gt;0,$D14/$E14,0)</f>
        <v>0</v>
      </c>
      <c r="H14" s="705"/>
      <c r="I14" s="706"/>
      <c r="J14" s="706"/>
      <c r="K14" s="707"/>
      <c r="L14" s="703">
        <f>COUNTIF('Job Orders'!$H17:$BX17,"X")</f>
        <v>0</v>
      </c>
      <c r="M14" s="708">
        <f>(E14 + L14)</f>
        <v>0</v>
      </c>
    </row>
    <row r="15" spans="1:13" ht="63.75">
      <c r="A15" s="155" t="s">
        <v>210</v>
      </c>
      <c r="B15" s="123" t="s">
        <v>319</v>
      </c>
      <c r="C15" s="719">
        <f>COUNTIF('Job Orders'!$H18:$BX18,"Y")</f>
        <v>0</v>
      </c>
      <c r="D15" s="737">
        <f>COUNTIF('Job Orders'!$H18:$BX18,"N")</f>
        <v>0</v>
      </c>
      <c r="E15" s="703">
        <f>(C15 + D15)</f>
        <v>0</v>
      </c>
      <c r="F15" s="916">
        <f>IF($E15&gt;0,$C15/$E15,0)</f>
        <v>0</v>
      </c>
      <c r="G15" s="738">
        <f>IF($E15&gt;0,$D15/$E15,0)</f>
        <v>0</v>
      </c>
      <c r="H15" s="718" t="s">
        <v>360</v>
      </c>
      <c r="I15" s="719">
        <f>COUNTIF(Jobseekers!$H18:$CL18,"i")</f>
        <v>0</v>
      </c>
      <c r="J15" s="720" t="s">
        <v>361</v>
      </c>
      <c r="K15" s="719">
        <f>COUNTIF(Jobseekers!$H18:$CL18,"u")</f>
        <v>0</v>
      </c>
      <c r="L15" s="703">
        <f>COUNTIF('Job Orders'!$H18:$BX18,"X")</f>
        <v>0</v>
      </c>
      <c r="M15" s="708">
        <f>(E15 + L15)</f>
        <v>0</v>
      </c>
    </row>
    <row r="16" spans="1:13">
      <c r="A16" s="570"/>
      <c r="B16" s="304" t="s">
        <v>113</v>
      </c>
      <c r="C16" s="203"/>
      <c r="D16" s="203"/>
      <c r="E16" s="203"/>
      <c r="F16" s="203"/>
      <c r="G16" s="203"/>
      <c r="H16" s="676"/>
      <c r="I16" s="676"/>
      <c r="J16" s="676"/>
      <c r="K16" s="676"/>
      <c r="L16" s="676"/>
      <c r="M16" s="709"/>
    </row>
    <row r="17" spans="1:13" ht="70.150000000000006" customHeight="1">
      <c r="A17" s="282" t="s">
        <v>35</v>
      </c>
      <c r="B17" s="140" t="s">
        <v>344</v>
      </c>
      <c r="C17" s="703">
        <f>COUNTIF('Job Orders'!$H21:$BX21,"Y")</f>
        <v>0</v>
      </c>
      <c r="D17" s="737">
        <f>COUNTIF('Job Orders'!$H21:$BX21,"N")</f>
        <v>0</v>
      </c>
      <c r="E17" s="703">
        <f>(C17 + D17)</f>
        <v>0</v>
      </c>
      <c r="F17" s="704">
        <f>IF($E17&gt;0,$C17/$E17,0)</f>
        <v>0</v>
      </c>
      <c r="G17" s="738">
        <f>IF($E17&gt;0,$D17/$E17,0)</f>
        <v>0</v>
      </c>
      <c r="H17" s="705"/>
      <c r="I17" s="706"/>
      <c r="J17" s="706"/>
      <c r="K17" s="707"/>
      <c r="L17" s="703">
        <f>COUNTIF('Job Orders'!$H21:$BX21,"X")</f>
        <v>0</v>
      </c>
      <c r="M17" s="708">
        <f>(E17 + L17)</f>
        <v>0</v>
      </c>
    </row>
    <row r="18" spans="1:13" ht="25.5">
      <c r="A18" s="609" t="s">
        <v>38</v>
      </c>
      <c r="B18" s="93" t="s">
        <v>333</v>
      </c>
      <c r="C18" s="703">
        <f>COUNTIF('Job Orders'!$H23:$BX23,"Y")</f>
        <v>0</v>
      </c>
      <c r="D18" s="735">
        <f>COUNTIF('Job Orders'!$H23:$BX23,"N")</f>
        <v>0</v>
      </c>
      <c r="E18" s="703">
        <f>(C18 + D18)</f>
        <v>0</v>
      </c>
      <c r="F18" s="704">
        <f>IF($E18&gt;0,$C18/$E18,0)</f>
        <v>0</v>
      </c>
      <c r="G18" s="736">
        <f>IF($E18&gt;0,$D18/$E18,0)</f>
        <v>0</v>
      </c>
      <c r="H18" s="705"/>
      <c r="I18" s="706"/>
      <c r="J18" s="706"/>
      <c r="K18" s="707"/>
      <c r="L18" s="703">
        <f>COUNTIF('Job Orders'!$H23:$BX23,"X")</f>
        <v>0</v>
      </c>
      <c r="M18" s="708">
        <f>(E18 + L18)</f>
        <v>0</v>
      </c>
    </row>
    <row r="19" spans="1:13">
      <c r="A19" s="570"/>
      <c r="B19" s="304" t="s">
        <v>183</v>
      </c>
      <c r="C19" s="203"/>
      <c r="D19" s="203"/>
      <c r="E19" s="203"/>
      <c r="F19" s="203"/>
      <c r="G19" s="203"/>
      <c r="H19" s="676"/>
      <c r="I19" s="676"/>
      <c r="J19" s="676"/>
      <c r="K19" s="676"/>
      <c r="L19" s="676"/>
      <c r="M19" s="709"/>
    </row>
    <row r="20" spans="1:13" ht="25.5">
      <c r="A20" s="572" t="s">
        <v>42</v>
      </c>
      <c r="B20" s="99" t="s">
        <v>392</v>
      </c>
      <c r="C20" s="703">
        <f>COUNTIF('Job Orders'!$H26:$BX26,"Y")</f>
        <v>0</v>
      </c>
      <c r="D20" s="703">
        <f>COUNTIF('Job Orders'!$H26:$BX26,"N")</f>
        <v>0</v>
      </c>
      <c r="E20" s="703">
        <f t="shared" ref="E20:E29" si="0">(C20 + D20)</f>
        <v>0</v>
      </c>
      <c r="F20" s="704">
        <f t="shared" ref="F20:F29" si="1">IF($E20&gt;0,$C20/$E20,0)</f>
        <v>0</v>
      </c>
      <c r="G20" s="704">
        <f t="shared" ref="G20:G29" si="2">IF($E20&gt;0,$D20/$E20,0)</f>
        <v>0</v>
      </c>
      <c r="H20" s="705"/>
      <c r="I20" s="706"/>
      <c r="J20" s="706"/>
      <c r="K20" s="707"/>
      <c r="L20" s="703">
        <f>COUNTIF('Job Orders'!$H26:$BX26,"X")</f>
        <v>0</v>
      </c>
      <c r="M20" s="708">
        <f t="shared" ref="M20:M29" si="3">(E20 + L20)</f>
        <v>0</v>
      </c>
    </row>
    <row r="21" spans="1:13" ht="38.25">
      <c r="A21" s="609" t="s">
        <v>18</v>
      </c>
      <c r="B21" s="893" t="s">
        <v>197</v>
      </c>
      <c r="C21" s="703">
        <f>COUNTIF('Job Orders'!$H27:$BX27,"Y")</f>
        <v>0</v>
      </c>
      <c r="D21" s="735">
        <f>COUNTIF('Job Orders'!$H27:$BX27,"N")</f>
        <v>0</v>
      </c>
      <c r="E21" s="703">
        <f t="shared" si="0"/>
        <v>0</v>
      </c>
      <c r="F21" s="704">
        <f t="shared" si="1"/>
        <v>0</v>
      </c>
      <c r="G21" s="736">
        <f t="shared" si="2"/>
        <v>0</v>
      </c>
      <c r="H21" s="705"/>
      <c r="I21" s="706"/>
      <c r="J21" s="706"/>
      <c r="K21" s="707"/>
      <c r="L21" s="703">
        <f>COUNTIF('Job Orders'!$H27:$BX27,"X")</f>
        <v>0</v>
      </c>
      <c r="M21" s="708">
        <f t="shared" si="3"/>
        <v>0</v>
      </c>
    </row>
    <row r="22" spans="1:13" ht="25.5">
      <c r="A22" s="609" t="s">
        <v>112</v>
      </c>
      <c r="B22" s="893" t="s">
        <v>198</v>
      </c>
      <c r="C22" s="703">
        <f>COUNTIF('Job Orders'!$H28:$BX28,"Y")</f>
        <v>0</v>
      </c>
      <c r="D22" s="735">
        <f>COUNTIF('Job Orders'!$H28:$BX28,"N")</f>
        <v>0</v>
      </c>
      <c r="E22" s="703">
        <f t="shared" si="0"/>
        <v>0</v>
      </c>
      <c r="F22" s="704">
        <f t="shared" si="1"/>
        <v>0</v>
      </c>
      <c r="G22" s="736">
        <f t="shared" si="2"/>
        <v>0</v>
      </c>
      <c r="H22" s="705"/>
      <c r="I22" s="706"/>
      <c r="J22" s="706"/>
      <c r="K22" s="707"/>
      <c r="L22" s="703">
        <f>COUNTIF('Job Orders'!$H28:$BX28,"X")</f>
        <v>0</v>
      </c>
      <c r="M22" s="708">
        <f t="shared" si="3"/>
        <v>0</v>
      </c>
    </row>
    <row r="23" spans="1:13" ht="38.25">
      <c r="A23" s="609" t="s">
        <v>149</v>
      </c>
      <c r="B23" s="893" t="s">
        <v>213</v>
      </c>
      <c r="C23" s="703">
        <f>COUNTIF('Job Orders'!$H29:$BX29,"Y")</f>
        <v>0</v>
      </c>
      <c r="D23" s="735">
        <f>COUNTIF('Job Orders'!$H29:$BX29,"N")</f>
        <v>0</v>
      </c>
      <c r="E23" s="703">
        <f t="shared" si="0"/>
        <v>0</v>
      </c>
      <c r="F23" s="704">
        <f t="shared" si="1"/>
        <v>0</v>
      </c>
      <c r="G23" s="736">
        <f t="shared" si="2"/>
        <v>0</v>
      </c>
      <c r="H23" s="705"/>
      <c r="I23" s="706"/>
      <c r="J23" s="706"/>
      <c r="K23" s="707"/>
      <c r="L23" s="703">
        <f>COUNTIF('Job Orders'!$H29:$BX29,"X")</f>
        <v>0</v>
      </c>
      <c r="M23" s="708">
        <f t="shared" si="3"/>
        <v>0</v>
      </c>
    </row>
    <row r="24" spans="1:13" ht="63.75">
      <c r="A24" s="609" t="s">
        <v>150</v>
      </c>
      <c r="B24" s="894" t="s">
        <v>218</v>
      </c>
      <c r="C24" s="703">
        <f>COUNTIF('Job Orders'!$H30:$BX30,"Y")</f>
        <v>0</v>
      </c>
      <c r="D24" s="735">
        <f>COUNTIF('Job Orders'!$H30:$BX30,"N")</f>
        <v>0</v>
      </c>
      <c r="E24" s="703">
        <f t="shared" si="0"/>
        <v>0</v>
      </c>
      <c r="F24" s="704">
        <f t="shared" si="1"/>
        <v>0</v>
      </c>
      <c r="G24" s="736">
        <f t="shared" si="2"/>
        <v>0</v>
      </c>
      <c r="H24" s="705"/>
      <c r="I24" s="706"/>
      <c r="J24" s="706"/>
      <c r="K24" s="707"/>
      <c r="L24" s="703">
        <f>COUNTIF('Job Orders'!$H30:$BX30,"X")</f>
        <v>0</v>
      </c>
      <c r="M24" s="708">
        <f t="shared" si="3"/>
        <v>0</v>
      </c>
    </row>
    <row r="25" spans="1:13" ht="51">
      <c r="A25" s="155" t="s">
        <v>151</v>
      </c>
      <c r="B25" s="893" t="s">
        <v>393</v>
      </c>
      <c r="C25" s="703">
        <f>COUNTIF('Job Orders'!$H31:$BX31,"Y")</f>
        <v>0</v>
      </c>
      <c r="D25" s="737">
        <f>COUNTIF('Job Orders'!$H31:$BX31,"N")</f>
        <v>0</v>
      </c>
      <c r="E25" s="703">
        <f t="shared" si="0"/>
        <v>0</v>
      </c>
      <c r="F25" s="704">
        <f t="shared" si="1"/>
        <v>0</v>
      </c>
      <c r="G25" s="738">
        <f t="shared" si="2"/>
        <v>0</v>
      </c>
      <c r="H25" s="705"/>
      <c r="I25" s="706"/>
      <c r="J25" s="706"/>
      <c r="K25" s="707"/>
      <c r="L25" s="703">
        <f>COUNTIF('Job Orders'!$H31:$BX31,"X")</f>
        <v>0</v>
      </c>
      <c r="M25" s="708">
        <f t="shared" si="3"/>
        <v>0</v>
      </c>
    </row>
    <row r="26" spans="1:13" ht="63.75">
      <c r="A26" s="155" t="s">
        <v>152</v>
      </c>
      <c r="B26" s="893" t="s">
        <v>212</v>
      </c>
      <c r="C26" s="703">
        <f>COUNTIF('Job Orders'!$H32:$BX32,"Y")</f>
        <v>0</v>
      </c>
      <c r="D26" s="737">
        <f>COUNTIF('Job Orders'!$H32:$BX32,"N")</f>
        <v>0</v>
      </c>
      <c r="E26" s="703">
        <f t="shared" si="0"/>
        <v>0</v>
      </c>
      <c r="F26" s="704">
        <f t="shared" si="1"/>
        <v>0</v>
      </c>
      <c r="G26" s="738">
        <f t="shared" si="2"/>
        <v>0</v>
      </c>
      <c r="H26" s="705"/>
      <c r="I26" s="706"/>
      <c r="J26" s="706"/>
      <c r="K26" s="707"/>
      <c r="L26" s="703">
        <f>COUNTIF('Job Orders'!$H32:$BX32,"X")</f>
        <v>0</v>
      </c>
      <c r="M26" s="708">
        <f t="shared" si="3"/>
        <v>0</v>
      </c>
    </row>
    <row r="27" spans="1:13" ht="51">
      <c r="A27" s="155" t="s">
        <v>194</v>
      </c>
      <c r="B27" s="893" t="s">
        <v>199</v>
      </c>
      <c r="C27" s="703">
        <f>COUNTIF('Job Orders'!$H33:$BX33,"Y")</f>
        <v>0</v>
      </c>
      <c r="D27" s="737">
        <f>COUNTIF('Job Orders'!$H33:$BX33,"N")</f>
        <v>0</v>
      </c>
      <c r="E27" s="703">
        <f t="shared" si="0"/>
        <v>0</v>
      </c>
      <c r="F27" s="704">
        <f t="shared" si="1"/>
        <v>0</v>
      </c>
      <c r="G27" s="738">
        <f t="shared" si="2"/>
        <v>0</v>
      </c>
      <c r="H27" s="705"/>
      <c r="I27" s="706"/>
      <c r="J27" s="706"/>
      <c r="K27" s="707"/>
      <c r="L27" s="703">
        <f>COUNTIF('Job Orders'!$H33:$BX33,"X")</f>
        <v>0</v>
      </c>
      <c r="M27" s="708">
        <f t="shared" si="3"/>
        <v>0</v>
      </c>
    </row>
    <row r="28" spans="1:13" ht="38.25">
      <c r="A28" s="609" t="s">
        <v>195</v>
      </c>
      <c r="B28" s="893" t="s">
        <v>200</v>
      </c>
      <c r="C28" s="703">
        <f>COUNTIF('Job Orders'!$H34:$BX34,"Y")</f>
        <v>0</v>
      </c>
      <c r="D28" s="735">
        <f>COUNTIF('Job Orders'!$H34:$BX34,"N")</f>
        <v>0</v>
      </c>
      <c r="E28" s="703">
        <f t="shared" si="0"/>
        <v>0</v>
      </c>
      <c r="F28" s="704">
        <f t="shared" si="1"/>
        <v>0</v>
      </c>
      <c r="G28" s="736">
        <f t="shared" si="2"/>
        <v>0</v>
      </c>
      <c r="H28" s="705"/>
      <c r="I28" s="706"/>
      <c r="J28" s="706"/>
      <c r="K28" s="707"/>
      <c r="L28" s="703">
        <f>COUNTIF('Job Orders'!$H34:$BX34,"X")</f>
        <v>0</v>
      </c>
      <c r="M28" s="708">
        <f t="shared" si="3"/>
        <v>0</v>
      </c>
    </row>
    <row r="29" spans="1:13" ht="51">
      <c r="A29" s="609" t="s">
        <v>196</v>
      </c>
      <c r="B29" s="893" t="s">
        <v>201</v>
      </c>
      <c r="C29" s="703">
        <f>COUNTIF('Job Orders'!$H35:$BX35,"Y")</f>
        <v>0</v>
      </c>
      <c r="D29" s="735">
        <f>COUNTIF('Job Orders'!$H35:$BX35,"N")</f>
        <v>0</v>
      </c>
      <c r="E29" s="703">
        <f t="shared" si="0"/>
        <v>0</v>
      </c>
      <c r="F29" s="704">
        <f t="shared" si="1"/>
        <v>0</v>
      </c>
      <c r="G29" s="736">
        <f t="shared" si="2"/>
        <v>0</v>
      </c>
      <c r="H29" s="705"/>
      <c r="I29" s="706"/>
      <c r="J29" s="706"/>
      <c r="K29" s="707"/>
      <c r="L29" s="703">
        <f>COUNTIF('Job Orders'!$H35:$BX35,"X")</f>
        <v>0</v>
      </c>
      <c r="M29" s="708">
        <f t="shared" si="3"/>
        <v>0</v>
      </c>
    </row>
    <row r="30" spans="1:13">
      <c r="A30" s="570"/>
      <c r="B30" s="304" t="s">
        <v>32</v>
      </c>
      <c r="C30" s="203"/>
      <c r="D30" s="203"/>
      <c r="E30" s="203"/>
      <c r="F30" s="203"/>
      <c r="G30" s="203"/>
      <c r="H30" s="676"/>
      <c r="I30" s="676"/>
      <c r="J30" s="676"/>
      <c r="K30" s="676"/>
      <c r="L30" s="676"/>
      <c r="M30" s="709"/>
    </row>
    <row r="31" spans="1:13" ht="38.25">
      <c r="A31" s="282" t="s">
        <v>43</v>
      </c>
      <c r="B31" s="99" t="s">
        <v>394</v>
      </c>
      <c r="C31" s="719">
        <f>COUNTIF('Job Orders'!$H38:$BX38,"Y")</f>
        <v>0</v>
      </c>
      <c r="D31" s="737">
        <f>COUNTIF('Job Orders'!$H38:$BX38,"N")</f>
        <v>0</v>
      </c>
      <c r="E31" s="703">
        <f>(C31 + D31)</f>
        <v>0</v>
      </c>
      <c r="F31" s="916">
        <f>IF($E31&gt;0,$C31/$E31,0)</f>
        <v>0</v>
      </c>
      <c r="G31" s="738">
        <f>IF($E31&gt;0,$D31/$E31,0)</f>
        <v>0</v>
      </c>
      <c r="H31" s="705"/>
      <c r="I31" s="706"/>
      <c r="J31" s="706"/>
      <c r="K31" s="707"/>
      <c r="L31" s="703">
        <f>COUNTIF('Job Orders'!$H38:$BX38,"X")</f>
        <v>0</v>
      </c>
      <c r="M31" s="708">
        <f>(E31 + L31)</f>
        <v>0</v>
      </c>
    </row>
    <row r="32" spans="1:13">
      <c r="A32" s="570"/>
      <c r="B32" s="304" t="s">
        <v>31</v>
      </c>
      <c r="C32" s="203"/>
      <c r="D32" s="203"/>
      <c r="E32" s="203"/>
      <c r="F32" s="203"/>
      <c r="G32" s="203"/>
      <c r="H32" s="676"/>
      <c r="I32" s="676"/>
      <c r="J32" s="676"/>
      <c r="K32" s="676"/>
      <c r="L32" s="676"/>
      <c r="M32" s="709"/>
    </row>
    <row r="33" spans="1:13" ht="38.25">
      <c r="A33" s="92" t="s">
        <v>44</v>
      </c>
      <c r="B33" s="142" t="s">
        <v>395</v>
      </c>
      <c r="C33" s="703">
        <f>COUNTIF('Job Orders'!$H41:$BX41,"Y")</f>
        <v>0</v>
      </c>
      <c r="D33" s="703">
        <f>COUNTIF('Job Orders'!$H41:$BX41,"N")</f>
        <v>0</v>
      </c>
      <c r="E33" s="703">
        <f>(C33 + D33)</f>
        <v>0</v>
      </c>
      <c r="F33" s="704">
        <f>IF($E33&gt;0,$C33/$E33,0)</f>
        <v>0</v>
      </c>
      <c r="G33" s="704">
        <f>IF($E33&gt;0,$D33/$E33,0)</f>
        <v>0</v>
      </c>
      <c r="H33" s="705"/>
      <c r="I33" s="706"/>
      <c r="J33" s="706"/>
      <c r="K33" s="707"/>
      <c r="L33" s="703">
        <f>COUNTIF('Job Orders'!$H41:$BX41,"X")</f>
        <v>0</v>
      </c>
      <c r="M33" s="708">
        <f>(E33 + L33)</f>
        <v>0</v>
      </c>
    </row>
    <row r="34" spans="1:13" ht="51">
      <c r="A34" s="609" t="s">
        <v>21</v>
      </c>
      <c r="B34" s="94" t="s">
        <v>396</v>
      </c>
      <c r="C34" s="703">
        <f>COUNTIF('Job Orders'!$H42:$BX42,"Y")</f>
        <v>0</v>
      </c>
      <c r="D34" s="744">
        <f>COUNTIF('Job Orders'!$H42:$BX42,"N")</f>
        <v>0</v>
      </c>
      <c r="E34" s="703">
        <f>(C34 + D34)</f>
        <v>0</v>
      </c>
      <c r="F34" s="704">
        <f>IF($E34&gt;0,$C34/$E34,0)</f>
        <v>0</v>
      </c>
      <c r="G34" s="745">
        <f>IF($E34&gt;0,$D34/$E34,0)</f>
        <v>0</v>
      </c>
      <c r="H34" s="705"/>
      <c r="I34" s="706"/>
      <c r="J34" s="706"/>
      <c r="K34" s="707"/>
      <c r="L34" s="703">
        <f>COUNTIF('Job Orders'!$H42:$BX42,"X")</f>
        <v>0</v>
      </c>
      <c r="M34" s="708">
        <f>(E34 + L34)</f>
        <v>0</v>
      </c>
    </row>
    <row r="35" spans="1:13">
      <c r="A35" s="570"/>
      <c r="B35" s="304" t="s">
        <v>155</v>
      </c>
      <c r="C35" s="203"/>
      <c r="D35" s="203"/>
      <c r="E35" s="203"/>
      <c r="F35" s="203"/>
      <c r="G35" s="203"/>
      <c r="H35" s="676"/>
      <c r="I35" s="676"/>
      <c r="J35" s="676"/>
      <c r="K35" s="676"/>
      <c r="L35" s="676"/>
      <c r="M35" s="709"/>
    </row>
    <row r="36" spans="1:13" ht="38.25">
      <c r="A36" s="92" t="s">
        <v>45</v>
      </c>
      <c r="B36" s="99" t="s">
        <v>398</v>
      </c>
      <c r="C36" s="703">
        <f>COUNTIF('Job Orders'!$H45:$BX45,"Y")</f>
        <v>0</v>
      </c>
      <c r="D36" s="703">
        <f>COUNTIF('Job Orders'!$H45:$BX45,"N")</f>
        <v>0</v>
      </c>
      <c r="E36" s="703">
        <f>(C36 + D36)</f>
        <v>0</v>
      </c>
      <c r="F36" s="704">
        <f>IF($E36&gt;0,$C36/$E36,0)</f>
        <v>0</v>
      </c>
      <c r="G36" s="704">
        <f>IF($E36&gt;0,$D36/$E36,0)</f>
        <v>0</v>
      </c>
      <c r="H36" s="705"/>
      <c r="I36" s="706"/>
      <c r="J36" s="706"/>
      <c r="K36" s="707"/>
      <c r="L36" s="703">
        <f>COUNTIF('Job Orders'!$H45:$BX45,"X")</f>
        <v>0</v>
      </c>
      <c r="M36" s="708">
        <f>(E36 + L36)</f>
        <v>0</v>
      </c>
    </row>
    <row r="37" spans="1:13" ht="38.25">
      <c r="A37" s="155" t="s">
        <v>24</v>
      </c>
      <c r="B37" s="93" t="s">
        <v>397</v>
      </c>
      <c r="C37" s="703">
        <f>COUNTIF('Job Orders'!$H46:$BX46,"Y")</f>
        <v>0</v>
      </c>
      <c r="D37" s="737">
        <f>COUNTIF('Job Orders'!$H46:$BX46,"N")</f>
        <v>0</v>
      </c>
      <c r="E37" s="703">
        <f>(C37 + D37)</f>
        <v>0</v>
      </c>
      <c r="F37" s="704">
        <f>IF($E37&gt;0,$C37/$E37,0)</f>
        <v>0</v>
      </c>
      <c r="G37" s="738">
        <f>IF($E37&gt;0,$D37/$E37,0)</f>
        <v>0</v>
      </c>
      <c r="H37" s="705"/>
      <c r="I37" s="706"/>
      <c r="J37" s="706"/>
      <c r="K37" s="707"/>
      <c r="L37" s="703">
        <f>COUNTIF('Job Orders'!$H46:$BX46,"X")</f>
        <v>0</v>
      </c>
      <c r="M37" s="708">
        <f>(E37 + L37)</f>
        <v>0</v>
      </c>
    </row>
    <row r="38" spans="1:13">
      <c r="A38" s="22" t="s">
        <v>33</v>
      </c>
      <c r="B38" s="27" t="s">
        <v>114</v>
      </c>
      <c r="C38" s="703">
        <f>COUNTIF('Job Orders'!$H47:$BX47,"Y")</f>
        <v>0</v>
      </c>
      <c r="D38" s="703">
        <f>COUNTIF('Job Orders'!$H47:$BX47,"N")</f>
        <v>0</v>
      </c>
      <c r="E38" s="703">
        <f>(C38 + D38)</f>
        <v>0</v>
      </c>
      <c r="F38" s="704">
        <f>IF($E38&gt;0,$C38/$E38,0)</f>
        <v>0</v>
      </c>
      <c r="G38" s="704">
        <f>IF($E38&gt;0,$D38/$E38,0)</f>
        <v>0</v>
      </c>
      <c r="H38" s="705"/>
      <c r="I38" s="706"/>
      <c r="J38" s="706"/>
      <c r="K38" s="707"/>
      <c r="L38" s="703">
        <f>COUNTIF('Job Orders'!$H47:$BX47,"X")</f>
        <v>0</v>
      </c>
      <c r="M38" s="708">
        <f>(E38 + L38)</f>
        <v>0</v>
      </c>
    </row>
    <row r="39" spans="1:13" ht="38.25">
      <c r="A39" s="574" t="s">
        <v>120</v>
      </c>
      <c r="B39" s="25" t="s">
        <v>202</v>
      </c>
      <c r="C39" s="703">
        <f>COUNTIF('Job Orders'!$H48:$BX48,"Y")</f>
        <v>0</v>
      </c>
      <c r="D39" s="737">
        <f>COUNTIF('Job Orders'!$H48:$BX48,"N")</f>
        <v>0</v>
      </c>
      <c r="E39" s="703">
        <f>(C39 + D39)</f>
        <v>0</v>
      </c>
      <c r="F39" s="704">
        <f>IF($E39&gt;0,$C39/$E39,0)</f>
        <v>0</v>
      </c>
      <c r="G39" s="738">
        <f>IF($E39&gt;0,$D39/$E39,0)</f>
        <v>0</v>
      </c>
      <c r="H39" s="705"/>
      <c r="I39" s="706"/>
      <c r="J39" s="706"/>
      <c r="K39" s="707"/>
      <c r="L39" s="703">
        <f>COUNTIF('Job Orders'!$H48:$BX48,"X")</f>
        <v>0</v>
      </c>
      <c r="M39" s="708">
        <f>(E39 + L39)</f>
        <v>0</v>
      </c>
    </row>
    <row r="40" spans="1:13">
      <c r="A40" s="154"/>
      <c r="B40" s="357" t="s">
        <v>100</v>
      </c>
      <c r="C40" s="203"/>
      <c r="D40" s="203"/>
      <c r="E40" s="203"/>
      <c r="F40" s="203"/>
      <c r="G40" s="203"/>
      <c r="H40" s="676"/>
      <c r="I40" s="676"/>
      <c r="J40" s="676"/>
      <c r="K40" s="676"/>
      <c r="L40" s="676"/>
      <c r="M40" s="709"/>
    </row>
    <row r="41" spans="1:13" ht="25.5">
      <c r="A41" s="92" t="s">
        <v>46</v>
      </c>
      <c r="B41" s="365" t="s">
        <v>399</v>
      </c>
      <c r="C41" s="703">
        <f>COUNTIF('Job Orders'!$H51:$BX51,"Y")</f>
        <v>0</v>
      </c>
      <c r="D41" s="703">
        <f>COUNTIF('Job Orders'!$H51:$BX51,"N")</f>
        <v>0</v>
      </c>
      <c r="E41" s="703">
        <f>(C41 + D41)</f>
        <v>0</v>
      </c>
      <c r="F41" s="704">
        <f>IF($E41&gt;0,$C41/$E41,0)</f>
        <v>0</v>
      </c>
      <c r="G41" s="704">
        <f>IF($E41&gt;0,$D41/$E41,0)</f>
        <v>0</v>
      </c>
      <c r="H41" s="705"/>
      <c r="I41" s="706"/>
      <c r="J41" s="706"/>
      <c r="K41" s="707"/>
      <c r="L41" s="703">
        <f>COUNTIF('Job Orders'!$H51:$BX51,"X")</f>
        <v>0</v>
      </c>
      <c r="M41" s="708">
        <f>(E41 + L41)</f>
        <v>0</v>
      </c>
    </row>
    <row r="42" spans="1:13" ht="38.25">
      <c r="A42" s="610" t="s">
        <v>25</v>
      </c>
      <c r="B42" s="620" t="s">
        <v>324</v>
      </c>
      <c r="C42" s="703">
        <f>COUNTIF('Job Orders'!$H52:$BX52,"Y")</f>
        <v>0</v>
      </c>
      <c r="D42" s="735">
        <f>COUNTIF('Job Orders'!$H52:$BX52,"N")</f>
        <v>0</v>
      </c>
      <c r="E42" s="703">
        <f>(C42 + D42)</f>
        <v>0</v>
      </c>
      <c r="F42" s="704">
        <f>IF($E42&gt;0,$C42/$E42,0)</f>
        <v>0</v>
      </c>
      <c r="G42" s="736">
        <f>IF($E42&gt;0,$D42/$E42,0)</f>
        <v>0</v>
      </c>
      <c r="H42" s="705"/>
      <c r="I42" s="706"/>
      <c r="J42" s="706"/>
      <c r="K42" s="707"/>
      <c r="L42" s="703">
        <f>COUNTIF('Job Orders'!$H52:$BX52,"X")</f>
        <v>0</v>
      </c>
      <c r="M42" s="708">
        <f>(E42 + L42)</f>
        <v>0</v>
      </c>
    </row>
    <row r="43" spans="1:13">
      <c r="A43" s="570"/>
      <c r="B43" s="304" t="s">
        <v>85</v>
      </c>
      <c r="C43" s="203"/>
      <c r="D43" s="203"/>
      <c r="E43" s="203"/>
      <c r="F43" s="203"/>
      <c r="G43" s="203"/>
      <c r="H43" s="676"/>
      <c r="I43" s="676"/>
      <c r="J43" s="676"/>
      <c r="K43" s="676"/>
      <c r="L43" s="676"/>
      <c r="M43" s="709"/>
    </row>
    <row r="44" spans="1:13" ht="25.5">
      <c r="A44" s="575" t="s">
        <v>47</v>
      </c>
      <c r="B44" s="621" t="s">
        <v>111</v>
      </c>
      <c r="C44" s="703">
        <f>COUNTIF('Job Orders'!$H55:$BX55,"Y")</f>
        <v>0</v>
      </c>
      <c r="D44" s="703">
        <f>COUNTIF('Job Orders'!$H55:$BX55,"N")</f>
        <v>0</v>
      </c>
      <c r="E44" s="703">
        <f>(C44 + D44)</f>
        <v>0</v>
      </c>
      <c r="F44" s="704">
        <f>IF($E44&gt;0,$C44/$E44,0)</f>
        <v>0</v>
      </c>
      <c r="G44" s="704">
        <f>IF($E44&gt;0,$D44/$E44,0)</f>
        <v>0</v>
      </c>
      <c r="H44" s="705"/>
      <c r="I44" s="706"/>
      <c r="J44" s="706"/>
      <c r="K44" s="707"/>
      <c r="L44" s="703">
        <f>COUNTIF('Job Orders'!$H55:$BX55,"X")</f>
        <v>0</v>
      </c>
      <c r="M44" s="708">
        <f>(E44 + L44)</f>
        <v>0</v>
      </c>
    </row>
    <row r="45" spans="1:13">
      <c r="A45" s="351"/>
      <c r="B45" s="310" t="s">
        <v>115</v>
      </c>
      <c r="C45" s="203"/>
      <c r="D45" s="203"/>
      <c r="E45" s="203"/>
      <c r="F45" s="203"/>
      <c r="G45" s="203"/>
      <c r="H45" s="676"/>
      <c r="I45" s="676"/>
      <c r="J45" s="676"/>
      <c r="K45" s="676"/>
      <c r="L45" s="676"/>
      <c r="M45" s="709"/>
    </row>
    <row r="46" spans="1:13" ht="26.25" thickBot="1">
      <c r="A46" s="710" t="s">
        <v>48</v>
      </c>
      <c r="B46" s="27" t="s">
        <v>320</v>
      </c>
      <c r="C46" s="711">
        <f>COUNTIF('Job Orders'!$H58:$BX58,"Y")</f>
        <v>0</v>
      </c>
      <c r="D46" s="739">
        <f>COUNTIF('Job Orders'!$H58:$BX58,"N")</f>
        <v>0</v>
      </c>
      <c r="E46" s="711">
        <f>(C46 + D46)</f>
        <v>0</v>
      </c>
      <c r="F46" s="712">
        <f>IF($E46&gt;0,$C46/$E46,0)</f>
        <v>0</v>
      </c>
      <c r="G46" s="740">
        <f>IF($E46&gt;0,$D46/$E46,0)</f>
        <v>0</v>
      </c>
      <c r="H46" s="713"/>
      <c r="I46" s="714"/>
      <c r="J46" s="714"/>
      <c r="K46" s="715"/>
      <c r="L46" s="711">
        <f>COUNTIF('Job Orders'!$H58:$BX58,"X")</f>
        <v>0</v>
      </c>
      <c r="M46" s="716">
        <f>(E46 + L46)</f>
        <v>0</v>
      </c>
    </row>
    <row r="47" spans="1:13" ht="13.5" thickTop="1"/>
  </sheetData>
  <mergeCells count="3">
    <mergeCell ref="A1:G5"/>
    <mergeCell ref="H1:M5"/>
    <mergeCell ref="H6:K6"/>
  </mergeCells>
  <pageMargins left="0.7" right="0.7" top="0.75" bottom="0.75" header="0.3" footer="0.3"/>
  <pageSetup orientation="portrait" r:id="rId1"/>
  <headerFooter>
    <oddHeader>&amp;CWagner-Peyser Program Review 
Job Order Totals</oddHeader>
  </headerFooter>
  <drawing r:id="rId2"/>
</worksheet>
</file>

<file path=xl/worksheets/sheet5.xml><?xml version="1.0" encoding="utf-8"?>
<worksheet xmlns="http://schemas.openxmlformats.org/spreadsheetml/2006/main" xmlns:r="http://schemas.openxmlformats.org/officeDocument/2006/relationships">
  <dimension ref="A1:W102"/>
  <sheetViews>
    <sheetView showGridLines="0" showRuler="0" workbookViewId="0">
      <pane xSplit="2" ySplit="7" topLeftCell="C8" activePane="bottomRight" state="frozen"/>
      <selection pane="topRight" activeCell="C1" sqref="C1"/>
      <selection pane="bottomLeft" activeCell="A8" sqref="A8"/>
      <selection pane="bottomRight" activeCell="C30" sqref="C30"/>
    </sheetView>
  </sheetViews>
  <sheetFormatPr defaultColWidth="20.7109375" defaultRowHeight="12.75"/>
  <cols>
    <col min="1" max="1" width="7.85546875" style="593" customWidth="1"/>
    <col min="2" max="2" width="37.140625" style="224" customWidth="1"/>
    <col min="3" max="3" width="34.5703125" style="29" customWidth="1"/>
    <col min="4" max="4" width="20.7109375" style="29"/>
    <col min="5" max="5" width="15" style="32" customWidth="1"/>
    <col min="6" max="6" width="20.7109375" style="61"/>
    <col min="7" max="8" width="8" style="61" customWidth="1"/>
    <col min="9" max="9" width="28.7109375" style="61" customWidth="1"/>
    <col min="10" max="16384" width="20.7109375" style="2"/>
  </cols>
  <sheetData>
    <row r="1" spans="1:9" ht="25.5">
      <c r="A1" s="488"/>
      <c r="B1" s="870" t="s">
        <v>370</v>
      </c>
      <c r="C1" s="479" t="s">
        <v>0</v>
      </c>
      <c r="D1" s="490" t="s">
        <v>3</v>
      </c>
      <c r="E1" s="491" t="s">
        <v>7</v>
      </c>
      <c r="F1" s="492" t="s">
        <v>8</v>
      </c>
      <c r="G1" s="493" t="s">
        <v>158</v>
      </c>
      <c r="H1" s="483" t="s">
        <v>159</v>
      </c>
      <c r="I1" s="489" t="s">
        <v>139</v>
      </c>
    </row>
    <row r="2" spans="1:9" ht="12.75" customHeight="1">
      <c r="A2" s="579" t="s">
        <v>50</v>
      </c>
      <c r="B2" s="871" t="s">
        <v>1</v>
      </c>
      <c r="C2" s="69"/>
      <c r="D2" s="524" t="s">
        <v>74</v>
      </c>
      <c r="E2" s="525" t="s">
        <v>12</v>
      </c>
      <c r="F2" s="526"/>
      <c r="G2" s="81"/>
      <c r="H2" s="80"/>
      <c r="I2" s="80"/>
    </row>
    <row r="3" spans="1:9">
      <c r="A3" s="579" t="s">
        <v>51</v>
      </c>
      <c r="B3" s="844" t="s">
        <v>6</v>
      </c>
      <c r="C3" s="85"/>
      <c r="D3" s="527"/>
      <c r="E3" s="528"/>
      <c r="F3" s="529"/>
      <c r="G3" s="81"/>
      <c r="H3" s="80"/>
      <c r="I3" s="80"/>
    </row>
    <row r="4" spans="1:9" ht="12" customHeight="1">
      <c r="A4" s="580" t="s">
        <v>52</v>
      </c>
      <c r="B4" s="872" t="s">
        <v>378</v>
      </c>
      <c r="C4" s="279"/>
      <c r="D4" s="530"/>
      <c r="E4" s="531"/>
      <c r="F4" s="532"/>
      <c r="G4" s="149"/>
      <c r="H4" s="115"/>
      <c r="I4" s="115"/>
    </row>
    <row r="5" spans="1:9" s="298" customFormat="1" ht="12" customHeight="1">
      <c r="A5" s="511"/>
      <c r="B5" s="873"/>
      <c r="C5" s="91"/>
      <c r="D5" s="91"/>
      <c r="E5" s="91"/>
      <c r="F5" s="91"/>
      <c r="G5" s="132"/>
      <c r="H5" s="235"/>
      <c r="I5" s="235"/>
    </row>
    <row r="6" spans="1:9" s="298" customFormat="1" ht="13.5" thickBot="1">
      <c r="A6" s="581"/>
      <c r="B6" s="533"/>
      <c r="C6" s="902"/>
      <c r="D6" s="534"/>
      <c r="E6" s="535"/>
      <c r="F6" s="536"/>
      <c r="G6" s="550"/>
      <c r="H6" s="551"/>
      <c r="I6" s="551"/>
    </row>
    <row r="7" spans="1:9" s="298" customFormat="1">
      <c r="A7" s="582"/>
      <c r="B7" s="537" t="s">
        <v>90</v>
      </c>
      <c r="C7" s="903"/>
      <c r="D7" s="538"/>
      <c r="E7" s="539"/>
      <c r="F7" s="540"/>
      <c r="G7" s="313"/>
      <c r="H7" s="314"/>
      <c r="I7" s="315"/>
    </row>
    <row r="8" spans="1:9" ht="25.5">
      <c r="A8" s="583" t="s">
        <v>53</v>
      </c>
      <c r="B8" s="874" t="s">
        <v>227</v>
      </c>
      <c r="C8" s="904" t="s">
        <v>102</v>
      </c>
      <c r="D8" s="93" t="s">
        <v>72</v>
      </c>
      <c r="E8" s="124" t="s">
        <v>12</v>
      </c>
      <c r="F8" s="227"/>
      <c r="G8" s="112"/>
      <c r="I8" s="316"/>
    </row>
    <row r="9" spans="1:9" ht="79.900000000000006" customHeight="1" thickBot="1">
      <c r="A9" s="583" t="s">
        <v>54</v>
      </c>
      <c r="B9" s="874" t="s">
        <v>97</v>
      </c>
      <c r="C9" s="904" t="s">
        <v>263</v>
      </c>
      <c r="D9" s="93" t="s">
        <v>101</v>
      </c>
      <c r="E9" s="124" t="s">
        <v>12</v>
      </c>
      <c r="F9" s="227"/>
      <c r="G9" s="112"/>
      <c r="I9" s="316"/>
    </row>
    <row r="10" spans="1:9" s="298" customFormat="1" ht="13.5" thickBot="1">
      <c r="A10" s="973" t="s">
        <v>228</v>
      </c>
      <c r="B10" s="974"/>
      <c r="C10" s="975"/>
      <c r="D10" s="133"/>
      <c r="E10" s="43"/>
      <c r="F10" s="228"/>
      <c r="G10" s="83"/>
      <c r="H10" s="84"/>
      <c r="I10" s="317"/>
    </row>
    <row r="11" spans="1:9" ht="13.5" thickBot="1">
      <c r="A11" s="976" t="s">
        <v>36</v>
      </c>
      <c r="B11" s="977"/>
      <c r="C11" s="977"/>
      <c r="D11" s="299"/>
      <c r="E11" s="300"/>
      <c r="F11" s="299"/>
      <c r="G11" s="232"/>
      <c r="H11" s="300"/>
      <c r="I11" s="318"/>
    </row>
    <row r="12" spans="1:9" ht="30" customHeight="1" thickBot="1">
      <c r="A12" s="584" t="s">
        <v>55</v>
      </c>
      <c r="B12" s="875" t="s">
        <v>161</v>
      </c>
      <c r="C12" s="905" t="s">
        <v>239</v>
      </c>
      <c r="D12" s="27" t="s">
        <v>75</v>
      </c>
      <c r="E12" s="78" t="s">
        <v>12</v>
      </c>
      <c r="F12" s="227" t="s">
        <v>12</v>
      </c>
      <c r="G12" s="112"/>
      <c r="H12" s="205"/>
      <c r="I12" s="316"/>
    </row>
    <row r="13" spans="1:9" s="298" customFormat="1" ht="13.5" thickBot="1">
      <c r="A13" s="585"/>
      <c r="B13" s="246" t="s">
        <v>229</v>
      </c>
      <c r="C13" s="906"/>
      <c r="D13" s="299"/>
      <c r="E13" s="300"/>
      <c r="F13" s="299"/>
      <c r="G13" s="232"/>
      <c r="H13" s="300"/>
      <c r="I13" s="318"/>
    </row>
    <row r="14" spans="1:9" ht="56.25" customHeight="1">
      <c r="A14" s="586">
        <v>7</v>
      </c>
      <c r="B14" s="876" t="s">
        <v>402</v>
      </c>
      <c r="C14" s="907" t="s">
        <v>98</v>
      </c>
      <c r="D14" s="27"/>
      <c r="E14" s="78" t="s">
        <v>12</v>
      </c>
      <c r="F14" s="227" t="s">
        <v>12</v>
      </c>
      <c r="G14" s="112"/>
      <c r="H14" s="205"/>
      <c r="I14" s="316"/>
    </row>
    <row r="15" spans="1:9" ht="53.25" customHeight="1">
      <c r="A15" s="586" t="s">
        <v>264</v>
      </c>
      <c r="B15" s="876" t="s">
        <v>230</v>
      </c>
      <c r="C15" s="907" t="s">
        <v>265</v>
      </c>
      <c r="D15" s="27"/>
      <c r="E15" s="78" t="s">
        <v>12</v>
      </c>
      <c r="F15" s="227" t="s">
        <v>12</v>
      </c>
      <c r="G15" s="113" t="str">
        <f>IF(G14 = "n","x","")</f>
        <v/>
      </c>
      <c r="H15" s="207" t="str">
        <f>IF(H14 = "n","x","")</f>
        <v/>
      </c>
      <c r="I15" s="319" t="str">
        <f>IF(I14 = "n","x","")</f>
        <v/>
      </c>
    </row>
    <row r="16" spans="1:9" ht="42.75" customHeight="1">
      <c r="A16" s="611" t="s">
        <v>266</v>
      </c>
      <c r="B16" s="899" t="s">
        <v>293</v>
      </c>
      <c r="C16" s="907" t="s">
        <v>98</v>
      </c>
      <c r="D16" s="27"/>
      <c r="E16" s="78" t="s">
        <v>12</v>
      </c>
      <c r="F16" s="227" t="s">
        <v>12</v>
      </c>
      <c r="G16" s="113" t="str">
        <f>IF(G14 = "n","x","")</f>
        <v/>
      </c>
      <c r="H16" s="616" t="str">
        <f>IF(H14 = "n","x","")</f>
        <v/>
      </c>
      <c r="I16" s="319" t="str">
        <f>IF(I14 = "n","x","")</f>
        <v/>
      </c>
    </row>
    <row r="17" spans="1:9" ht="66.599999999999994" customHeight="1">
      <c r="A17" s="611" t="s">
        <v>267</v>
      </c>
      <c r="B17" s="899" t="s">
        <v>294</v>
      </c>
      <c r="C17" s="908" t="s">
        <v>15</v>
      </c>
      <c r="D17" s="27"/>
      <c r="E17" s="78" t="s">
        <v>12</v>
      </c>
      <c r="F17" s="227" t="s">
        <v>12</v>
      </c>
      <c r="G17" s="113" t="str">
        <f>IF(G14 = "n","x","")</f>
        <v/>
      </c>
      <c r="H17" s="616" t="str">
        <f>IF(H14 = "n","x","")</f>
        <v/>
      </c>
      <c r="I17" s="319" t="str">
        <f>IF(I14 = "n","x","")</f>
        <v/>
      </c>
    </row>
    <row r="18" spans="1:9" ht="66" customHeight="1">
      <c r="A18" s="611" t="s">
        <v>268</v>
      </c>
      <c r="B18" s="900" t="s">
        <v>408</v>
      </c>
      <c r="C18" s="908" t="s">
        <v>15</v>
      </c>
      <c r="D18" s="27"/>
      <c r="E18" s="78" t="s">
        <v>11</v>
      </c>
      <c r="F18" s="227" t="s">
        <v>12</v>
      </c>
      <c r="G18" s="113" t="str">
        <f>IF(G14 = "n","x","")</f>
        <v/>
      </c>
      <c r="H18" s="616" t="str">
        <f>IF(H14 = "n","x","")</f>
        <v/>
      </c>
      <c r="I18" s="319" t="str">
        <f>IF(I14 = "n","x","")</f>
        <v/>
      </c>
    </row>
    <row r="19" spans="1:9" ht="51" customHeight="1">
      <c r="A19" s="611" t="s">
        <v>269</v>
      </c>
      <c r="B19" s="900" t="s">
        <v>409</v>
      </c>
      <c r="C19" s="908" t="s">
        <v>15</v>
      </c>
      <c r="D19" s="27"/>
      <c r="E19" s="78" t="s">
        <v>11</v>
      </c>
      <c r="F19" s="227" t="s">
        <v>12</v>
      </c>
      <c r="G19" s="113" t="str">
        <f>IF(G14 = "n","x","")</f>
        <v/>
      </c>
      <c r="H19" s="616" t="str">
        <f>IF(H14 = "n","x","")</f>
        <v/>
      </c>
      <c r="I19" s="319" t="str">
        <f>IF(I14 = "n","x","")</f>
        <v/>
      </c>
    </row>
    <row r="20" spans="1:9" ht="42.75" customHeight="1">
      <c r="A20" s="611" t="s">
        <v>270</v>
      </c>
      <c r="B20" s="899" t="s">
        <v>400</v>
      </c>
      <c r="C20" s="908" t="s">
        <v>15</v>
      </c>
      <c r="D20" s="27"/>
      <c r="E20" s="78" t="s">
        <v>12</v>
      </c>
      <c r="F20" s="227" t="s">
        <v>12</v>
      </c>
      <c r="G20" s="113" t="str">
        <f>IF(G14 = "n","x","")</f>
        <v/>
      </c>
      <c r="H20" s="616" t="str">
        <f>IF(H14 = "n","x","")</f>
        <v/>
      </c>
      <c r="I20" s="319" t="str">
        <f>IF(I14 = "n","x","")</f>
        <v/>
      </c>
    </row>
    <row r="21" spans="1:9" ht="51">
      <c r="A21" s="611" t="s">
        <v>271</v>
      </c>
      <c r="B21" s="901" t="s">
        <v>401</v>
      </c>
      <c r="C21" s="908"/>
      <c r="D21" s="27"/>
      <c r="E21" s="78"/>
      <c r="F21" s="227" t="s">
        <v>12</v>
      </c>
      <c r="G21" s="113"/>
      <c r="H21" s="616"/>
      <c r="I21" s="319"/>
    </row>
    <row r="22" spans="1:9" ht="56.25" customHeight="1">
      <c r="A22" s="611" t="s">
        <v>272</v>
      </c>
      <c r="B22" s="874" t="s">
        <v>413</v>
      </c>
      <c r="C22" s="908" t="s">
        <v>15</v>
      </c>
      <c r="D22" s="27"/>
      <c r="E22" s="78" t="s">
        <v>12</v>
      </c>
      <c r="F22" s="227" t="s">
        <v>12</v>
      </c>
      <c r="G22" s="113" t="str">
        <f>IF(G14 = "n","x","")</f>
        <v/>
      </c>
      <c r="H22" s="616" t="str">
        <f>IF(H14 = "n","x","")</f>
        <v/>
      </c>
      <c r="I22" s="319" t="str">
        <f>IF(I14 = "n","x","")</f>
        <v/>
      </c>
    </row>
    <row r="23" spans="1:9" ht="63.75">
      <c r="A23" s="611" t="s">
        <v>273</v>
      </c>
      <c r="B23" s="208" t="s">
        <v>410</v>
      </c>
      <c r="C23" s="908" t="s">
        <v>15</v>
      </c>
      <c r="D23" s="27"/>
      <c r="E23" s="78"/>
      <c r="F23" s="227" t="s">
        <v>12</v>
      </c>
      <c r="G23" s="113"/>
      <c r="H23" s="616"/>
      <c r="I23" s="319"/>
    </row>
    <row r="24" spans="1:9" ht="41.25" customHeight="1">
      <c r="A24" s="611" t="s">
        <v>274</v>
      </c>
      <c r="B24" s="899" t="s">
        <v>295</v>
      </c>
      <c r="C24" s="908" t="s">
        <v>15</v>
      </c>
      <c r="D24" s="27"/>
      <c r="E24" s="78" t="s">
        <v>12</v>
      </c>
      <c r="F24" s="227" t="s">
        <v>12</v>
      </c>
      <c r="G24" s="113" t="str">
        <f>IF(G14 = "n","x","")</f>
        <v/>
      </c>
      <c r="H24" s="616" t="str">
        <f>IF(H14 = "n","x","")</f>
        <v/>
      </c>
      <c r="I24" s="319" t="str">
        <f>IF(I14 = "n","x","")</f>
        <v/>
      </c>
    </row>
    <row r="25" spans="1:9" ht="50.25" customHeight="1">
      <c r="A25" s="611" t="s">
        <v>275</v>
      </c>
      <c r="B25" s="899" t="s">
        <v>296</v>
      </c>
      <c r="C25" s="908" t="s">
        <v>15</v>
      </c>
      <c r="D25" s="27"/>
      <c r="E25" s="78" t="s">
        <v>12</v>
      </c>
      <c r="F25" s="227" t="s">
        <v>12</v>
      </c>
      <c r="G25" s="113" t="str">
        <f>IF(G14 = "n","x","")</f>
        <v/>
      </c>
      <c r="H25" s="616" t="str">
        <f>IF(H14 = "n","x","")</f>
        <v/>
      </c>
      <c r="I25" s="319" t="str">
        <f>IF(I14 = "n","x","")</f>
        <v/>
      </c>
    </row>
    <row r="26" spans="1:9" ht="41.25" customHeight="1">
      <c r="A26" s="611" t="s">
        <v>276</v>
      </c>
      <c r="B26" s="874" t="s">
        <v>297</v>
      </c>
      <c r="C26" s="908" t="s">
        <v>15</v>
      </c>
      <c r="D26" s="27"/>
      <c r="E26" s="78" t="s">
        <v>12</v>
      </c>
      <c r="F26" s="227" t="s">
        <v>12</v>
      </c>
      <c r="G26" s="113" t="str">
        <f>IF(G14 = "n","x","")</f>
        <v/>
      </c>
      <c r="H26" s="616" t="str">
        <f>IF(H14 = "n","x","")</f>
        <v/>
      </c>
      <c r="I26" s="319" t="str">
        <f>IF(I14 = "n","x","")</f>
        <v/>
      </c>
    </row>
    <row r="27" spans="1:9" ht="30" customHeight="1">
      <c r="A27" s="611" t="s">
        <v>277</v>
      </c>
      <c r="B27" s="899" t="s">
        <v>298</v>
      </c>
      <c r="C27" s="908" t="s">
        <v>15</v>
      </c>
      <c r="D27" s="27"/>
      <c r="E27" s="78" t="s">
        <v>12</v>
      </c>
      <c r="F27" s="227" t="s">
        <v>12</v>
      </c>
      <c r="G27" s="113"/>
      <c r="H27" s="616"/>
      <c r="I27" s="319"/>
    </row>
    <row r="28" spans="1:9" ht="38.25">
      <c r="A28" s="612" t="s">
        <v>278</v>
      </c>
      <c r="B28" s="877" t="s">
        <v>412</v>
      </c>
      <c r="C28" s="909" t="s">
        <v>15</v>
      </c>
      <c r="D28" s="122"/>
      <c r="E28" s="148" t="s">
        <v>12</v>
      </c>
      <c r="F28" s="229" t="s">
        <v>12</v>
      </c>
      <c r="G28" s="231"/>
      <c r="H28" s="617"/>
      <c r="I28" s="320"/>
    </row>
    <row r="29" spans="1:9" s="298" customFormat="1">
      <c r="A29" s="588"/>
      <c r="B29" s="878" t="s">
        <v>99</v>
      </c>
      <c r="C29" s="910"/>
      <c r="D29" s="305"/>
      <c r="E29" s="305"/>
      <c r="F29" s="305"/>
      <c r="G29" s="305"/>
      <c r="H29" s="306"/>
      <c r="I29" s="321"/>
    </row>
    <row r="30" spans="1:9" ht="63.75">
      <c r="A30" s="611" t="s">
        <v>279</v>
      </c>
      <c r="B30" s="224" t="s">
        <v>299</v>
      </c>
      <c r="C30" s="911" t="s">
        <v>154</v>
      </c>
      <c r="D30" s="27"/>
      <c r="E30" s="56"/>
      <c r="F30" s="56" t="s">
        <v>12</v>
      </c>
      <c r="G30" s="51" t="str">
        <f>IF(G14 = "n","x","")</f>
        <v/>
      </c>
      <c r="H30" s="618" t="str">
        <f>IF(H14 = "n","x","")</f>
        <v/>
      </c>
      <c r="I30" s="322" t="str">
        <f>IF(I14 = "n","x","")</f>
        <v/>
      </c>
    </row>
    <row r="31" spans="1:9" ht="53.25" customHeight="1">
      <c r="A31" s="611" t="s">
        <v>280</v>
      </c>
      <c r="B31" s="899" t="s">
        <v>300</v>
      </c>
      <c r="C31" s="912" t="s">
        <v>15</v>
      </c>
      <c r="D31" s="27"/>
      <c r="E31" s="56" t="s">
        <v>12</v>
      </c>
      <c r="F31" s="56" t="s">
        <v>12</v>
      </c>
      <c r="G31" s="51" t="str">
        <f>IF(G14 = "n","x","")</f>
        <v/>
      </c>
      <c r="H31" s="618" t="str">
        <f>IF(H14 = "n","x","")</f>
        <v/>
      </c>
      <c r="I31" s="322" t="str">
        <f>IF(I14 = "n","x","")</f>
        <v/>
      </c>
    </row>
    <row r="32" spans="1:9" ht="38.25">
      <c r="A32" s="611" t="s">
        <v>281</v>
      </c>
      <c r="B32" s="899" t="s">
        <v>301</v>
      </c>
      <c r="C32" s="912" t="s">
        <v>15</v>
      </c>
      <c r="D32" s="27"/>
      <c r="E32" s="56"/>
      <c r="F32" s="56" t="s">
        <v>12</v>
      </c>
      <c r="G32" s="51" t="str">
        <f>IF(G14 = "n","x","")</f>
        <v/>
      </c>
      <c r="H32" s="618" t="str">
        <f>IF(H14 = "n","x","")</f>
        <v/>
      </c>
      <c r="I32" s="322" t="str">
        <f>IF(I14 = "n","x","")</f>
        <v/>
      </c>
    </row>
    <row r="33" spans="1:23" ht="63.75">
      <c r="A33" s="611" t="s">
        <v>282</v>
      </c>
      <c r="B33" s="899" t="s">
        <v>345</v>
      </c>
      <c r="C33" s="912" t="s">
        <v>15</v>
      </c>
      <c r="D33" s="27"/>
      <c r="E33" s="56"/>
      <c r="F33" s="56" t="s">
        <v>12</v>
      </c>
      <c r="G33" s="51"/>
      <c r="H33" s="618"/>
      <c r="I33" s="322"/>
    </row>
    <row r="34" spans="1:23" ht="76.5">
      <c r="A34" s="611" t="s">
        <v>283</v>
      </c>
      <c r="B34" s="899" t="s">
        <v>321</v>
      </c>
      <c r="C34" s="912" t="s">
        <v>15</v>
      </c>
      <c r="D34" s="27"/>
      <c r="E34" s="56"/>
      <c r="F34" s="56" t="s">
        <v>12</v>
      </c>
      <c r="G34" s="51" t="str">
        <f>IF(G14 = "n","x","")</f>
        <v/>
      </c>
      <c r="H34" s="618" t="str">
        <f>IF(H14 = "n","x","")</f>
        <v/>
      </c>
      <c r="I34" s="322" t="str">
        <f>IF(I14 = "n","x","")</f>
        <v/>
      </c>
    </row>
    <row r="35" spans="1:23" ht="38.25">
      <c r="A35" s="611" t="s">
        <v>284</v>
      </c>
      <c r="B35" s="224" t="s">
        <v>411</v>
      </c>
      <c r="C35" s="912" t="s">
        <v>15</v>
      </c>
      <c r="D35" s="27"/>
      <c r="E35" s="56"/>
      <c r="F35" s="56" t="s">
        <v>12</v>
      </c>
      <c r="G35" s="51"/>
      <c r="H35" s="618"/>
      <c r="I35" s="322"/>
    </row>
    <row r="36" spans="1:23" ht="78.75" customHeight="1">
      <c r="A36" s="611" t="s">
        <v>285</v>
      </c>
      <c r="B36" s="224" t="s">
        <v>346</v>
      </c>
      <c r="C36" s="912" t="s">
        <v>15</v>
      </c>
      <c r="D36" s="27"/>
      <c r="E36" s="56"/>
      <c r="F36" s="56" t="s">
        <v>12</v>
      </c>
      <c r="G36" s="51"/>
      <c r="H36" s="618"/>
      <c r="I36" s="322"/>
    </row>
    <row r="37" spans="1:23" ht="102">
      <c r="A37" s="611" t="s">
        <v>286</v>
      </c>
      <c r="B37" s="879" t="s">
        <v>287</v>
      </c>
      <c r="C37" s="912" t="s">
        <v>15</v>
      </c>
      <c r="D37" s="27"/>
      <c r="E37" s="56"/>
      <c r="F37" s="56" t="s">
        <v>12</v>
      </c>
      <c r="G37" s="51"/>
      <c r="H37" s="618"/>
      <c r="I37" s="322"/>
    </row>
    <row r="38" spans="1:23" ht="51">
      <c r="A38" s="611" t="s">
        <v>288</v>
      </c>
      <c r="B38" s="899" t="s">
        <v>302</v>
      </c>
      <c r="C38" s="912" t="s">
        <v>15</v>
      </c>
      <c r="D38" s="27"/>
      <c r="E38" s="56"/>
      <c r="F38" s="56" t="s">
        <v>12</v>
      </c>
      <c r="G38" s="51" t="str">
        <f>IF(G14 = "n","x","")</f>
        <v/>
      </c>
      <c r="H38" s="618" t="str">
        <f>IF(H14 = "n","x","")</f>
        <v/>
      </c>
      <c r="I38" s="322" t="str">
        <f>IF(I14 = "n","x","")</f>
        <v/>
      </c>
    </row>
    <row r="39" spans="1:23" ht="54.75" customHeight="1">
      <c r="A39" s="611" t="s">
        <v>289</v>
      </c>
      <c r="B39" s="899" t="s">
        <v>303</v>
      </c>
      <c r="C39" s="912" t="s">
        <v>15</v>
      </c>
      <c r="D39" s="27"/>
      <c r="E39" s="56"/>
      <c r="F39" s="56" t="s">
        <v>12</v>
      </c>
      <c r="G39" s="51" t="str">
        <f>IF(G14 = "n","x","")</f>
        <v/>
      </c>
      <c r="H39" s="618" t="str">
        <f>IF(H14 = "n","x","")</f>
        <v/>
      </c>
      <c r="I39" s="322" t="str">
        <f>IF(I14 = "n","x","")</f>
        <v/>
      </c>
    </row>
    <row r="40" spans="1:23" ht="89.25">
      <c r="A40" s="611" t="s">
        <v>290</v>
      </c>
      <c r="B40" s="880" t="s">
        <v>347</v>
      </c>
      <c r="C40" s="912" t="s">
        <v>15</v>
      </c>
      <c r="D40" s="27"/>
      <c r="E40" s="56"/>
      <c r="F40" s="56" t="s">
        <v>12</v>
      </c>
      <c r="G40" s="51"/>
      <c r="H40" s="618"/>
      <c r="I40" s="322"/>
    </row>
    <row r="41" spans="1:23" ht="47.45" customHeight="1">
      <c r="A41" s="583" t="s">
        <v>291</v>
      </c>
      <c r="B41" s="24" t="s">
        <v>322</v>
      </c>
      <c r="C41" s="911"/>
      <c r="D41" s="27"/>
      <c r="E41" s="56"/>
      <c r="F41" s="56" t="s">
        <v>12</v>
      </c>
      <c r="G41" s="51"/>
      <c r="H41" s="120"/>
      <c r="I41" s="322"/>
    </row>
    <row r="42" spans="1:23" ht="45" customHeight="1">
      <c r="A42" s="587" t="s">
        <v>292</v>
      </c>
      <c r="B42" s="24" t="s">
        <v>334</v>
      </c>
      <c r="C42" s="911" t="s">
        <v>256</v>
      </c>
      <c r="D42" s="27"/>
      <c r="E42" s="56"/>
      <c r="F42" s="56" t="s">
        <v>12</v>
      </c>
      <c r="G42" s="51"/>
      <c r="H42" s="296"/>
      <c r="I42" s="322"/>
    </row>
    <row r="43" spans="1:23" s="298" customFormat="1">
      <c r="A43" s="589"/>
      <c r="B43" s="244" t="s">
        <v>174</v>
      </c>
      <c r="C43" s="117"/>
      <c r="D43" s="136"/>
      <c r="E43" s="136"/>
      <c r="F43" s="117"/>
      <c r="G43" s="117"/>
      <c r="H43" s="134"/>
      <c r="I43" s="323"/>
      <c r="J43" s="307"/>
      <c r="K43" s="307"/>
      <c r="L43" s="307"/>
      <c r="M43" s="307"/>
      <c r="N43" s="307"/>
      <c r="O43" s="307"/>
      <c r="P43" s="307"/>
      <c r="Q43" s="307"/>
      <c r="R43" s="307"/>
      <c r="S43" s="307"/>
      <c r="T43" s="307"/>
      <c r="U43" s="307"/>
      <c r="V43" s="307"/>
      <c r="W43" s="307"/>
    </row>
    <row r="44" spans="1:23" s="309" customFormat="1" ht="29.45" customHeight="1">
      <c r="A44" s="590" t="s">
        <v>38</v>
      </c>
      <c r="B44" s="24" t="s">
        <v>241</v>
      </c>
      <c r="C44" s="93" t="s">
        <v>190</v>
      </c>
      <c r="D44" s="166" t="s">
        <v>240</v>
      </c>
      <c r="E44" s="127" t="s">
        <v>12</v>
      </c>
      <c r="F44" s="118"/>
      <c r="G44" s="311"/>
      <c r="H44" s="312"/>
      <c r="I44" s="324"/>
      <c r="J44" s="167"/>
      <c r="K44" s="167"/>
      <c r="L44" s="167"/>
      <c r="M44" s="167"/>
      <c r="N44" s="167"/>
      <c r="O44" s="167"/>
      <c r="P44" s="167"/>
      <c r="Q44" s="167"/>
      <c r="R44" s="167"/>
      <c r="S44" s="167"/>
      <c r="T44" s="167"/>
      <c r="U44" s="167"/>
      <c r="V44" s="167"/>
      <c r="W44" s="167"/>
    </row>
    <row r="45" spans="1:23" s="298" customFormat="1">
      <c r="A45" s="591"/>
      <c r="B45" s="141" t="s">
        <v>231</v>
      </c>
      <c r="C45" s="303"/>
      <c r="D45" s="45"/>
      <c r="E45" s="45"/>
      <c r="F45" s="45"/>
      <c r="G45" s="46" t="str">
        <f>IF(G14 = "n","x","")</f>
        <v/>
      </c>
      <c r="H45" s="46" t="str">
        <f>IF(H14 = "n","x","")</f>
        <v/>
      </c>
      <c r="I45" s="323" t="str">
        <f>IF(I14 = "n","x","")</f>
        <v/>
      </c>
    </row>
    <row r="46" spans="1:23" ht="38.25">
      <c r="A46" s="611" t="s">
        <v>42</v>
      </c>
      <c r="B46" s="24" t="s">
        <v>232</v>
      </c>
      <c r="C46" s="34" t="s">
        <v>137</v>
      </c>
      <c r="D46" s="34"/>
      <c r="E46" s="34"/>
      <c r="F46" s="49" t="s">
        <v>12</v>
      </c>
      <c r="G46" s="51" t="str">
        <f>IF(G14 = "n","x","")</f>
        <v/>
      </c>
      <c r="H46" s="618" t="str">
        <f>IF(H14 = "n","x","")</f>
        <v/>
      </c>
      <c r="I46" s="322" t="str">
        <f>IF(I14 = "n","x","")</f>
        <v/>
      </c>
    </row>
    <row r="47" spans="1:23" ht="25.5">
      <c r="A47" s="583" t="s">
        <v>43</v>
      </c>
      <c r="B47" s="24" t="s">
        <v>156</v>
      </c>
      <c r="C47" s="59" t="s">
        <v>233</v>
      </c>
      <c r="D47" s="34"/>
      <c r="E47" s="49" t="s">
        <v>12</v>
      </c>
      <c r="F47" s="49"/>
      <c r="G47" s="51"/>
      <c r="H47" s="51"/>
      <c r="I47" s="322"/>
    </row>
    <row r="48" spans="1:23" ht="29.45" customHeight="1">
      <c r="A48" s="587" t="s">
        <v>19</v>
      </c>
      <c r="B48" s="24" t="s">
        <v>234</v>
      </c>
      <c r="C48" s="59" t="s">
        <v>233</v>
      </c>
      <c r="D48" s="34"/>
      <c r="E48" s="34"/>
      <c r="F48" s="49" t="s">
        <v>12</v>
      </c>
      <c r="G48" s="51"/>
      <c r="H48" s="296"/>
      <c r="I48" s="322"/>
    </row>
    <row r="49" spans="1:9" ht="25.5">
      <c r="A49" s="583" t="s">
        <v>44</v>
      </c>
      <c r="B49" s="24" t="s">
        <v>157</v>
      </c>
      <c r="C49" s="59" t="s">
        <v>233</v>
      </c>
      <c r="D49" s="34"/>
      <c r="E49" s="49" t="s">
        <v>12</v>
      </c>
      <c r="F49" s="49"/>
      <c r="G49" s="51"/>
      <c r="H49" s="51"/>
      <c r="I49" s="322"/>
    </row>
    <row r="50" spans="1:9" ht="25.5" customHeight="1">
      <c r="A50" s="978" t="s">
        <v>242</v>
      </c>
      <c r="B50" s="979"/>
      <c r="C50" s="979"/>
      <c r="D50" s="979"/>
      <c r="E50" s="979"/>
      <c r="F50" s="29"/>
      <c r="G50" s="29"/>
      <c r="H50" s="29"/>
      <c r="I50" s="325"/>
    </row>
    <row r="51" spans="1:9">
      <c r="A51" s="653"/>
      <c r="B51" s="981" t="s">
        <v>58</v>
      </c>
      <c r="C51" s="982"/>
      <c r="D51" s="982"/>
      <c r="E51" s="982"/>
      <c r="F51" s="982"/>
      <c r="G51" s="982"/>
      <c r="H51" s="982"/>
      <c r="I51" s="983"/>
    </row>
    <row r="52" spans="1:9" ht="12.75" customHeight="1" thickBot="1">
      <c r="A52" s="592"/>
      <c r="B52" s="980" t="s">
        <v>10</v>
      </c>
      <c r="C52" s="980"/>
      <c r="D52" s="980"/>
      <c r="E52" s="980"/>
      <c r="F52" s="326"/>
      <c r="G52" s="326"/>
      <c r="H52" s="326"/>
      <c r="I52" s="327"/>
    </row>
    <row r="53" spans="1:9" ht="47.25" customHeight="1">
      <c r="B53" s="970" t="s">
        <v>326</v>
      </c>
      <c r="C53" s="971"/>
      <c r="D53" s="971"/>
      <c r="E53" s="971"/>
      <c r="F53" s="65"/>
      <c r="G53" s="65"/>
      <c r="H53" s="65"/>
      <c r="I53" s="65"/>
    </row>
    <row r="54" spans="1:9" ht="12.75" customHeight="1">
      <c r="A54" s="623"/>
      <c r="B54" s="939" t="s">
        <v>325</v>
      </c>
      <c r="C54" s="940"/>
      <c r="D54" s="940"/>
      <c r="E54" s="941"/>
      <c r="F54" s="65"/>
      <c r="G54" s="65"/>
      <c r="H54" s="65"/>
      <c r="I54" s="65"/>
    </row>
    <row r="55" spans="1:9" ht="69" customHeight="1">
      <c r="B55" s="972" t="s">
        <v>327</v>
      </c>
      <c r="C55" s="932"/>
      <c r="D55" s="932"/>
      <c r="E55" s="932"/>
      <c r="F55" s="65"/>
      <c r="G55" s="65"/>
      <c r="H55" s="65"/>
      <c r="I55" s="65"/>
    </row>
    <row r="56" spans="1:9">
      <c r="A56" s="578"/>
      <c r="B56" s="208"/>
      <c r="C56" s="913"/>
      <c r="D56" s="65"/>
      <c r="E56" s="65"/>
      <c r="F56" s="65"/>
      <c r="G56" s="65"/>
      <c r="H56" s="65"/>
      <c r="I56" s="65"/>
    </row>
    <row r="57" spans="1:9">
      <c r="A57" s="578"/>
      <c r="B57" s="208"/>
      <c r="C57" s="913"/>
      <c r="D57" s="65"/>
      <c r="E57" s="65"/>
      <c r="F57" s="65"/>
      <c r="G57" s="65"/>
      <c r="H57" s="65"/>
      <c r="I57" s="65"/>
    </row>
    <row r="58" spans="1:9">
      <c r="A58" s="578"/>
      <c r="B58" s="208"/>
      <c r="C58" s="913"/>
      <c r="D58" s="65"/>
      <c r="E58" s="65"/>
      <c r="F58" s="65"/>
      <c r="G58" s="65"/>
      <c r="H58" s="65"/>
      <c r="I58" s="65"/>
    </row>
    <row r="59" spans="1:9">
      <c r="A59" s="578"/>
      <c r="B59" s="208"/>
      <c r="C59" s="913"/>
      <c r="D59" s="65"/>
      <c r="E59" s="65"/>
      <c r="F59" s="65"/>
      <c r="G59" s="65"/>
      <c r="H59" s="65"/>
      <c r="I59" s="65"/>
    </row>
    <row r="60" spans="1:9">
      <c r="A60" s="578"/>
      <c r="B60" s="208"/>
      <c r="C60" s="913"/>
      <c r="D60" s="65"/>
      <c r="E60" s="65"/>
      <c r="F60" s="65"/>
      <c r="G60" s="65"/>
      <c r="H60" s="65"/>
      <c r="I60" s="65"/>
    </row>
    <row r="61" spans="1:9">
      <c r="A61" s="578"/>
      <c r="B61" s="208"/>
      <c r="C61" s="913"/>
      <c r="D61" s="65"/>
      <c r="E61" s="65"/>
      <c r="F61" s="65"/>
      <c r="G61" s="65"/>
      <c r="H61" s="65"/>
      <c r="I61" s="65"/>
    </row>
    <row r="62" spans="1:9">
      <c r="A62" s="578"/>
      <c r="B62" s="208"/>
      <c r="C62" s="913"/>
      <c r="D62" s="65"/>
      <c r="E62" s="65"/>
      <c r="F62" s="65"/>
      <c r="G62" s="65"/>
      <c r="H62" s="65"/>
      <c r="I62" s="65"/>
    </row>
    <row r="63" spans="1:9">
      <c r="A63" s="578"/>
      <c r="B63" s="208"/>
      <c r="C63" s="913"/>
      <c r="D63" s="65"/>
      <c r="E63" s="65"/>
      <c r="F63" s="65"/>
      <c r="G63" s="65"/>
      <c r="H63" s="65"/>
      <c r="I63" s="65"/>
    </row>
    <row r="64" spans="1:9">
      <c r="A64" s="578"/>
      <c r="B64" s="208"/>
      <c r="C64" s="913"/>
      <c r="D64" s="65"/>
      <c r="E64" s="65"/>
      <c r="F64" s="65"/>
      <c r="G64" s="65"/>
      <c r="H64" s="65"/>
      <c r="I64" s="65"/>
    </row>
    <row r="65" spans="1:9">
      <c r="A65" s="578"/>
      <c r="B65" s="208"/>
      <c r="C65" s="913"/>
      <c r="D65" s="65"/>
      <c r="E65" s="65"/>
      <c r="F65" s="65"/>
      <c r="G65" s="65"/>
      <c r="H65" s="65"/>
      <c r="I65" s="65"/>
    </row>
    <row r="66" spans="1:9">
      <c r="A66" s="578"/>
      <c r="B66" s="208"/>
      <c r="C66" s="913"/>
      <c r="D66" s="65"/>
      <c r="E66" s="65"/>
      <c r="F66" s="65"/>
      <c r="G66" s="65"/>
      <c r="H66" s="65"/>
      <c r="I66" s="65"/>
    </row>
    <row r="67" spans="1:9">
      <c r="A67" s="578"/>
      <c r="B67" s="208"/>
      <c r="C67" s="913"/>
      <c r="D67" s="65"/>
      <c r="E67" s="65"/>
      <c r="F67" s="65"/>
      <c r="G67" s="65"/>
      <c r="H67" s="65"/>
      <c r="I67" s="65"/>
    </row>
    <row r="68" spans="1:9">
      <c r="A68" s="578"/>
      <c r="B68" s="208"/>
      <c r="C68" s="913"/>
      <c r="D68" s="65"/>
      <c r="E68" s="65"/>
      <c r="F68" s="65"/>
      <c r="G68" s="65"/>
      <c r="H68" s="65"/>
      <c r="I68" s="65"/>
    </row>
    <row r="69" spans="1:9">
      <c r="A69" s="578"/>
      <c r="B69" s="208"/>
      <c r="C69" s="913"/>
      <c r="D69" s="65"/>
      <c r="E69" s="65"/>
      <c r="F69" s="65"/>
      <c r="G69" s="65"/>
      <c r="H69" s="65"/>
      <c r="I69" s="65"/>
    </row>
    <row r="70" spans="1:9">
      <c r="A70" s="578"/>
      <c r="B70" s="208"/>
      <c r="C70" s="913"/>
      <c r="D70" s="65"/>
      <c r="E70" s="65"/>
      <c r="F70" s="65"/>
      <c r="G70" s="65"/>
      <c r="H70" s="65"/>
      <c r="I70" s="65"/>
    </row>
    <row r="71" spans="1:9">
      <c r="A71" s="578"/>
      <c r="B71" s="208"/>
      <c r="C71" s="913"/>
      <c r="D71" s="65"/>
      <c r="E71" s="65"/>
      <c r="F71" s="65"/>
      <c r="G71" s="65"/>
      <c r="H71" s="65"/>
      <c r="I71" s="65"/>
    </row>
    <row r="72" spans="1:9">
      <c r="A72" s="578"/>
      <c r="B72" s="208"/>
      <c r="C72" s="913"/>
      <c r="D72" s="65"/>
      <c r="E72" s="65"/>
      <c r="F72" s="65"/>
      <c r="G72" s="65"/>
      <c r="H72" s="65"/>
      <c r="I72" s="65"/>
    </row>
    <row r="73" spans="1:9">
      <c r="A73" s="578"/>
      <c r="B73" s="208"/>
      <c r="C73" s="913"/>
      <c r="D73" s="65"/>
      <c r="E73" s="65"/>
      <c r="F73" s="65"/>
      <c r="G73" s="65"/>
      <c r="H73" s="65"/>
      <c r="I73" s="65"/>
    </row>
    <row r="74" spans="1:9">
      <c r="A74" s="578"/>
      <c r="B74" s="208"/>
      <c r="C74" s="913"/>
      <c r="D74" s="65"/>
      <c r="E74" s="65"/>
      <c r="F74" s="65"/>
      <c r="G74" s="65"/>
      <c r="H74" s="65"/>
      <c r="I74" s="65"/>
    </row>
    <row r="75" spans="1:9">
      <c r="A75" s="578"/>
      <c r="B75" s="208"/>
      <c r="C75" s="913"/>
      <c r="D75" s="65"/>
      <c r="E75" s="65"/>
      <c r="F75" s="65"/>
      <c r="G75" s="65"/>
      <c r="H75" s="65"/>
      <c r="I75" s="65"/>
    </row>
    <row r="76" spans="1:9">
      <c r="A76" s="578"/>
      <c r="B76" s="208"/>
      <c r="C76" s="913"/>
      <c r="D76" s="65"/>
      <c r="E76" s="65"/>
      <c r="F76" s="65"/>
      <c r="G76" s="65"/>
      <c r="H76" s="65"/>
      <c r="I76" s="65"/>
    </row>
    <row r="77" spans="1:9">
      <c r="A77" s="578"/>
      <c r="B77" s="208"/>
      <c r="C77" s="913"/>
      <c r="D77" s="65"/>
      <c r="E77" s="65"/>
      <c r="F77" s="65"/>
      <c r="G77" s="65"/>
      <c r="H77" s="65"/>
      <c r="I77" s="65"/>
    </row>
    <row r="78" spans="1:9">
      <c r="A78" s="578"/>
      <c r="B78" s="208"/>
      <c r="C78" s="913"/>
      <c r="D78" s="65"/>
      <c r="E78" s="65"/>
      <c r="F78" s="65"/>
      <c r="G78" s="65"/>
      <c r="H78" s="65"/>
      <c r="I78" s="65"/>
    </row>
    <row r="79" spans="1:9">
      <c r="A79" s="578"/>
      <c r="B79" s="208"/>
      <c r="C79" s="913"/>
      <c r="D79" s="65"/>
      <c r="E79" s="65"/>
      <c r="F79" s="65"/>
      <c r="G79" s="65"/>
      <c r="H79" s="65"/>
      <c r="I79" s="65"/>
    </row>
    <row r="80" spans="1:9">
      <c r="A80" s="578"/>
      <c r="B80" s="208"/>
      <c r="C80" s="913"/>
      <c r="D80" s="65"/>
      <c r="E80" s="65"/>
      <c r="F80" s="65"/>
      <c r="G80" s="65"/>
      <c r="H80" s="65"/>
      <c r="I80" s="65"/>
    </row>
    <row r="81" spans="1:9">
      <c r="A81" s="578"/>
      <c r="B81" s="208"/>
      <c r="C81" s="913"/>
      <c r="D81" s="65"/>
      <c r="E81" s="65"/>
      <c r="F81" s="65"/>
      <c r="G81" s="65"/>
      <c r="H81" s="65"/>
      <c r="I81" s="65"/>
    </row>
    <row r="82" spans="1:9">
      <c r="A82" s="578"/>
      <c r="B82" s="208"/>
      <c r="C82" s="913"/>
      <c r="D82" s="65"/>
      <c r="E82" s="65"/>
      <c r="F82" s="65"/>
      <c r="G82" s="65"/>
      <c r="H82" s="65"/>
      <c r="I82" s="65"/>
    </row>
    <row r="83" spans="1:9">
      <c r="A83" s="578"/>
      <c r="B83" s="208"/>
      <c r="C83" s="913"/>
      <c r="D83" s="65"/>
      <c r="E83" s="65"/>
      <c r="F83" s="65"/>
      <c r="G83" s="65"/>
      <c r="H83" s="65"/>
      <c r="I83" s="65"/>
    </row>
    <row r="84" spans="1:9">
      <c r="A84" s="578"/>
      <c r="B84" s="208"/>
      <c r="C84" s="913"/>
      <c r="D84" s="65"/>
      <c r="E84" s="65"/>
      <c r="F84" s="65"/>
      <c r="G84" s="65"/>
      <c r="H84" s="65"/>
      <c r="I84" s="65"/>
    </row>
    <row r="85" spans="1:9">
      <c r="A85" s="578"/>
      <c r="B85" s="208"/>
      <c r="C85" s="913"/>
      <c r="D85" s="65"/>
      <c r="E85" s="65"/>
      <c r="F85" s="65"/>
      <c r="G85" s="65"/>
      <c r="H85" s="65"/>
      <c r="I85" s="65"/>
    </row>
    <row r="86" spans="1:9">
      <c r="A86" s="578"/>
      <c r="B86" s="208"/>
      <c r="C86" s="913"/>
      <c r="D86" s="65"/>
      <c r="E86" s="65"/>
      <c r="F86" s="65"/>
      <c r="G86" s="65"/>
      <c r="H86" s="65"/>
      <c r="I86" s="65"/>
    </row>
    <row r="87" spans="1:9">
      <c r="A87" s="578"/>
      <c r="B87" s="208"/>
      <c r="C87" s="913"/>
      <c r="D87" s="65"/>
      <c r="E87" s="65"/>
      <c r="F87" s="65"/>
      <c r="G87" s="65"/>
      <c r="H87" s="65"/>
      <c r="I87" s="65"/>
    </row>
    <row r="88" spans="1:9">
      <c r="A88" s="578"/>
      <c r="B88" s="208"/>
      <c r="C88" s="913"/>
      <c r="D88" s="65"/>
      <c r="E88" s="65"/>
      <c r="F88" s="65"/>
      <c r="G88" s="65"/>
      <c r="H88" s="65"/>
      <c r="I88" s="65"/>
    </row>
    <row r="89" spans="1:9">
      <c r="A89" s="578"/>
      <c r="B89" s="208"/>
      <c r="C89" s="913"/>
      <c r="D89" s="65"/>
      <c r="E89" s="65"/>
      <c r="F89" s="65"/>
      <c r="G89" s="65"/>
      <c r="H89" s="65"/>
      <c r="I89" s="65"/>
    </row>
    <row r="90" spans="1:9">
      <c r="A90" s="578"/>
      <c r="B90" s="208"/>
      <c r="C90" s="913"/>
      <c r="D90" s="65"/>
      <c r="E90" s="65"/>
      <c r="F90" s="65"/>
      <c r="G90" s="65"/>
      <c r="H90" s="65"/>
      <c r="I90" s="65"/>
    </row>
    <row r="91" spans="1:9">
      <c r="A91" s="578"/>
      <c r="B91" s="208"/>
      <c r="C91" s="913"/>
      <c r="D91" s="65"/>
      <c r="E91" s="65"/>
      <c r="F91" s="65"/>
      <c r="G91" s="65"/>
      <c r="H91" s="65"/>
      <c r="I91" s="65"/>
    </row>
    <row r="92" spans="1:9">
      <c r="A92" s="578"/>
      <c r="B92" s="208"/>
      <c r="C92" s="913"/>
      <c r="D92" s="65"/>
      <c r="E92" s="65"/>
      <c r="F92" s="65"/>
      <c r="G92" s="65"/>
      <c r="H92" s="65"/>
      <c r="I92" s="65"/>
    </row>
    <row r="93" spans="1:9">
      <c r="A93" s="578"/>
      <c r="B93" s="208"/>
      <c r="C93" s="913"/>
      <c r="D93" s="65"/>
      <c r="E93" s="65"/>
      <c r="F93" s="65"/>
      <c r="G93" s="65"/>
      <c r="H93" s="65"/>
      <c r="I93" s="65"/>
    </row>
    <row r="94" spans="1:9">
      <c r="A94" s="578"/>
      <c r="B94" s="208"/>
      <c r="C94" s="913"/>
      <c r="D94" s="65"/>
      <c r="E94" s="65"/>
      <c r="F94" s="65"/>
      <c r="G94" s="65"/>
      <c r="H94" s="65"/>
      <c r="I94" s="65"/>
    </row>
    <row r="95" spans="1:9">
      <c r="A95" s="578"/>
      <c r="B95" s="208"/>
      <c r="C95" s="913"/>
      <c r="D95" s="65"/>
      <c r="E95" s="65"/>
      <c r="F95" s="65"/>
      <c r="G95" s="65"/>
      <c r="H95" s="65"/>
      <c r="I95" s="65"/>
    </row>
    <row r="96" spans="1:9">
      <c r="A96" s="578"/>
      <c r="B96" s="208"/>
      <c r="C96" s="913"/>
      <c r="D96" s="65"/>
      <c r="E96" s="65"/>
      <c r="F96" s="65"/>
      <c r="G96" s="65"/>
      <c r="H96" s="65"/>
      <c r="I96" s="65"/>
    </row>
    <row r="97" spans="1:9">
      <c r="A97" s="578"/>
      <c r="B97" s="208"/>
      <c r="C97" s="913"/>
      <c r="D97" s="65"/>
      <c r="E97" s="65"/>
      <c r="F97" s="65"/>
      <c r="G97" s="65"/>
      <c r="H97" s="65"/>
      <c r="I97" s="65"/>
    </row>
    <row r="98" spans="1:9">
      <c r="A98" s="578"/>
      <c r="B98" s="208"/>
      <c r="C98" s="913"/>
      <c r="D98" s="65"/>
      <c r="E98" s="65"/>
      <c r="F98" s="65"/>
      <c r="G98" s="65"/>
      <c r="H98" s="65"/>
      <c r="I98" s="65"/>
    </row>
    <row r="99" spans="1:9">
      <c r="A99" s="578"/>
      <c r="B99" s="208"/>
      <c r="C99" s="913"/>
      <c r="D99" s="65"/>
      <c r="E99" s="65"/>
      <c r="F99" s="65"/>
      <c r="G99" s="65"/>
      <c r="H99" s="65"/>
      <c r="I99" s="65"/>
    </row>
    <row r="100" spans="1:9">
      <c r="A100" s="578"/>
      <c r="B100" s="208"/>
      <c r="C100" s="913"/>
      <c r="D100" s="65"/>
      <c r="E100" s="65"/>
      <c r="F100" s="65"/>
      <c r="G100" s="65"/>
      <c r="H100" s="65"/>
      <c r="I100" s="65"/>
    </row>
    <row r="101" spans="1:9">
      <c r="A101" s="578"/>
      <c r="B101" s="208"/>
      <c r="C101" s="913"/>
      <c r="D101" s="65"/>
      <c r="E101" s="65"/>
      <c r="F101" s="65"/>
      <c r="G101" s="65"/>
      <c r="H101" s="65"/>
      <c r="I101" s="65"/>
    </row>
    <row r="102" spans="1:9">
      <c r="A102" s="578"/>
      <c r="B102" s="208"/>
      <c r="C102" s="913"/>
      <c r="D102" s="65"/>
      <c r="E102" s="65"/>
      <c r="F102" s="65"/>
      <c r="G102" s="65"/>
      <c r="H102" s="65"/>
      <c r="I102" s="65"/>
    </row>
  </sheetData>
  <customSheetViews>
    <customSheetView guid="{8BADEEF2-3F9E-4E5E-964F-4A296CCC2119}">
      <pane xSplit="5" ySplit="5" topLeftCell="F6" activePane="bottomRight" state="frozen"/>
      <selection pane="bottomRight" activeCell="J9" sqref="J9"/>
      <pageMargins left="0.75" right="0.75" top="1" bottom="1" header="0.5" footer="0.5"/>
      <pageSetup orientation="portrait" horizontalDpi="300" verticalDpi="300" r:id="rId1"/>
      <headerFooter alignWithMargins="0"/>
    </customSheetView>
    <customSheetView guid="{0BB5C046-3835-4751-A372-A631C7B5E58A}" showRuler="0">
      <pane xSplit="5" ySplit="5" topLeftCell="F51" activePane="bottomRight" state="frozen"/>
      <selection pane="bottomRight" activeCell="B22" sqref="B22"/>
      <pageMargins left="0.75" right="0.75" top="1" bottom="1" header="0.5" footer="0.5"/>
      <pageSetup orientation="portrait" horizontalDpi="300" verticalDpi="300" r:id="rId2"/>
      <headerFooter alignWithMargins="0"/>
    </customSheetView>
    <customSheetView guid="{C88B22A9-CAE7-456F-836A-B1884D2FB5B4}" showRuler="0">
      <pane xSplit="5" ySplit="5" topLeftCell="F39" activePane="bottomRight" state="frozen"/>
      <selection pane="bottomRight" activeCell="D21" sqref="D21"/>
      <pageMargins left="0.75" right="0.75" top="1" bottom="1" header="0.5" footer="0.5"/>
      <pageSetup orientation="portrait" horizontalDpi="300" verticalDpi="300" r:id="rId3"/>
      <headerFooter alignWithMargins="0"/>
    </customSheetView>
    <customSheetView guid="{F87D30DD-8E44-447F-8E54-F338AC2672B6}" showRuler="0">
      <pane xSplit="5" ySplit="5" topLeftCell="F6" activePane="bottomRight" state="frozen"/>
      <selection pane="bottomRight" activeCell="A7" sqref="A7"/>
      <pageMargins left="0.75" right="0.75" top="1" bottom="1" header="0.5" footer="0.5"/>
      <pageSetup orientation="portrait" horizontalDpi="300" verticalDpi="300" r:id="rId4"/>
      <headerFooter alignWithMargins="0"/>
    </customSheetView>
    <customSheetView guid="{D0A6BC74-9105-4D3F-9753-A795205DF704}">
      <pane xSplit="5" ySplit="5" topLeftCell="F6" activePane="bottomRight" state="frozen"/>
      <selection pane="bottomRight" activeCell="J9" sqref="J9"/>
      <pageMargins left="0.75" right="0.75" top="1" bottom="1" header="0.5" footer="0.5"/>
      <pageSetup orientation="portrait" horizontalDpi="300" verticalDpi="300" r:id="rId5"/>
      <headerFooter alignWithMargins="0"/>
    </customSheetView>
    <customSheetView guid="{3E4EE452-FFE4-4431-8D68-A98A9DBE99B0}" showRuler="0">
      <pane xSplit="5" ySplit="5" topLeftCell="F18" activePane="bottomRight" state="frozen"/>
      <selection pane="bottomRight" activeCell="B37" sqref="B37:B42"/>
      <pageMargins left="0.75" right="0.75" top="1" bottom="1" header="0.5" footer="0.5"/>
      <pageSetup orientation="portrait" horizontalDpi="300" verticalDpi="300" r:id="rId6"/>
      <headerFooter alignWithMargins="0"/>
    </customSheetView>
  </customSheetViews>
  <mergeCells count="8">
    <mergeCell ref="B53:E53"/>
    <mergeCell ref="B55:E55"/>
    <mergeCell ref="B54:E54"/>
    <mergeCell ref="A10:C10"/>
    <mergeCell ref="A11:C11"/>
    <mergeCell ref="A50:E50"/>
    <mergeCell ref="B52:E52"/>
    <mergeCell ref="B51:I51"/>
  </mergeCells>
  <phoneticPr fontId="6" type="noConversion"/>
  <pageMargins left="0.75" right="0.75" top="1" bottom="1" header="0.5" footer="0.5"/>
  <pageSetup scale="90" orientation="landscape" horizontalDpi="300" verticalDpi="300" r:id="rId7"/>
  <headerFooter alignWithMargins="0">
    <oddHeader>&amp;CWagner-Peyser Programmatic Review Tool 2013-2014
Management Process</oddHeader>
  </headerFooter>
  <drawing r:id="rId8"/>
</worksheet>
</file>

<file path=xl/worksheets/sheet6.xml><?xml version="1.0" encoding="utf-8"?>
<worksheet xmlns="http://schemas.openxmlformats.org/spreadsheetml/2006/main" xmlns:r="http://schemas.openxmlformats.org/officeDocument/2006/relationships">
  <dimension ref="A1:I19"/>
  <sheetViews>
    <sheetView showGridLines="0" zoomScaleNormal="100" workbookViewId="0">
      <selection activeCell="B12" sqref="B12"/>
    </sheetView>
  </sheetViews>
  <sheetFormatPr defaultRowHeight="12.75"/>
  <cols>
    <col min="1" max="1" width="8.85546875" style="598"/>
    <col min="2" max="2" width="46.140625" customWidth="1"/>
    <col min="3" max="3" width="28.5703125" customWidth="1"/>
    <col min="4" max="4" width="11.28515625" customWidth="1"/>
    <col min="9" max="9" width="27.5703125" customWidth="1"/>
  </cols>
  <sheetData>
    <row r="1" spans="1:9" ht="25.5">
      <c r="A1" s="882"/>
      <c r="B1" s="478" t="s">
        <v>369</v>
      </c>
      <c r="C1" s="479" t="s">
        <v>0</v>
      </c>
      <c r="D1" s="480" t="s">
        <v>3</v>
      </c>
      <c r="E1" s="481" t="s">
        <v>7</v>
      </c>
      <c r="F1" s="482" t="s">
        <v>8</v>
      </c>
      <c r="G1" s="483" t="s">
        <v>158</v>
      </c>
      <c r="H1" s="483" t="s">
        <v>159</v>
      </c>
      <c r="I1" s="489" t="s">
        <v>139</v>
      </c>
    </row>
    <row r="2" spans="1:9" ht="25.5">
      <c r="A2" s="883" t="s">
        <v>50</v>
      </c>
      <c r="B2" s="69" t="s">
        <v>1</v>
      </c>
      <c r="C2" s="69"/>
      <c r="D2" s="521" t="s">
        <v>74</v>
      </c>
      <c r="E2" s="522" t="s">
        <v>11</v>
      </c>
      <c r="F2" s="523" t="s">
        <v>12</v>
      </c>
      <c r="G2" s="513"/>
      <c r="H2" s="513"/>
      <c r="I2" s="513"/>
    </row>
    <row r="3" spans="1:9">
      <c r="A3" s="883" t="s">
        <v>51</v>
      </c>
      <c r="B3" s="85" t="s">
        <v>6</v>
      </c>
      <c r="C3" s="85"/>
      <c r="D3" s="515"/>
      <c r="E3" s="516"/>
      <c r="F3" s="517"/>
      <c r="G3" s="513"/>
      <c r="H3" s="513"/>
      <c r="I3" s="513"/>
    </row>
    <row r="4" spans="1:9">
      <c r="A4" s="884" t="s">
        <v>52</v>
      </c>
      <c r="B4" s="279" t="s">
        <v>378</v>
      </c>
      <c r="C4" s="279"/>
      <c r="D4" s="518"/>
      <c r="E4" s="519"/>
      <c r="F4" s="520"/>
      <c r="G4" s="514"/>
      <c r="H4" s="514"/>
      <c r="I4" s="514"/>
    </row>
    <row r="5" spans="1:9">
      <c r="A5" s="885"/>
      <c r="B5" s="247" t="s">
        <v>306</v>
      </c>
      <c r="C5" s="116"/>
      <c r="D5" s="137"/>
      <c r="E5" s="225"/>
      <c r="F5" s="107"/>
      <c r="G5" s="107"/>
      <c r="H5" s="107"/>
      <c r="I5" s="107"/>
    </row>
    <row r="6" spans="1:9" ht="89.25">
      <c r="A6" s="587" t="s">
        <v>53</v>
      </c>
      <c r="B6" s="27" t="s">
        <v>373</v>
      </c>
      <c r="C6" s="47" t="s">
        <v>221</v>
      </c>
      <c r="D6" s="222" t="s">
        <v>226</v>
      </c>
      <c r="E6" s="210"/>
      <c r="F6" s="79" t="s">
        <v>12</v>
      </c>
      <c r="G6" s="61"/>
      <c r="H6" s="209"/>
      <c r="I6" s="61"/>
    </row>
    <row r="7" spans="1:9" ht="38.25">
      <c r="A7" s="587" t="s">
        <v>134</v>
      </c>
      <c r="B7" s="93" t="s">
        <v>335</v>
      </c>
      <c r="C7" s="24" t="s">
        <v>106</v>
      </c>
      <c r="D7" s="223" t="s">
        <v>15</v>
      </c>
      <c r="E7" s="213" t="s">
        <v>12</v>
      </c>
      <c r="F7" s="125"/>
      <c r="G7" s="206" t="str">
        <f>IF(G6 = "n","x","")</f>
        <v/>
      </c>
      <c r="H7" s="629" t="str">
        <f>IF(H6 = "n","x","")</f>
        <v/>
      </c>
      <c r="I7" s="82" t="str">
        <f>IF(I6 = "n","x","")</f>
        <v/>
      </c>
    </row>
    <row r="8" spans="1:9" ht="38.25">
      <c r="A8" s="611" t="s">
        <v>135</v>
      </c>
      <c r="B8" s="119" t="s">
        <v>403</v>
      </c>
      <c r="C8" s="47" t="s">
        <v>222</v>
      </c>
      <c r="D8" s="222" t="s">
        <v>224</v>
      </c>
      <c r="E8" s="226"/>
      <c r="F8" s="126" t="s">
        <v>12</v>
      </c>
      <c r="G8" s="145"/>
      <c r="H8" s="613"/>
      <c r="I8" s="82"/>
    </row>
    <row r="9" spans="1:9" ht="38.25">
      <c r="A9" s="587" t="s">
        <v>136</v>
      </c>
      <c r="B9" s="75" t="s">
        <v>160</v>
      </c>
      <c r="C9" s="24" t="s">
        <v>106</v>
      </c>
      <c r="D9" s="222" t="s">
        <v>188</v>
      </c>
      <c r="E9" s="210" t="s">
        <v>12</v>
      </c>
      <c r="F9" s="79"/>
      <c r="G9" s="206"/>
      <c r="H9" s="629"/>
      <c r="I9" s="82"/>
    </row>
    <row r="10" spans="1:9" ht="51">
      <c r="A10" s="611" t="s">
        <v>153</v>
      </c>
      <c r="B10" s="237" t="s">
        <v>426</v>
      </c>
      <c r="C10" s="147" t="s">
        <v>15</v>
      </c>
      <c r="D10" s="224" t="s">
        <v>225</v>
      </c>
      <c r="E10" s="210" t="s">
        <v>12</v>
      </c>
      <c r="F10" s="79" t="s">
        <v>12</v>
      </c>
      <c r="G10" s="206"/>
      <c r="H10" s="614"/>
      <c r="I10" s="82"/>
    </row>
    <row r="11" spans="1:9" ht="76.5">
      <c r="A11" s="611" t="s">
        <v>172</v>
      </c>
      <c r="B11" s="93" t="s">
        <v>336</v>
      </c>
      <c r="C11" s="52" t="s">
        <v>223</v>
      </c>
      <c r="D11" s="224" t="s">
        <v>130</v>
      </c>
      <c r="E11" s="210" t="s">
        <v>12</v>
      </c>
      <c r="F11" s="210" t="s">
        <v>12</v>
      </c>
      <c r="G11" s="113"/>
      <c r="H11" s="614"/>
      <c r="I11" s="113"/>
    </row>
    <row r="12" spans="1:9" ht="64.5" thickBot="1">
      <c r="A12" s="612" t="s">
        <v>258</v>
      </c>
      <c r="B12" s="122" t="s">
        <v>427</v>
      </c>
      <c r="C12" s="269" t="s">
        <v>304</v>
      </c>
      <c r="D12" s="270" t="s">
        <v>259</v>
      </c>
      <c r="E12" s="106" t="s">
        <v>12</v>
      </c>
      <c r="F12" s="271"/>
      <c r="G12" s="271"/>
      <c r="H12" s="615"/>
      <c r="I12" s="891"/>
    </row>
    <row r="13" spans="1:9" s="268" customFormat="1" ht="14.25" thickTop="1" thickBot="1">
      <c r="A13" s="595" t="s">
        <v>89</v>
      </c>
      <c r="B13" s="272"/>
      <c r="C13" s="273"/>
      <c r="D13" s="274"/>
      <c r="E13" s="275"/>
      <c r="F13" s="276"/>
      <c r="G13" s="276"/>
      <c r="H13" s="277"/>
      <c r="I13" s="890"/>
    </row>
    <row r="14" spans="1:9" ht="15.75">
      <c r="A14" s="986" t="s">
        <v>242</v>
      </c>
      <c r="B14" s="987"/>
      <c r="C14" s="987"/>
      <c r="D14" s="987"/>
      <c r="E14" s="987"/>
      <c r="F14" s="988"/>
    </row>
    <row r="15" spans="1:9">
      <c r="A15" s="886"/>
      <c r="B15" s="981" t="s">
        <v>58</v>
      </c>
      <c r="C15" s="982"/>
      <c r="D15" s="982"/>
      <c r="E15" s="982"/>
      <c r="F15" s="989"/>
    </row>
    <row r="16" spans="1:9">
      <c r="A16" s="590"/>
      <c r="B16" s="990" t="s">
        <v>10</v>
      </c>
      <c r="C16" s="991"/>
      <c r="D16" s="991"/>
      <c r="E16" s="991"/>
      <c r="F16" s="992"/>
    </row>
    <row r="17" spans="1:6" ht="63.75" customHeight="1">
      <c r="A17" s="887"/>
      <c r="B17" s="953" t="s">
        <v>326</v>
      </c>
      <c r="C17" s="954"/>
      <c r="D17" s="881"/>
      <c r="E17" s="881"/>
      <c r="F17" s="881"/>
    </row>
    <row r="18" spans="1:6">
      <c r="A18" s="888"/>
      <c r="B18" s="993" t="s">
        <v>325</v>
      </c>
      <c r="C18" s="994"/>
      <c r="D18" s="995"/>
      <c r="E18" s="995"/>
      <c r="F18" s="995"/>
    </row>
    <row r="19" spans="1:6" ht="63.75" customHeight="1" thickBot="1">
      <c r="A19" s="889"/>
      <c r="B19" s="984" t="s">
        <v>327</v>
      </c>
      <c r="C19" s="985"/>
      <c r="D19" s="65"/>
      <c r="E19" s="65"/>
      <c r="F19" s="65"/>
    </row>
  </sheetData>
  <mergeCells count="6">
    <mergeCell ref="B19:C19"/>
    <mergeCell ref="A14:F14"/>
    <mergeCell ref="B15:F15"/>
    <mergeCell ref="B16:F16"/>
    <mergeCell ref="B18:F18"/>
    <mergeCell ref="B17:C17"/>
  </mergeCells>
  <pageMargins left="0.7" right="0.7" top="0.75" bottom="0.75" header="0.3" footer="0.3"/>
  <pageSetup scale="90" orientation="landscape" horizontalDpi="200" verticalDpi="200" r:id="rId1"/>
  <headerFooter>
    <oddHeader>&amp;CPriority Reemployment Planning Review
2013-2014</oddHeader>
  </headerFooter>
  <drawing r:id="rId2"/>
</worksheet>
</file>

<file path=xl/worksheets/sheet7.xml><?xml version="1.0" encoding="utf-8"?>
<worksheet xmlns="http://schemas.openxmlformats.org/spreadsheetml/2006/main" xmlns:r="http://schemas.openxmlformats.org/officeDocument/2006/relationships">
  <dimension ref="A1:BX17"/>
  <sheetViews>
    <sheetView showGridLines="0" tabSelected="1" zoomScaleNormal="100" workbookViewId="0">
      <selection activeCell="B1" sqref="B1"/>
    </sheetView>
  </sheetViews>
  <sheetFormatPr defaultRowHeight="12.75"/>
  <cols>
    <col min="1" max="1" width="6.28515625" style="598" customWidth="1"/>
    <col min="2" max="2" width="47.7109375" customWidth="1"/>
    <col min="3" max="3" width="16.28515625" style="212" customWidth="1"/>
    <col min="4" max="4" width="12" customWidth="1"/>
    <col min="9" max="9" width="110" customWidth="1"/>
    <col min="10" max="10" width="24.42578125" customWidth="1"/>
    <col min="11" max="11" width="25.5703125" customWidth="1"/>
    <col min="12" max="12" width="20.5703125" customWidth="1"/>
    <col min="13" max="13" width="25.5703125" customWidth="1"/>
    <col min="14" max="14" width="18.7109375" customWidth="1"/>
    <col min="15" max="15" width="24.140625" customWidth="1"/>
    <col min="16" max="16" width="18.7109375" customWidth="1"/>
    <col min="17" max="17" width="18.5703125" customWidth="1"/>
  </cols>
  <sheetData>
    <row r="1" spans="1:76" ht="58.5" customHeight="1" thickTop="1">
      <c r="A1" s="867"/>
      <c r="B1" s="853" t="s">
        <v>439</v>
      </c>
      <c r="C1" s="812" t="s">
        <v>0</v>
      </c>
      <c r="D1" s="813" t="s">
        <v>3</v>
      </c>
      <c r="E1" s="846" t="s">
        <v>7</v>
      </c>
      <c r="F1" s="846" t="s">
        <v>8</v>
      </c>
      <c r="G1" s="868" t="s">
        <v>158</v>
      </c>
      <c r="H1" s="869" t="s">
        <v>159</v>
      </c>
      <c r="I1" s="830" t="s">
        <v>139</v>
      </c>
      <c r="J1" s="820" t="s">
        <v>11</v>
      </c>
      <c r="K1" s="820"/>
      <c r="L1" s="820"/>
      <c r="M1" s="820"/>
      <c r="N1" s="820"/>
      <c r="O1" s="820"/>
      <c r="P1" s="820"/>
      <c r="Q1" s="820"/>
      <c r="R1" s="821"/>
      <c r="S1" s="268"/>
      <c r="T1" s="268"/>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row>
    <row r="2" spans="1:76" s="7" customFormat="1" ht="25.5" customHeight="1">
      <c r="A2" s="837" t="s">
        <v>50</v>
      </c>
      <c r="B2" s="833" t="s">
        <v>208</v>
      </c>
      <c r="C2" s="111"/>
      <c r="D2" s="844" t="s">
        <v>249</v>
      </c>
      <c r="E2" s="847" t="s">
        <v>12</v>
      </c>
      <c r="F2" s="852"/>
      <c r="G2" s="850"/>
      <c r="H2" s="823"/>
      <c r="I2" s="512"/>
      <c r="J2" s="819"/>
      <c r="K2" s="819"/>
      <c r="L2" s="819"/>
      <c r="M2" s="818"/>
      <c r="N2" s="818"/>
      <c r="O2" s="818"/>
      <c r="P2" s="818"/>
      <c r="Q2" s="818"/>
      <c r="R2" s="774"/>
      <c r="S2" s="268"/>
      <c r="T2" s="774"/>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76" s="7" customFormat="1" ht="25.5" customHeight="1">
      <c r="A3" s="838" t="s">
        <v>51</v>
      </c>
      <c r="B3" s="834" t="s">
        <v>6</v>
      </c>
      <c r="C3" s="814"/>
      <c r="D3" s="815"/>
      <c r="E3" s="816"/>
      <c r="F3" s="816"/>
      <c r="G3" s="541"/>
      <c r="H3" s="824"/>
      <c r="I3" s="817"/>
      <c r="J3" s="822"/>
      <c r="K3" s="822"/>
      <c r="L3" s="822"/>
      <c r="M3" s="818"/>
      <c r="N3" s="818"/>
      <c r="O3" s="818"/>
      <c r="P3" s="818"/>
      <c r="Q3" s="818"/>
      <c r="R3" s="774"/>
      <c r="S3" s="774"/>
      <c r="T3" s="774"/>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76" s="7" customFormat="1" ht="25.5" customHeight="1">
      <c r="A4" s="839" t="s">
        <v>52</v>
      </c>
      <c r="B4" s="835" t="s">
        <v>2</v>
      </c>
      <c r="C4" s="279"/>
      <c r="D4" s="518"/>
      <c r="E4" s="519"/>
      <c r="F4" s="519"/>
      <c r="G4" s="514"/>
      <c r="H4" s="825"/>
      <c r="I4" s="226"/>
      <c r="J4" s="822"/>
      <c r="K4" s="822"/>
      <c r="L4" s="822"/>
      <c r="M4" s="818"/>
      <c r="N4" s="818"/>
      <c r="O4" s="818"/>
      <c r="P4" s="818"/>
      <c r="Q4" s="818"/>
      <c r="R4" s="774"/>
      <c r="S4" s="774"/>
      <c r="T4" s="774"/>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row>
    <row r="5" spans="1:76" s="295" customFormat="1">
      <c r="A5" s="840"/>
      <c r="B5" s="836" t="s">
        <v>250</v>
      </c>
      <c r="C5" s="303"/>
      <c r="D5" s="845"/>
      <c r="E5" s="848"/>
      <c r="F5" s="848"/>
      <c r="G5" s="44"/>
      <c r="H5" s="826"/>
      <c r="I5" s="83"/>
      <c r="J5" s="268"/>
      <c r="K5" s="268"/>
      <c r="L5" s="268"/>
      <c r="M5" s="268"/>
      <c r="N5" s="268"/>
      <c r="O5" s="268"/>
      <c r="P5" s="268"/>
      <c r="Q5" s="268"/>
      <c r="R5" s="268"/>
      <c r="S5" s="268"/>
      <c r="T5" s="268"/>
    </row>
    <row r="6" spans="1:76" ht="102">
      <c r="A6" s="841" t="s">
        <v>53</v>
      </c>
      <c r="B6" s="895" t="s">
        <v>323</v>
      </c>
      <c r="C6" s="24" t="s">
        <v>251</v>
      </c>
      <c r="D6" s="222" t="s">
        <v>254</v>
      </c>
      <c r="E6" s="210"/>
      <c r="F6" s="210" t="s">
        <v>12</v>
      </c>
      <c r="G6" s="61"/>
      <c r="H6" s="827"/>
      <c r="I6" s="112"/>
      <c r="J6" s="268"/>
      <c r="K6" s="268"/>
      <c r="L6" s="268"/>
      <c r="M6" s="268"/>
      <c r="N6" s="268"/>
      <c r="O6" s="268"/>
      <c r="P6" s="268"/>
      <c r="Q6" s="268"/>
      <c r="R6" s="268"/>
      <c r="S6" s="268"/>
      <c r="T6" s="268"/>
    </row>
    <row r="7" spans="1:76" ht="38.25">
      <c r="A7" s="842" t="s">
        <v>134</v>
      </c>
      <c r="B7" s="652" t="s">
        <v>404</v>
      </c>
      <c r="C7" s="147" t="s">
        <v>15</v>
      </c>
      <c r="D7" s="222" t="s">
        <v>224</v>
      </c>
      <c r="E7" s="226"/>
      <c r="F7" s="213" t="s">
        <v>12</v>
      </c>
      <c r="G7" s="145"/>
      <c r="H7" s="828"/>
      <c r="I7" s="113"/>
      <c r="J7" s="268"/>
      <c r="K7" s="268"/>
      <c r="L7" s="268"/>
      <c r="M7" s="268"/>
      <c r="N7" s="268"/>
      <c r="O7" s="268"/>
      <c r="P7" s="268"/>
      <c r="Q7" s="268"/>
      <c r="R7" s="268"/>
      <c r="S7" s="268"/>
      <c r="T7" s="268"/>
    </row>
    <row r="8" spans="1:76" s="240" customFormat="1" ht="51">
      <c r="A8" s="842" t="s">
        <v>135</v>
      </c>
      <c r="B8" s="237" t="s">
        <v>348</v>
      </c>
      <c r="C8" s="223" t="s">
        <v>15</v>
      </c>
      <c r="D8" s="222" t="s">
        <v>225</v>
      </c>
      <c r="E8" s="213" t="s">
        <v>12</v>
      </c>
      <c r="F8" s="213" t="s">
        <v>12</v>
      </c>
      <c r="G8" s="238"/>
      <c r="H8" s="829"/>
      <c r="I8" s="239"/>
      <c r="J8" s="268"/>
      <c r="K8" s="268"/>
      <c r="L8" s="268"/>
      <c r="M8" s="268"/>
      <c r="N8" s="268"/>
      <c r="O8" s="268"/>
      <c r="P8" s="268"/>
      <c r="Q8" s="268"/>
      <c r="R8" s="268"/>
      <c r="S8" s="268"/>
      <c r="T8" s="268"/>
    </row>
    <row r="9" spans="1:76" ht="58.9" customHeight="1" thickBot="1">
      <c r="A9" s="843" t="s">
        <v>136</v>
      </c>
      <c r="B9" s="652" t="s">
        <v>349</v>
      </c>
      <c r="C9" s="57" t="s">
        <v>15</v>
      </c>
      <c r="D9" s="222" t="s">
        <v>188</v>
      </c>
      <c r="E9" s="849" t="s">
        <v>12</v>
      </c>
      <c r="F9" s="849" t="s">
        <v>12</v>
      </c>
      <c r="G9" s="851"/>
      <c r="H9" s="832"/>
      <c r="I9" s="831"/>
      <c r="J9" s="268"/>
      <c r="K9" s="268"/>
      <c r="L9" s="268"/>
      <c r="M9" s="268"/>
      <c r="N9" s="268"/>
      <c r="O9" s="268"/>
      <c r="P9" s="268"/>
      <c r="Q9" s="268"/>
      <c r="R9" s="268"/>
      <c r="S9" s="268"/>
      <c r="T9" s="268"/>
    </row>
    <row r="10" spans="1:76" ht="16.5" thickTop="1">
      <c r="A10" s="997" t="s">
        <v>242</v>
      </c>
      <c r="B10" s="998"/>
      <c r="C10" s="998"/>
      <c r="D10" s="998"/>
      <c r="E10" s="987"/>
      <c r="F10" s="988"/>
    </row>
    <row r="11" spans="1:76">
      <c r="A11" s="596"/>
      <c r="B11" s="981" t="s">
        <v>58</v>
      </c>
      <c r="C11" s="982"/>
      <c r="D11" s="982"/>
      <c r="E11" s="982"/>
      <c r="F11" s="989"/>
    </row>
    <row r="12" spans="1:76">
      <c r="A12" s="597"/>
      <c r="B12" s="990" t="s">
        <v>10</v>
      </c>
      <c r="C12" s="991"/>
      <c r="D12" s="991"/>
      <c r="E12" s="991"/>
      <c r="F12" s="992"/>
      <c r="H12" s="240"/>
    </row>
    <row r="13" spans="1:76" ht="51.75" customHeight="1">
      <c r="B13" s="999" t="s">
        <v>326</v>
      </c>
      <c r="C13" s="1000"/>
      <c r="D13" s="1000"/>
      <c r="E13" s="1000"/>
      <c r="F13" s="1000"/>
    </row>
    <row r="14" spans="1:76" ht="14.25" customHeight="1">
      <c r="A14" s="807"/>
      <c r="B14" s="939" t="s">
        <v>325</v>
      </c>
      <c r="C14" s="940"/>
      <c r="D14" s="940"/>
      <c r="E14" s="941"/>
      <c r="F14" s="624"/>
      <c r="H14" s="240"/>
    </row>
    <row r="15" spans="1:76" ht="51.75" customHeight="1">
      <c r="B15" s="931" t="s">
        <v>327</v>
      </c>
      <c r="C15" s="996"/>
      <c r="D15" s="996"/>
      <c r="E15" s="996"/>
      <c r="F15" s="996"/>
    </row>
    <row r="16" spans="1:76" ht="0.6" customHeight="1" thickBot="1">
      <c r="B16" s="628"/>
    </row>
    <row r="17" spans="2:2">
      <c r="B17" s="240"/>
    </row>
  </sheetData>
  <mergeCells count="6">
    <mergeCell ref="B15:F15"/>
    <mergeCell ref="B14:E14"/>
    <mergeCell ref="A10:F10"/>
    <mergeCell ref="B11:F11"/>
    <mergeCell ref="B12:F12"/>
    <mergeCell ref="B13:F13"/>
  </mergeCells>
  <pageMargins left="0.7" right="0.7" top="0.75" bottom="0.75" header="0.3" footer="0.3"/>
  <pageSetup orientation="landscape" r:id="rId1"/>
  <headerFooter>
    <oddHeader>&amp;CEUC RES 2013-2014</oddHeader>
  </headerFooter>
  <drawing r:id="rId2"/>
</worksheet>
</file>

<file path=xl/worksheets/sheet8.xml><?xml version="1.0" encoding="utf-8"?>
<worksheet xmlns="http://schemas.openxmlformats.org/spreadsheetml/2006/main" xmlns:r="http://schemas.openxmlformats.org/officeDocument/2006/relationships">
  <dimension ref="A1:BX55"/>
  <sheetViews>
    <sheetView showGridLines="0" showRuler="0" zoomScaleNormal="100" workbookViewId="0">
      <selection activeCell="H14" sqref="H14"/>
    </sheetView>
  </sheetViews>
  <sheetFormatPr defaultColWidth="12.5703125" defaultRowHeight="12.75"/>
  <cols>
    <col min="1" max="1" width="9" style="23" customWidth="1"/>
    <col min="2" max="2" width="41.5703125" style="6" customWidth="1"/>
    <col min="3" max="3" width="14.5703125" style="3" customWidth="1"/>
    <col min="4" max="4" width="18.7109375" style="3" customWidth="1"/>
    <col min="5" max="5" width="8.5703125" style="3" customWidth="1"/>
    <col min="6" max="6" width="9.42578125" style="13" customWidth="1"/>
    <col min="7" max="7" width="12.5703125" style="14" customWidth="1"/>
    <col min="8" max="8" width="12.5703125" style="10" customWidth="1"/>
    <col min="9" max="16384" width="12.5703125" style="7"/>
  </cols>
  <sheetData>
    <row r="1" spans="1:76" ht="45.75" customHeight="1">
      <c r="A1" s="857"/>
      <c r="B1" s="856" t="s">
        <v>368</v>
      </c>
      <c r="C1" s="484" t="s">
        <v>0</v>
      </c>
      <c r="D1" s="485" t="s">
        <v>3</v>
      </c>
      <c r="E1" s="484" t="s">
        <v>7</v>
      </c>
      <c r="F1" s="795" t="s">
        <v>8</v>
      </c>
      <c r="G1" s="796">
        <v>1</v>
      </c>
      <c r="H1" s="486">
        <f>G1+1</f>
        <v>2</v>
      </c>
      <c r="I1" s="486">
        <f t="shared" ref="I1:O1" si="0">H1+1</f>
        <v>3</v>
      </c>
      <c r="J1" s="486">
        <f t="shared" si="0"/>
        <v>4</v>
      </c>
      <c r="K1" s="486">
        <f t="shared" si="0"/>
        <v>5</v>
      </c>
      <c r="L1" s="486">
        <f t="shared" si="0"/>
        <v>6</v>
      </c>
      <c r="M1" s="487">
        <f t="shared" si="0"/>
        <v>7</v>
      </c>
      <c r="N1" s="486">
        <f t="shared" si="0"/>
        <v>8</v>
      </c>
      <c r="O1" s="486">
        <f t="shared" si="0"/>
        <v>9</v>
      </c>
      <c r="P1" s="783">
        <f>O1+1</f>
        <v>10</v>
      </c>
      <c r="Q1" s="8"/>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row>
    <row r="2" spans="1:76" ht="25.5">
      <c r="A2" s="858" t="s">
        <v>315</v>
      </c>
      <c r="B2" s="602" t="s">
        <v>4</v>
      </c>
      <c r="C2" s="109"/>
      <c r="D2" s="600" t="s">
        <v>249</v>
      </c>
      <c r="E2" s="603" t="s">
        <v>12</v>
      </c>
      <c r="F2" s="289"/>
      <c r="G2" s="797"/>
      <c r="H2" s="17"/>
      <c r="I2" s="18"/>
      <c r="J2" s="18"/>
      <c r="K2" s="18"/>
      <c r="L2" s="18"/>
      <c r="M2" s="859"/>
      <c r="N2" s="16"/>
      <c r="O2" s="16"/>
      <c r="P2" s="784"/>
      <c r="Q2" s="8"/>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76" ht="25.5">
      <c r="A3" s="858" t="s">
        <v>314</v>
      </c>
      <c r="B3" s="602" t="s">
        <v>5</v>
      </c>
      <c r="C3" s="109"/>
      <c r="D3" s="600" t="s">
        <v>249</v>
      </c>
      <c r="E3" s="603" t="s">
        <v>12</v>
      </c>
      <c r="F3" s="289"/>
      <c r="G3" s="797"/>
      <c r="H3" s="17"/>
      <c r="I3" s="18"/>
      <c r="J3" s="18"/>
      <c r="K3" s="18"/>
      <c r="L3" s="18"/>
      <c r="M3" s="16"/>
      <c r="N3" s="16"/>
      <c r="O3" s="16"/>
      <c r="P3" s="784"/>
      <c r="Q3" s="8"/>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76" ht="25.5">
      <c r="A4" s="860" t="s">
        <v>313</v>
      </c>
      <c r="B4" s="651" t="s">
        <v>343</v>
      </c>
      <c r="C4" s="110"/>
      <c r="D4" s="601" t="s">
        <v>249</v>
      </c>
      <c r="E4" s="604" t="s">
        <v>12</v>
      </c>
      <c r="F4" s="288"/>
      <c r="G4" s="798"/>
      <c r="H4" s="290"/>
      <c r="I4" s="18"/>
      <c r="J4" s="18"/>
      <c r="K4" s="18"/>
      <c r="L4" s="18"/>
      <c r="M4" s="16"/>
      <c r="N4" s="16"/>
      <c r="O4" s="16"/>
      <c r="P4" s="784"/>
      <c r="Q4" s="8"/>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row>
    <row r="5" spans="1:76" ht="30" customHeight="1">
      <c r="A5" s="861" t="s">
        <v>316</v>
      </c>
      <c r="B5" s="599" t="s">
        <v>208</v>
      </c>
      <c r="C5" s="111"/>
      <c r="D5" s="600" t="s">
        <v>249</v>
      </c>
      <c r="E5" s="605" t="s">
        <v>12</v>
      </c>
      <c r="F5" s="289"/>
      <c r="G5" s="799"/>
      <c r="H5" s="16"/>
      <c r="I5" s="87"/>
      <c r="J5" s="87"/>
      <c r="K5" s="87"/>
      <c r="L5" s="87"/>
      <c r="M5" s="16"/>
      <c r="N5" s="16"/>
      <c r="O5" s="16"/>
      <c r="P5" s="784"/>
      <c r="Q5" s="8"/>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row>
    <row r="6" spans="1:76">
      <c r="A6" s="862" t="s">
        <v>317</v>
      </c>
      <c r="B6" s="109" t="s">
        <v>6</v>
      </c>
      <c r="C6" s="1007"/>
      <c r="D6" s="1007"/>
      <c r="E6" s="1007"/>
      <c r="F6" s="1008"/>
      <c r="G6" s="800"/>
      <c r="H6" s="280"/>
      <c r="I6" s="280"/>
      <c r="J6" s="280"/>
      <c r="K6" s="280"/>
      <c r="L6" s="280"/>
      <c r="M6" s="281"/>
      <c r="N6" s="280"/>
      <c r="O6" s="280"/>
      <c r="P6" s="785"/>
      <c r="Q6" s="9"/>
      <c r="R6" s="9"/>
      <c r="S6" s="9"/>
      <c r="T6" s="9"/>
      <c r="U6" s="9"/>
    </row>
    <row r="7" spans="1:76">
      <c r="A7" s="863" t="s">
        <v>318</v>
      </c>
      <c r="B7" s="85" t="s">
        <v>378</v>
      </c>
      <c r="C7" s="1008"/>
      <c r="D7" s="1009"/>
      <c r="E7" s="1009"/>
      <c r="F7" s="1009"/>
      <c r="G7" s="801"/>
      <c r="H7" s="11"/>
      <c r="I7" s="11"/>
      <c r="J7" s="11"/>
      <c r="K7" s="11"/>
      <c r="L7" s="11"/>
      <c r="M7" s="12"/>
      <c r="N7" s="11"/>
      <c r="O7" s="11"/>
      <c r="P7" s="785"/>
      <c r="Q7" s="9"/>
      <c r="R7" s="9"/>
      <c r="S7" s="9"/>
      <c r="T7" s="9"/>
      <c r="U7" s="9"/>
    </row>
    <row r="8" spans="1:76" s="291" customFormat="1" ht="28.9" customHeight="1">
      <c r="A8" s="864"/>
      <c r="B8" s="292" t="s">
        <v>307</v>
      </c>
      <c r="C8" s="1015" t="s">
        <v>11</v>
      </c>
      <c r="D8" s="1016"/>
      <c r="E8" s="1016"/>
      <c r="F8" s="1016"/>
      <c r="G8" s="1016"/>
      <c r="H8" s="1016"/>
      <c r="I8" s="1016"/>
      <c r="J8" s="1016"/>
      <c r="K8" s="1016"/>
      <c r="L8" s="1016"/>
      <c r="M8" s="1016"/>
      <c r="N8" s="1016"/>
      <c r="O8" s="1016"/>
      <c r="P8" s="1017"/>
      <c r="Q8" s="786"/>
      <c r="R8" s="774"/>
      <c r="S8" s="774"/>
      <c r="T8" s="774"/>
      <c r="U8" s="774"/>
    </row>
    <row r="9" spans="1:76" ht="30" customHeight="1">
      <c r="A9" s="865" t="s">
        <v>35</v>
      </c>
      <c r="B9" s="283" t="s">
        <v>374</v>
      </c>
      <c r="C9" s="284" t="s">
        <v>207</v>
      </c>
      <c r="D9" s="285" t="s">
        <v>86</v>
      </c>
      <c r="E9" s="100" t="s">
        <v>12</v>
      </c>
      <c r="F9" s="286"/>
      <c r="G9" s="750"/>
      <c r="H9" s="747"/>
      <c r="I9" s="747"/>
      <c r="J9" s="750"/>
      <c r="K9" s="750"/>
      <c r="L9" s="747" t="s">
        <v>11</v>
      </c>
      <c r="M9" s="747"/>
      <c r="N9" s="747"/>
      <c r="O9" s="747"/>
      <c r="P9" s="780"/>
      <c r="Q9" s="161"/>
      <c r="R9" s="161"/>
      <c r="S9" s="161"/>
      <c r="T9" s="161"/>
      <c r="U9" s="161"/>
    </row>
    <row r="10" spans="1:76" ht="34.9" customHeight="1">
      <c r="A10" s="865" t="s">
        <v>38</v>
      </c>
      <c r="B10" s="283" t="s">
        <v>338</v>
      </c>
      <c r="C10" s="284"/>
      <c r="D10" s="285"/>
      <c r="E10" s="100" t="s">
        <v>12</v>
      </c>
      <c r="F10" s="286"/>
      <c r="G10" s="750"/>
      <c r="H10" s="747"/>
      <c r="I10" s="747"/>
      <c r="J10" s="750"/>
      <c r="K10" s="750"/>
      <c r="L10" s="747"/>
      <c r="M10" s="747" t="s">
        <v>11</v>
      </c>
      <c r="N10" s="747"/>
      <c r="O10" s="747"/>
      <c r="P10" s="780"/>
      <c r="Q10" s="161"/>
      <c r="R10" s="161"/>
      <c r="S10" s="161"/>
      <c r="T10" s="161"/>
      <c r="U10" s="161"/>
    </row>
    <row r="11" spans="1:76" ht="51.6" customHeight="1">
      <c r="A11" s="594" t="s">
        <v>16</v>
      </c>
      <c r="B11" s="121" t="s">
        <v>431</v>
      </c>
      <c r="C11" s="56" t="s">
        <v>15</v>
      </c>
      <c r="D11" s="30" t="s">
        <v>235</v>
      </c>
      <c r="E11" s="19" t="s">
        <v>12</v>
      </c>
      <c r="F11" s="168" t="s">
        <v>12</v>
      </c>
      <c r="G11" s="752" t="str">
        <f t="shared" ref="G11:P11" si="1">IF(G10= "n","x","")</f>
        <v/>
      </c>
      <c r="H11" s="752" t="str">
        <f t="shared" si="1"/>
        <v/>
      </c>
      <c r="I11" s="752" t="str">
        <f t="shared" si="1"/>
        <v/>
      </c>
      <c r="J11" s="752" t="str">
        <f t="shared" si="1"/>
        <v/>
      </c>
      <c r="K11" s="752" t="str">
        <f t="shared" si="1"/>
        <v/>
      </c>
      <c r="L11" s="752" t="str">
        <f t="shared" si="1"/>
        <v/>
      </c>
      <c r="M11" s="752" t="str">
        <f t="shared" si="1"/>
        <v/>
      </c>
      <c r="N11" s="752" t="str">
        <f t="shared" si="1"/>
        <v/>
      </c>
      <c r="O11" s="752" t="str">
        <f t="shared" si="1"/>
        <v/>
      </c>
      <c r="P11" s="781" t="str">
        <f t="shared" si="1"/>
        <v/>
      </c>
      <c r="Q11" s="161"/>
      <c r="R11" s="161"/>
      <c r="S11" s="161"/>
      <c r="T11" s="161"/>
      <c r="U11" s="161"/>
    </row>
    <row r="12" spans="1:76" ht="54" customHeight="1">
      <c r="A12" s="756" t="s">
        <v>42</v>
      </c>
      <c r="B12" s="121" t="s">
        <v>339</v>
      </c>
      <c r="C12" s="60" t="s">
        <v>205</v>
      </c>
      <c r="D12" s="30" t="s">
        <v>236</v>
      </c>
      <c r="E12" s="19" t="s">
        <v>12</v>
      </c>
      <c r="F12" s="168"/>
      <c r="G12" s="749"/>
      <c r="H12" s="749"/>
      <c r="I12" s="749"/>
      <c r="J12" s="748"/>
      <c r="K12" s="748"/>
      <c r="L12" s="748"/>
      <c r="M12" s="748"/>
      <c r="N12" s="748"/>
      <c r="O12" s="748" t="s">
        <v>11</v>
      </c>
      <c r="P12" s="780"/>
      <c r="Q12" s="161"/>
      <c r="R12" s="161"/>
      <c r="S12" s="161"/>
      <c r="T12" s="161"/>
      <c r="U12" s="161"/>
      <c r="V12" s="15"/>
      <c r="W12" s="15"/>
      <c r="X12" s="15"/>
      <c r="Y12" s="15"/>
      <c r="Z12" s="15"/>
      <c r="AA12" s="15"/>
      <c r="AB12" s="15"/>
    </row>
    <row r="13" spans="1:76" ht="30" customHeight="1">
      <c r="A13" s="594" t="s">
        <v>43</v>
      </c>
      <c r="B13" s="121" t="s">
        <v>405</v>
      </c>
      <c r="C13" s="60" t="s">
        <v>207</v>
      </c>
      <c r="D13" s="20" t="s">
        <v>86</v>
      </c>
      <c r="E13" s="19" t="s">
        <v>12</v>
      </c>
      <c r="F13" s="168"/>
      <c r="G13" s="750"/>
      <c r="H13" s="751"/>
      <c r="I13" s="751"/>
      <c r="J13" s="70"/>
      <c r="K13" s="70"/>
      <c r="L13" s="70"/>
      <c r="M13" s="64"/>
      <c r="N13" s="49"/>
      <c r="O13" s="49"/>
      <c r="P13" s="98" t="s">
        <v>11</v>
      </c>
      <c r="Q13" s="2"/>
      <c r="R13" s="2"/>
      <c r="S13" s="2"/>
      <c r="T13" s="2"/>
      <c r="U13" s="2"/>
    </row>
    <row r="14" spans="1:76" ht="39" customHeight="1">
      <c r="A14" s="594" t="s">
        <v>19</v>
      </c>
      <c r="B14" s="121" t="s">
        <v>365</v>
      </c>
      <c r="C14" s="56" t="s">
        <v>15</v>
      </c>
      <c r="D14" s="30" t="s">
        <v>237</v>
      </c>
      <c r="E14" s="56" t="s">
        <v>12</v>
      </c>
      <c r="F14" s="168" t="s">
        <v>12</v>
      </c>
      <c r="G14" s="749" t="str">
        <f t="shared" ref="G14:P14" si="2">IF(G13= "n","x","")</f>
        <v/>
      </c>
      <c r="H14" s="748" t="str">
        <f t="shared" si="2"/>
        <v/>
      </c>
      <c r="I14" s="748" t="str">
        <f t="shared" si="2"/>
        <v/>
      </c>
      <c r="J14" s="748" t="str">
        <f t="shared" si="2"/>
        <v/>
      </c>
      <c r="K14" s="748" t="str">
        <f t="shared" si="2"/>
        <v/>
      </c>
      <c r="L14" s="748" t="str">
        <f t="shared" si="2"/>
        <v/>
      </c>
      <c r="M14" s="748" t="str">
        <f t="shared" si="2"/>
        <v/>
      </c>
      <c r="N14" s="748" t="str">
        <f t="shared" si="2"/>
        <v/>
      </c>
      <c r="O14" s="748" t="str">
        <f t="shared" si="2"/>
        <v/>
      </c>
      <c r="P14" s="780" t="str">
        <f t="shared" si="2"/>
        <v/>
      </c>
      <c r="Q14" s="2"/>
      <c r="R14" s="2"/>
      <c r="S14" s="2"/>
      <c r="T14" s="2"/>
      <c r="U14" s="2"/>
    </row>
    <row r="15" spans="1:76" ht="43.5" customHeight="1">
      <c r="A15" s="594" t="s">
        <v>20</v>
      </c>
      <c r="B15" s="30" t="s">
        <v>363</v>
      </c>
      <c r="C15" s="56" t="s">
        <v>15</v>
      </c>
      <c r="D15" s="30" t="s">
        <v>237</v>
      </c>
      <c r="E15" s="56" t="s">
        <v>12</v>
      </c>
      <c r="F15" s="78" t="s">
        <v>12</v>
      </c>
      <c r="G15" s="748" t="str">
        <f>IF(G13= "n","x","")</f>
        <v/>
      </c>
      <c r="H15" s="748" t="str">
        <f>IF(H13= "n","x","")</f>
        <v/>
      </c>
      <c r="I15" s="748" t="str">
        <f t="shared" ref="I15:P15" si="3">IF(I13= "n","x","")</f>
        <v/>
      </c>
      <c r="J15" s="748" t="str">
        <f t="shared" si="3"/>
        <v/>
      </c>
      <c r="K15" s="748" t="str">
        <f t="shared" si="3"/>
        <v/>
      </c>
      <c r="L15" s="748" t="str">
        <f t="shared" si="3"/>
        <v/>
      </c>
      <c r="M15" s="748" t="str">
        <f t="shared" si="3"/>
        <v/>
      </c>
      <c r="N15" s="748" t="str">
        <f t="shared" si="3"/>
        <v/>
      </c>
      <c r="O15" s="748" t="str">
        <f t="shared" si="3"/>
        <v/>
      </c>
      <c r="P15" s="780" t="str">
        <f t="shared" si="3"/>
        <v/>
      </c>
      <c r="Q15" s="2"/>
      <c r="R15" s="2"/>
      <c r="S15" s="2"/>
      <c r="T15" s="2"/>
      <c r="U15" s="2"/>
    </row>
    <row r="16" spans="1:76" ht="55.5" customHeight="1">
      <c r="A16" s="756" t="s">
        <v>60</v>
      </c>
      <c r="B16" s="59" t="s">
        <v>430</v>
      </c>
      <c r="C16" s="70" t="s">
        <v>30</v>
      </c>
      <c r="D16" s="30" t="s">
        <v>237</v>
      </c>
      <c r="E16" s="56" t="s">
        <v>12</v>
      </c>
      <c r="F16" s="78" t="s">
        <v>12</v>
      </c>
      <c r="G16" s="748" t="str">
        <f>IF(G15= "n","x","")</f>
        <v/>
      </c>
      <c r="H16" s="748" t="str">
        <f t="shared" ref="H16:P16" si="4">IF(H15= "n","x","")</f>
        <v/>
      </c>
      <c r="I16" s="748" t="str">
        <f t="shared" si="4"/>
        <v/>
      </c>
      <c r="J16" s="748" t="str">
        <f t="shared" si="4"/>
        <v/>
      </c>
      <c r="K16" s="748" t="str">
        <f t="shared" si="4"/>
        <v/>
      </c>
      <c r="L16" s="748" t="str">
        <f t="shared" si="4"/>
        <v/>
      </c>
      <c r="M16" s="748" t="str">
        <f t="shared" si="4"/>
        <v/>
      </c>
      <c r="N16" s="748" t="str">
        <f t="shared" si="4"/>
        <v/>
      </c>
      <c r="O16" s="748" t="str">
        <f t="shared" si="4"/>
        <v/>
      </c>
      <c r="P16" s="780" t="str">
        <f t="shared" si="4"/>
        <v/>
      </c>
      <c r="Q16" s="161" t="str">
        <f t="shared" ref="Q16:U16" si="5">IF(Q14 = "n","x","")</f>
        <v/>
      </c>
      <c r="R16" s="161" t="str">
        <f t="shared" si="5"/>
        <v/>
      </c>
      <c r="S16" s="161" t="str">
        <f t="shared" si="5"/>
        <v/>
      </c>
      <c r="T16" s="161" t="str">
        <f t="shared" si="5"/>
        <v/>
      </c>
      <c r="U16" s="161" t="str">
        <f t="shared" si="5"/>
        <v/>
      </c>
    </row>
    <row r="17" spans="1:21" ht="38.25">
      <c r="A17" s="756" t="s">
        <v>61</v>
      </c>
      <c r="B17" s="121" t="s">
        <v>364</v>
      </c>
      <c r="C17" s="60" t="s">
        <v>207</v>
      </c>
      <c r="D17" s="30" t="s">
        <v>237</v>
      </c>
      <c r="E17" s="56" t="s">
        <v>12</v>
      </c>
      <c r="F17" s="78" t="s">
        <v>12</v>
      </c>
      <c r="G17" s="748" t="str">
        <f>IF(G15= "n","x","")</f>
        <v/>
      </c>
      <c r="H17" s="748" t="str">
        <f t="shared" ref="H17:P17" si="6">IF(H15= "n","x","")</f>
        <v/>
      </c>
      <c r="I17" s="748" t="str">
        <f t="shared" si="6"/>
        <v/>
      </c>
      <c r="J17" s="748" t="str">
        <f t="shared" si="6"/>
        <v/>
      </c>
      <c r="K17" s="748" t="str">
        <f t="shared" si="6"/>
        <v/>
      </c>
      <c r="L17" s="748" t="str">
        <f t="shared" si="6"/>
        <v/>
      </c>
      <c r="M17" s="748" t="str">
        <f t="shared" si="6"/>
        <v/>
      </c>
      <c r="N17" s="748" t="str">
        <f t="shared" si="6"/>
        <v/>
      </c>
      <c r="O17" s="748" t="str">
        <f t="shared" si="6"/>
        <v/>
      </c>
      <c r="P17" s="780" t="str">
        <f t="shared" si="6"/>
        <v/>
      </c>
      <c r="Q17" s="161" t="str">
        <f t="shared" ref="Q17:U17" si="7">IF(Q16 = "n","x","")</f>
        <v/>
      </c>
      <c r="R17" s="161" t="str">
        <f t="shared" si="7"/>
        <v/>
      </c>
      <c r="S17" s="161" t="str">
        <f t="shared" si="7"/>
        <v/>
      </c>
      <c r="T17" s="161" t="str">
        <f t="shared" si="7"/>
        <v/>
      </c>
      <c r="U17" s="161" t="str">
        <f t="shared" si="7"/>
        <v/>
      </c>
    </row>
    <row r="18" spans="1:21" ht="42.75" customHeight="1">
      <c r="A18" s="896" t="s">
        <v>332</v>
      </c>
      <c r="B18" s="59" t="s">
        <v>429</v>
      </c>
      <c r="C18" s="60" t="s">
        <v>205</v>
      </c>
      <c r="D18" s="208" t="s">
        <v>253</v>
      </c>
      <c r="E18" s="56" t="s">
        <v>12</v>
      </c>
      <c r="F18" s="78"/>
      <c r="G18" s="748" t="str">
        <f>IF(G17= "n","x","")</f>
        <v/>
      </c>
      <c r="H18" s="748" t="str">
        <f t="shared" ref="H18:P18" si="8">IF(H17= "n","x","")</f>
        <v/>
      </c>
      <c r="I18" s="748" t="str">
        <f t="shared" si="8"/>
        <v/>
      </c>
      <c r="J18" s="748" t="str">
        <f t="shared" si="8"/>
        <v/>
      </c>
      <c r="K18" s="748" t="str">
        <f t="shared" si="8"/>
        <v/>
      </c>
      <c r="L18" s="748" t="str">
        <f t="shared" si="8"/>
        <v/>
      </c>
      <c r="M18" s="748" t="str">
        <f t="shared" si="8"/>
        <v/>
      </c>
      <c r="N18" s="748" t="str">
        <f t="shared" si="8"/>
        <v/>
      </c>
      <c r="O18" s="748" t="str">
        <f t="shared" si="8"/>
        <v/>
      </c>
      <c r="P18" s="780" t="str">
        <f t="shared" si="8"/>
        <v/>
      </c>
      <c r="Q18" s="161" t="str">
        <f t="shared" ref="Q18:U18" si="9">IF(Q14 = "n","x","")</f>
        <v/>
      </c>
      <c r="R18" s="161" t="str">
        <f t="shared" si="9"/>
        <v/>
      </c>
      <c r="S18" s="161" t="str">
        <f t="shared" si="9"/>
        <v/>
      </c>
      <c r="T18" s="161" t="str">
        <f t="shared" si="9"/>
        <v/>
      </c>
      <c r="U18" s="161" t="str">
        <f t="shared" si="9"/>
        <v/>
      </c>
    </row>
    <row r="19" spans="1:21" ht="45" customHeight="1" thickBot="1">
      <c r="A19" s="866" t="s">
        <v>44</v>
      </c>
      <c r="B19" s="753" t="s">
        <v>406</v>
      </c>
      <c r="C19" s="269" t="s">
        <v>205</v>
      </c>
      <c r="D19" s="753" t="s">
        <v>173</v>
      </c>
      <c r="E19" s="754" t="s">
        <v>12</v>
      </c>
      <c r="F19" s="755"/>
      <c r="G19" s="779"/>
      <c r="H19" s="775"/>
      <c r="I19" s="776"/>
      <c r="J19" s="775"/>
      <c r="K19" s="775"/>
      <c r="L19" s="775"/>
      <c r="M19" s="775"/>
      <c r="N19" s="775"/>
      <c r="O19" s="775"/>
      <c r="P19" s="782"/>
      <c r="Q19" s="161"/>
      <c r="R19" s="161"/>
      <c r="S19" s="161"/>
      <c r="T19" s="161"/>
      <c r="U19" s="161"/>
    </row>
    <row r="20" spans="1:21" s="291" customFormat="1" ht="27.6" customHeight="1" thickTop="1" thickBot="1">
      <c r="A20" s="768"/>
      <c r="B20" s="769" t="s">
        <v>138</v>
      </c>
      <c r="C20" s="770"/>
      <c r="D20" s="771"/>
      <c r="E20" s="771"/>
      <c r="F20" s="771"/>
      <c r="G20" s="788"/>
      <c r="H20" s="788"/>
      <c r="I20" s="165"/>
      <c r="J20" s="165"/>
      <c r="K20" s="165"/>
      <c r="L20" s="165"/>
      <c r="M20" s="165"/>
      <c r="N20" s="165"/>
      <c r="O20" s="165"/>
      <c r="P20" s="165"/>
      <c r="Q20" s="165"/>
      <c r="R20" s="165"/>
      <c r="S20" s="165"/>
      <c r="T20" s="165"/>
      <c r="U20" s="165"/>
    </row>
    <row r="21" spans="1:21" s="211" customFormat="1" ht="47.25" customHeight="1" thickTop="1" thickBot="1">
      <c r="A21" s="756" t="s">
        <v>45</v>
      </c>
      <c r="B21" s="93" t="s">
        <v>337</v>
      </c>
      <c r="C21" s="118" t="s">
        <v>207</v>
      </c>
      <c r="D21" s="121" t="s">
        <v>133</v>
      </c>
      <c r="E21" s="21"/>
      <c r="F21" s="233" t="s">
        <v>12</v>
      </c>
      <c r="G21" s="787"/>
      <c r="H21" s="790"/>
    </row>
    <row r="22" spans="1:21" ht="44.25" customHeight="1" thickTop="1" thickBot="1">
      <c r="A22" s="772" t="s">
        <v>46</v>
      </c>
      <c r="B22" s="283" t="s">
        <v>167</v>
      </c>
      <c r="C22" s="283" t="s">
        <v>205</v>
      </c>
      <c r="D22" s="283" t="s">
        <v>168</v>
      </c>
      <c r="E22" s="773" t="s">
        <v>12</v>
      </c>
      <c r="F22" s="234"/>
      <c r="G22" s="791"/>
      <c r="H22" s="792"/>
      <c r="I22" s="777"/>
      <c r="J22" s="777"/>
      <c r="K22" s="777"/>
      <c r="L22" s="2"/>
      <c r="M22" s="2"/>
      <c r="N22" s="2"/>
      <c r="O22" s="2"/>
      <c r="P22" s="2"/>
      <c r="Q22" s="2"/>
      <c r="R22" s="2"/>
      <c r="S22" s="2"/>
      <c r="T22" s="2"/>
      <c r="U22" s="2"/>
    </row>
    <row r="23" spans="1:21" s="477" customFormat="1" ht="39.75" thickTop="1" thickBot="1">
      <c r="A23" s="756" t="s">
        <v>25</v>
      </c>
      <c r="B23" s="208" t="s">
        <v>350</v>
      </c>
      <c r="C23" s="30" t="s">
        <v>311</v>
      </c>
      <c r="D23" s="30" t="s">
        <v>312</v>
      </c>
      <c r="E23" s="56" t="s">
        <v>12</v>
      </c>
      <c r="F23" s="63"/>
      <c r="G23" s="791"/>
      <c r="H23" s="792"/>
      <c r="I23" s="777"/>
      <c r="J23" s="777"/>
      <c r="K23" s="777"/>
      <c r="L23" s="2"/>
      <c r="M23" s="2"/>
      <c r="N23" s="2"/>
      <c r="O23" s="2"/>
      <c r="P23" s="2"/>
      <c r="Q23" s="2"/>
      <c r="R23" s="2"/>
      <c r="S23" s="2"/>
      <c r="T23" s="2"/>
      <c r="U23" s="2"/>
    </row>
    <row r="24" spans="1:21" ht="30.75" customHeight="1" thickTop="1" thickBot="1">
      <c r="A24" s="892" t="s">
        <v>47</v>
      </c>
      <c r="B24" s="121" t="s">
        <v>428</v>
      </c>
      <c r="C24" s="121" t="s">
        <v>206</v>
      </c>
      <c r="D24" s="30" t="s">
        <v>238</v>
      </c>
      <c r="E24" s="19"/>
      <c r="F24" s="234" t="s">
        <v>12</v>
      </c>
      <c r="G24" s="791"/>
      <c r="H24" s="793"/>
      <c r="I24" s="778"/>
      <c r="J24" s="778"/>
      <c r="K24" s="778"/>
      <c r="L24" s="2"/>
      <c r="M24" s="2"/>
      <c r="N24" s="2"/>
      <c r="O24" s="2"/>
      <c r="P24" s="2"/>
      <c r="Q24" s="2"/>
      <c r="R24" s="2"/>
      <c r="S24" s="2"/>
      <c r="T24" s="2"/>
      <c r="U24" s="2"/>
    </row>
    <row r="25" spans="1:21" ht="21" customHeight="1" thickTop="1" thickBot="1">
      <c r="A25" s="757" t="s">
        <v>63</v>
      </c>
      <c r="B25" s="758"/>
      <c r="C25" s="759"/>
      <c r="D25" s="760"/>
      <c r="E25" s="761"/>
      <c r="F25" s="789"/>
      <c r="G25" s="794"/>
      <c r="H25" s="794"/>
    </row>
    <row r="26" spans="1:21" ht="16.5" thickTop="1">
      <c r="A26" s="1010" t="s">
        <v>242</v>
      </c>
      <c r="B26" s="1011"/>
      <c r="C26" s="1011"/>
      <c r="D26" s="1011"/>
      <c r="E26" s="1011"/>
      <c r="F26" s="1012"/>
      <c r="G26" s="765"/>
    </row>
    <row r="27" spans="1:21">
      <c r="A27" s="596"/>
      <c r="B27" s="981" t="s">
        <v>58</v>
      </c>
      <c r="C27" s="982"/>
      <c r="D27" s="982"/>
      <c r="E27" s="982"/>
      <c r="F27" s="1013"/>
      <c r="G27" s="765"/>
    </row>
    <row r="28" spans="1:21" ht="15.6" customHeight="1" thickBot="1">
      <c r="A28" s="805"/>
      <c r="B28" s="990" t="s">
        <v>10</v>
      </c>
      <c r="C28" s="991"/>
      <c r="D28" s="991"/>
      <c r="E28" s="991"/>
      <c r="F28" s="1014"/>
      <c r="G28" s="765"/>
    </row>
    <row r="29" spans="1:21" ht="55.5" customHeight="1" thickTop="1">
      <c r="A29" s="806"/>
      <c r="B29" s="1001" t="s">
        <v>326</v>
      </c>
      <c r="C29" s="1002"/>
      <c r="D29" s="1002"/>
      <c r="E29" s="1003"/>
      <c r="F29" s="763"/>
      <c r="G29" s="10"/>
    </row>
    <row r="30" spans="1:21" ht="15.6" customHeight="1">
      <c r="A30" s="807"/>
      <c r="B30" s="766" t="s">
        <v>325</v>
      </c>
      <c r="C30" s="766"/>
      <c r="D30" s="767"/>
      <c r="E30" s="808"/>
      <c r="F30" s="763"/>
      <c r="G30" s="765"/>
    </row>
    <row r="31" spans="1:21" ht="63" customHeight="1" thickBot="1">
      <c r="A31" s="757"/>
      <c r="B31" s="1004" t="s">
        <v>327</v>
      </c>
      <c r="C31" s="1005"/>
      <c r="D31" s="1005"/>
      <c r="E31" s="1006"/>
      <c r="F31" s="9"/>
      <c r="G31" s="10"/>
      <c r="I31" s="477" t="s">
        <v>11</v>
      </c>
    </row>
    <row r="32" spans="1:21" ht="13.5" thickTop="1">
      <c r="A32" s="802"/>
      <c r="B32" s="267"/>
      <c r="C32" s="7"/>
      <c r="D32" s="7"/>
      <c r="E32" s="7"/>
      <c r="F32" s="7"/>
      <c r="G32" s="10"/>
    </row>
    <row r="33" spans="1:7">
      <c r="A33" s="803"/>
      <c r="B33" s="802"/>
      <c r="C33" s="762"/>
      <c r="D33" s="764"/>
      <c r="E33" s="9"/>
      <c r="F33" s="9"/>
      <c r="G33" s="10"/>
    </row>
    <row r="34" spans="1:7">
      <c r="A34" s="803"/>
      <c r="B34" s="765"/>
      <c r="C34" s="804"/>
      <c r="D34" s="804"/>
      <c r="E34" s="804"/>
      <c r="F34" s="804"/>
      <c r="G34" s="765"/>
    </row>
    <row r="35" spans="1:7">
      <c r="A35" s="803"/>
      <c r="B35" s="765"/>
      <c r="C35" s="804"/>
      <c r="D35" s="804"/>
      <c r="E35" s="804"/>
      <c r="F35" s="804"/>
      <c r="G35" s="765"/>
    </row>
    <row r="36" spans="1:7">
      <c r="A36" s="803"/>
      <c r="B36" s="765"/>
      <c r="C36" s="804"/>
      <c r="D36" s="804"/>
      <c r="E36" s="804"/>
      <c r="F36" s="804"/>
      <c r="G36" s="765"/>
    </row>
    <row r="37" spans="1:7">
      <c r="A37" s="803"/>
      <c r="B37" s="765"/>
      <c r="C37" s="804"/>
      <c r="D37" s="804"/>
      <c r="E37" s="804"/>
      <c r="F37" s="804"/>
      <c r="G37" s="765"/>
    </row>
    <row r="38" spans="1:7">
      <c r="A38" s="803"/>
      <c r="B38" s="765"/>
      <c r="C38" s="804"/>
      <c r="D38" s="804"/>
      <c r="E38" s="804"/>
      <c r="F38" s="804"/>
      <c r="G38" s="765"/>
    </row>
    <row r="39" spans="1:7">
      <c r="A39" s="803"/>
      <c r="B39" s="765"/>
      <c r="C39" s="804"/>
      <c r="D39" s="804"/>
      <c r="E39" s="804"/>
      <c r="F39" s="804"/>
      <c r="G39" s="765"/>
    </row>
    <row r="40" spans="1:7">
      <c r="A40" s="803"/>
      <c r="B40" s="765"/>
      <c r="C40" s="804"/>
      <c r="D40" s="804"/>
      <c r="E40" s="804"/>
      <c r="F40" s="804"/>
      <c r="G40" s="765"/>
    </row>
    <row r="41" spans="1:7">
      <c r="A41" s="803"/>
      <c r="B41" s="765"/>
      <c r="C41" s="804"/>
      <c r="D41" s="804"/>
      <c r="E41" s="804"/>
      <c r="F41" s="804"/>
      <c r="G41" s="765"/>
    </row>
    <row r="42" spans="1:7">
      <c r="A42" s="803"/>
      <c r="B42" s="765"/>
      <c r="C42" s="804"/>
      <c r="D42" s="804"/>
      <c r="E42" s="804"/>
      <c r="F42" s="804"/>
      <c r="G42" s="765"/>
    </row>
    <row r="43" spans="1:7">
      <c r="A43" s="803"/>
      <c r="B43" s="765"/>
      <c r="C43" s="804"/>
      <c r="D43" s="804"/>
      <c r="E43" s="804"/>
      <c r="F43" s="804"/>
      <c r="G43" s="765"/>
    </row>
    <row r="44" spans="1:7">
      <c r="A44" s="803"/>
      <c r="B44" s="765"/>
      <c r="C44" s="804"/>
      <c r="D44" s="804"/>
      <c r="E44" s="804"/>
      <c r="F44" s="804"/>
      <c r="G44" s="765"/>
    </row>
    <row r="45" spans="1:7">
      <c r="A45" s="803"/>
      <c r="B45" s="765"/>
      <c r="C45" s="804"/>
      <c r="D45" s="804"/>
      <c r="E45" s="804"/>
      <c r="F45" s="804"/>
      <c r="G45" s="765"/>
    </row>
    <row r="46" spans="1:7">
      <c r="A46" s="803"/>
      <c r="B46" s="765"/>
      <c r="C46" s="804"/>
      <c r="D46" s="804"/>
      <c r="E46" s="804"/>
      <c r="F46" s="804"/>
      <c r="G46" s="765"/>
    </row>
    <row r="47" spans="1:7">
      <c r="A47" s="803"/>
      <c r="B47" s="765"/>
      <c r="C47" s="804"/>
      <c r="D47" s="804"/>
      <c r="E47" s="804"/>
      <c r="F47" s="804"/>
      <c r="G47" s="765"/>
    </row>
    <row r="48" spans="1:7">
      <c r="A48" s="803"/>
      <c r="B48" s="765"/>
      <c r="C48" s="804"/>
      <c r="D48" s="804"/>
      <c r="E48" s="804"/>
      <c r="F48" s="804"/>
      <c r="G48" s="765"/>
    </row>
    <row r="49" spans="1:7">
      <c r="A49" s="803"/>
      <c r="B49" s="765"/>
      <c r="C49" s="804"/>
      <c r="D49" s="804"/>
      <c r="E49" s="804"/>
      <c r="F49" s="804"/>
      <c r="G49" s="765"/>
    </row>
    <row r="50" spans="1:7">
      <c r="A50" s="803"/>
      <c r="B50" s="765"/>
      <c r="C50" s="804"/>
      <c r="D50" s="804"/>
      <c r="E50" s="804"/>
      <c r="F50" s="804"/>
      <c r="G50" s="765"/>
    </row>
    <row r="51" spans="1:7">
      <c r="A51" s="803"/>
      <c r="B51" s="765"/>
      <c r="C51" s="804"/>
      <c r="D51" s="804"/>
      <c r="E51" s="804"/>
      <c r="F51" s="804"/>
      <c r="G51" s="765"/>
    </row>
    <row r="52" spans="1:7">
      <c r="A52" s="803"/>
      <c r="B52" s="765"/>
      <c r="C52" s="804"/>
      <c r="D52" s="804"/>
      <c r="E52" s="804"/>
      <c r="F52" s="804"/>
      <c r="G52" s="765"/>
    </row>
    <row r="53" spans="1:7">
      <c r="A53" s="803"/>
      <c r="B53" s="765"/>
      <c r="C53" s="804"/>
      <c r="D53" s="804"/>
      <c r="E53" s="804"/>
      <c r="F53" s="804"/>
      <c r="G53" s="765"/>
    </row>
    <row r="54" spans="1:7">
      <c r="A54" s="803"/>
      <c r="B54" s="765"/>
      <c r="C54" s="804"/>
      <c r="D54" s="804"/>
      <c r="E54" s="804"/>
      <c r="F54" s="804"/>
      <c r="G54" s="765"/>
    </row>
    <row r="55" spans="1:7">
      <c r="A55" s="803"/>
      <c r="B55" s="765"/>
      <c r="C55" s="804"/>
      <c r="D55" s="804"/>
      <c r="E55" s="804"/>
      <c r="F55" s="804"/>
      <c r="G55" s="765"/>
    </row>
  </sheetData>
  <customSheetViews>
    <customSheetView guid="{8BADEEF2-3F9E-4E5E-964F-4A296CCC2119}">
      <pane xSplit="6" ySplit="1" topLeftCell="G2" activePane="bottomRight" state="frozen"/>
      <selection pane="bottomRight" activeCell="H29" sqref="H29"/>
      <pageMargins left="0.75" right="0.75" top="1" bottom="1" header="0.5" footer="0.5"/>
      <headerFooter alignWithMargins="0"/>
    </customSheetView>
    <customSheetView guid="{0BB5C046-3835-4751-A372-A631C7B5E58A}" showRuler="0">
      <pane xSplit="6" ySplit="1" topLeftCell="G2" activePane="bottomRight" state="frozen"/>
      <selection pane="bottomRight" activeCell="G16" sqref="G16"/>
      <pageMargins left="0.75" right="0.75" top="1" bottom="1" header="0.5" footer="0.5"/>
      <headerFooter alignWithMargins="0"/>
    </customSheetView>
    <customSheetView guid="{C88B22A9-CAE7-456F-836A-B1884D2FB5B4}" showRuler="0">
      <pane xSplit="6" ySplit="1" topLeftCell="G8" activePane="bottomRight" state="frozen"/>
      <selection pane="bottomRight" activeCell="G16" sqref="G16"/>
      <pageMargins left="0.75" right="0.75" top="1" bottom="1" header="0.5" footer="0.5"/>
      <headerFooter alignWithMargins="0"/>
    </customSheetView>
    <customSheetView guid="{F87D30DD-8E44-447F-8E54-F338AC2672B6}" showRuler="0">
      <pane xSplit="6" ySplit="1" topLeftCell="G2" activePane="bottomRight" state="frozen"/>
      <selection pane="bottomRight" activeCell="G16" sqref="G16"/>
      <pageMargins left="0.75" right="0.75" top="1" bottom="1" header="0.5" footer="0.5"/>
      <headerFooter alignWithMargins="0"/>
    </customSheetView>
    <customSheetView guid="{D0A6BC74-9105-4D3F-9753-A795205DF704}">
      <pane xSplit="6" ySplit="1" topLeftCell="G11" activePane="bottomRight" state="frozen"/>
      <selection pane="bottomRight" activeCell="H29" sqref="H29"/>
      <pageMargins left="0.75" right="0.75" top="1" bottom="1" header="0.5" footer="0.5"/>
      <headerFooter alignWithMargins="0"/>
    </customSheetView>
    <customSheetView guid="{3E4EE452-FFE4-4431-8D68-A98A9DBE99B0}" showRuler="0">
      <pane xSplit="6" ySplit="1" topLeftCell="G4" activePane="bottomRight" state="frozen"/>
      <selection pane="bottomRight" activeCell="E1" sqref="E1:F1"/>
      <pageMargins left="0.75" right="0.75" top="1" bottom="1" header="0.5" footer="0.5"/>
      <pageSetup orientation="portrait" horizontalDpi="4294967293" verticalDpi="0" r:id="rId1"/>
      <headerFooter alignWithMargins="0"/>
    </customSheetView>
  </customSheetViews>
  <mergeCells count="8">
    <mergeCell ref="B29:E29"/>
    <mergeCell ref="B31:E31"/>
    <mergeCell ref="C6:F6"/>
    <mergeCell ref="C7:F7"/>
    <mergeCell ref="A26:F26"/>
    <mergeCell ref="B27:F27"/>
    <mergeCell ref="B28:F28"/>
    <mergeCell ref="C8:P8"/>
  </mergeCells>
  <phoneticPr fontId="6" type="noConversion"/>
  <pageMargins left="0.75" right="0.75" top="1" bottom="1" header="0.5" footer="0.5"/>
  <pageSetup orientation="landscape" r:id="rId2"/>
  <headerFooter alignWithMargins="0">
    <oddHeader xml:space="preserve">&amp;CReemployment and Eligibility Assessment Programmatic Review Tool 2013-2014
</oddHeader>
  </headerFooter>
  <colBreaks count="1" manualBreakCount="1">
    <brk id="20" max="1048575" man="1"/>
  </colBreaks>
  <ignoredErrors>
    <ignoredError sqref="G15:P15 G17:P17 G16:P16" formula="1"/>
  </ignoredErrors>
  <drawing r:id="rId3"/>
</worksheet>
</file>

<file path=xl/worksheets/sheet9.xml><?xml version="1.0" encoding="utf-8"?>
<worksheet xmlns="http://schemas.openxmlformats.org/spreadsheetml/2006/main" xmlns:r="http://schemas.openxmlformats.org/officeDocument/2006/relationships">
  <dimension ref="A1:I12"/>
  <sheetViews>
    <sheetView workbookViewId="0">
      <selection activeCell="E18" sqref="E18"/>
    </sheetView>
  </sheetViews>
  <sheetFormatPr defaultRowHeight="12.75"/>
  <cols>
    <col min="2" max="2" width="45.85546875" customWidth="1"/>
  </cols>
  <sheetData>
    <row r="1" spans="1:9" ht="51" customHeight="1">
      <c r="A1" s="855"/>
      <c r="B1" s="854" t="s">
        <v>362</v>
      </c>
      <c r="C1" s="696" t="s">
        <v>353</v>
      </c>
      <c r="D1" s="696" t="s">
        <v>354</v>
      </c>
      <c r="E1" s="696" t="s">
        <v>355</v>
      </c>
      <c r="F1" s="696" t="s">
        <v>356</v>
      </c>
      <c r="G1" s="697" t="s">
        <v>357</v>
      </c>
      <c r="H1" s="723" t="s">
        <v>12</v>
      </c>
      <c r="I1" s="723" t="s">
        <v>355</v>
      </c>
    </row>
    <row r="2" spans="1:9" ht="25.5">
      <c r="A2" s="282" t="s">
        <v>35</v>
      </c>
      <c r="B2" s="283" t="s">
        <v>374</v>
      </c>
      <c r="C2" s="729">
        <f>COUNTIF(REA!$G9:$BX9,"Y")</f>
        <v>0</v>
      </c>
      <c r="D2" s="730">
        <f>COUNTIF(REA!$G9:$BX9,"N")</f>
        <v>0</v>
      </c>
      <c r="E2" s="729">
        <f t="shared" ref="E2" si="0">(C2 + D2)</f>
        <v>0</v>
      </c>
      <c r="F2" s="731">
        <f t="shared" ref="F2:F12" si="1">IF($E2&gt;0,$C2/$E2,0)</f>
        <v>0</v>
      </c>
      <c r="G2" s="732">
        <f t="shared" ref="G2:G12" si="2">IF($E2&gt;0,$D2/$E2,0)</f>
        <v>0</v>
      </c>
      <c r="H2" s="729">
        <f>COUNTIF(REA!$G9:$BX9,"X")</f>
        <v>0</v>
      </c>
      <c r="I2" s="729">
        <f t="shared" ref="I2" si="3">(E2 + H2)</f>
        <v>0</v>
      </c>
    </row>
    <row r="3" spans="1:9" ht="25.5">
      <c r="A3" s="282" t="s">
        <v>38</v>
      </c>
      <c r="B3" s="283" t="s">
        <v>338</v>
      </c>
      <c r="C3" s="729">
        <f>COUNTIF(REA!$G10:$BX10,"Y")</f>
        <v>0</v>
      </c>
      <c r="D3" s="730">
        <f>COUNTIF(REA!$G10:$BX10,"N")</f>
        <v>0</v>
      </c>
      <c r="E3" s="729">
        <f t="shared" ref="E3:E4" si="4">(C3 + D3)</f>
        <v>0</v>
      </c>
      <c r="F3" s="731">
        <f t="shared" si="1"/>
        <v>0</v>
      </c>
      <c r="G3" s="732">
        <f t="shared" si="2"/>
        <v>0</v>
      </c>
      <c r="H3" s="729">
        <f>COUNTIF(REA!$G10:$BX10,"X")</f>
        <v>0</v>
      </c>
      <c r="I3" s="729">
        <f t="shared" ref="I3:I4" si="5">(E3 + H3)</f>
        <v>0</v>
      </c>
    </row>
    <row r="4" spans="1:9" ht="25.5">
      <c r="A4" s="155" t="s">
        <v>16</v>
      </c>
      <c r="B4" s="121" t="s">
        <v>431</v>
      </c>
      <c r="C4" s="729">
        <f>COUNTIF(REA!$G11:$BX11,"Y")</f>
        <v>0</v>
      </c>
      <c r="D4" s="730">
        <f>COUNTIF(REA!$G11:$BX11,"N")</f>
        <v>0</v>
      </c>
      <c r="E4" s="729">
        <f t="shared" si="4"/>
        <v>0</v>
      </c>
      <c r="F4" s="731">
        <f t="shared" si="1"/>
        <v>0</v>
      </c>
      <c r="G4" s="732">
        <f t="shared" si="2"/>
        <v>0</v>
      </c>
      <c r="H4" s="729">
        <f>COUNTIF(REA!$G11:$BX11,"X")</f>
        <v>0</v>
      </c>
      <c r="I4" s="729">
        <f t="shared" si="5"/>
        <v>0</v>
      </c>
    </row>
    <row r="5" spans="1:9" ht="38.25">
      <c r="A5" s="609" t="s">
        <v>42</v>
      </c>
      <c r="B5" s="121" t="s">
        <v>339</v>
      </c>
      <c r="C5" s="729">
        <f>COUNTIF(REA!$G12:$BX12,"Y")</f>
        <v>0</v>
      </c>
      <c r="D5" s="733">
        <f>COUNTIF(REA!$G12:$BX12,"N")</f>
        <v>0</v>
      </c>
      <c r="E5" s="729">
        <f t="shared" ref="E5:E12" si="6">(C5 + D5)</f>
        <v>0</v>
      </c>
      <c r="F5" s="731">
        <f t="shared" si="1"/>
        <v>0</v>
      </c>
      <c r="G5" s="734">
        <f t="shared" si="2"/>
        <v>0</v>
      </c>
      <c r="H5" s="729">
        <f>COUNTIF(REA!$G12:$BX12,"X")</f>
        <v>0</v>
      </c>
      <c r="I5" s="729">
        <f t="shared" ref="I5:I12" si="7">(E5 + H5)</f>
        <v>0</v>
      </c>
    </row>
    <row r="6" spans="1:9" ht="25.5">
      <c r="A6" s="155" t="s">
        <v>43</v>
      </c>
      <c r="B6" s="121" t="s">
        <v>405</v>
      </c>
      <c r="C6" s="729">
        <f>COUNTIF(REA!$G13:$BX13,"Y")</f>
        <v>0</v>
      </c>
      <c r="D6" s="730">
        <f>COUNTIF(REA!$G13:$BX13,"N")</f>
        <v>0</v>
      </c>
      <c r="E6" s="729">
        <f t="shared" si="6"/>
        <v>0</v>
      </c>
      <c r="F6" s="731">
        <f t="shared" si="1"/>
        <v>0</v>
      </c>
      <c r="G6" s="732">
        <f t="shared" si="2"/>
        <v>0</v>
      </c>
      <c r="H6" s="729">
        <f>COUNTIF(REA!$G13:$BX13,"X")</f>
        <v>0</v>
      </c>
      <c r="I6" s="729">
        <f t="shared" si="7"/>
        <v>0</v>
      </c>
    </row>
    <row r="7" spans="1:9" ht="25.5">
      <c r="A7" s="155" t="s">
        <v>19</v>
      </c>
      <c r="B7" s="121" t="s">
        <v>365</v>
      </c>
      <c r="C7" s="729">
        <f>COUNTIF(REA!$G14:$BX14,"Y")</f>
        <v>0</v>
      </c>
      <c r="D7" s="730">
        <f>COUNTIF(REA!$G14:$BX14,"N")</f>
        <v>0</v>
      </c>
      <c r="E7" s="729">
        <f t="shared" si="6"/>
        <v>0</v>
      </c>
      <c r="F7" s="731">
        <f t="shared" si="1"/>
        <v>0</v>
      </c>
      <c r="G7" s="732">
        <f t="shared" si="2"/>
        <v>0</v>
      </c>
      <c r="H7" s="729">
        <f>COUNTIF(REA!$G14:$BX14,"X")</f>
        <v>0</v>
      </c>
      <c r="I7" s="729">
        <f t="shared" si="7"/>
        <v>0</v>
      </c>
    </row>
    <row r="8" spans="1:9" ht="25.5">
      <c r="A8" s="155" t="s">
        <v>20</v>
      </c>
      <c r="B8" s="30" t="s">
        <v>363</v>
      </c>
      <c r="C8" s="729">
        <f>COUNTIF(REA!$G15:$BX15,"Y")</f>
        <v>0</v>
      </c>
      <c r="D8" s="730">
        <f>COUNTIF(REA!$G15:$BX15,"N")</f>
        <v>0</v>
      </c>
      <c r="E8" s="729">
        <f t="shared" si="6"/>
        <v>0</v>
      </c>
      <c r="F8" s="731">
        <f t="shared" si="1"/>
        <v>0</v>
      </c>
      <c r="G8" s="732">
        <f t="shared" si="2"/>
        <v>0</v>
      </c>
      <c r="H8" s="729">
        <f>COUNTIF(REA!$G15:$BX15,"X")</f>
        <v>0</v>
      </c>
      <c r="I8" s="729">
        <f t="shared" si="7"/>
        <v>0</v>
      </c>
    </row>
    <row r="9" spans="1:9" ht="51">
      <c r="A9" s="609" t="s">
        <v>60</v>
      </c>
      <c r="B9" s="59" t="s">
        <v>430</v>
      </c>
      <c r="C9" s="729">
        <f>COUNTIF(REA!$G16:$BX16,"Y")</f>
        <v>0</v>
      </c>
      <c r="D9" s="733">
        <f>COUNTIF(REA!$G16:$BX16,"N")</f>
        <v>0</v>
      </c>
      <c r="E9" s="729">
        <f t="shared" si="6"/>
        <v>0</v>
      </c>
      <c r="F9" s="731">
        <f t="shared" si="1"/>
        <v>0</v>
      </c>
      <c r="G9" s="734">
        <f t="shared" si="2"/>
        <v>0</v>
      </c>
      <c r="H9" s="729">
        <f>COUNTIF(REA!$G16:$BX16,"X")</f>
        <v>0</v>
      </c>
      <c r="I9" s="729">
        <f t="shared" si="7"/>
        <v>0</v>
      </c>
    </row>
    <row r="10" spans="1:9" ht="25.5">
      <c r="A10" s="609" t="s">
        <v>61</v>
      </c>
      <c r="B10" s="121" t="s">
        <v>364</v>
      </c>
      <c r="C10" s="729">
        <f>COUNTIF(REA!$G17:$BX17,"Y")</f>
        <v>0</v>
      </c>
      <c r="D10" s="733">
        <f>COUNTIF(REA!$G17:$BX17,"N")</f>
        <v>0</v>
      </c>
      <c r="E10" s="729">
        <f t="shared" si="6"/>
        <v>0</v>
      </c>
      <c r="F10" s="731">
        <f t="shared" si="1"/>
        <v>0</v>
      </c>
      <c r="G10" s="734">
        <f t="shared" si="2"/>
        <v>0</v>
      </c>
      <c r="H10" s="729">
        <f>COUNTIF(REA!$G17:$BX17,"X")</f>
        <v>0</v>
      </c>
      <c r="I10" s="729">
        <f t="shared" si="7"/>
        <v>0</v>
      </c>
    </row>
    <row r="11" spans="1:9" ht="38.25">
      <c r="A11" s="609" t="s">
        <v>332</v>
      </c>
      <c r="B11" s="59" t="s">
        <v>429</v>
      </c>
      <c r="C11" s="729">
        <f>COUNTIF(REA!$G18:$BX18,"Y")</f>
        <v>0</v>
      </c>
      <c r="D11" s="733">
        <f>COUNTIF(REA!$G18:$BX18,"N")</f>
        <v>0</v>
      </c>
      <c r="E11" s="729">
        <f t="shared" si="6"/>
        <v>0</v>
      </c>
      <c r="F11" s="731">
        <f t="shared" si="1"/>
        <v>0</v>
      </c>
      <c r="G11" s="734">
        <f t="shared" si="2"/>
        <v>0</v>
      </c>
      <c r="H11" s="729">
        <f>COUNTIF(REA!$G18:$BX18,"X")</f>
        <v>0</v>
      </c>
      <c r="I11" s="729">
        <f t="shared" si="7"/>
        <v>0</v>
      </c>
    </row>
    <row r="12" spans="1:9" ht="38.25">
      <c r="A12" s="609" t="s">
        <v>44</v>
      </c>
      <c r="B12" s="753" t="s">
        <v>406</v>
      </c>
      <c r="C12" s="729">
        <f>COUNTIF(REA!$G19:$BX19,"Y")</f>
        <v>0</v>
      </c>
      <c r="D12" s="733">
        <f>COUNTIF(REA!$G19:$BX19,"N")</f>
        <v>0</v>
      </c>
      <c r="E12" s="729">
        <f t="shared" si="6"/>
        <v>0</v>
      </c>
      <c r="F12" s="731">
        <f t="shared" si="1"/>
        <v>0</v>
      </c>
      <c r="G12" s="734">
        <f t="shared" si="2"/>
        <v>0</v>
      </c>
      <c r="H12" s="729">
        <f>COUNTIF(REA!$G19:$BX19,"X")</f>
        <v>0</v>
      </c>
      <c r="I12" s="729">
        <f t="shared" si="7"/>
        <v>0</v>
      </c>
    </row>
  </sheetData>
  <pageMargins left="0.7" right="0.7" top="0.75" bottom="0.75" header="0.3" footer="0.3"/>
  <pageSetup orientation="portrait" r:id="rId1"/>
  <headerFooter>
    <oddHeader>&amp;CREA Totals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Jobseekers</vt:lpstr>
      <vt:lpstr>Jobseeker Totals</vt:lpstr>
      <vt:lpstr>Job Orders</vt:lpstr>
      <vt:lpstr>Job Order Totals</vt:lpstr>
      <vt:lpstr>Management Process</vt:lpstr>
      <vt:lpstr>PREP</vt:lpstr>
      <vt:lpstr>EUC RES</vt:lpstr>
      <vt:lpstr>REA</vt:lpstr>
      <vt:lpstr>REA Totals</vt:lpstr>
      <vt:lpstr>'EUC RES'!Print_Area</vt:lpstr>
      <vt:lpstr>'Job Order Totals'!Print_Area</vt:lpstr>
      <vt:lpstr>'Job Orders'!Print_Area</vt:lpstr>
      <vt:lpstr>'Jobseeker Totals'!Print_Area</vt:lpstr>
      <vt:lpstr>Jobseekers!Print_Area</vt:lpstr>
      <vt:lpstr>'Management Process'!Print_Area</vt:lpstr>
      <vt:lpstr>PREP!Print_Area</vt:lpstr>
      <vt:lpstr>REA!Print_Area</vt:lpstr>
      <vt:lpstr>'REA Totals'!Print_Area</vt:lpstr>
    </vt:vector>
  </TitlesOfParts>
  <Company>awi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walkerb</cp:lastModifiedBy>
  <cp:lastPrinted>2013-07-25T19:15:03Z</cp:lastPrinted>
  <dcterms:created xsi:type="dcterms:W3CDTF">2005-06-17T19:27:59Z</dcterms:created>
  <dcterms:modified xsi:type="dcterms:W3CDTF">2013-10-15T19:57:10Z</dcterms:modified>
</cp:coreProperties>
</file>