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-30" windowWidth="10125" windowHeight="6210" tabRatio="610" activeTab="1"/>
  </bookViews>
  <sheets>
    <sheet name="Stats" sheetId="2" r:id="rId1"/>
    <sheet name="Report" sheetId="8" r:id="rId2"/>
    <sheet name="Check" sheetId="9" r:id="rId3"/>
    <sheet name="Data Entry Form" sheetId="11" state="hidden" r:id="rId4"/>
    <sheet name="Sample" sheetId="4" r:id="rId5"/>
    <sheet name="RWB" sheetId="12" r:id="rId6"/>
    <sheet name="Instructions" sheetId="13" r:id="rId7"/>
  </sheets>
  <definedNames>
    <definedName name="_xlnm.Print_Area" localSheetId="2">Check!$A$1:$V$7</definedName>
    <definedName name="_xlnm.Print_Area" localSheetId="3">'Data Entry Form'!$B$2:$J$60</definedName>
    <definedName name="_xlnm.Print_Area" localSheetId="1">Report!$B$1:$G$207</definedName>
    <definedName name="_xlnm.Print_Area" localSheetId="0">Stats!$A:$D</definedName>
    <definedName name="_xlnm.Print_Titles" localSheetId="1">Report!$1:$2</definedName>
  </definedNames>
  <calcPr calcId="125725"/>
</workbook>
</file>

<file path=xl/calcChain.xml><?xml version="1.0" encoding="utf-8"?>
<calcChain xmlns="http://schemas.openxmlformats.org/spreadsheetml/2006/main">
  <c r="F165" i="8"/>
  <c r="E165"/>
  <c r="D165"/>
  <c r="F160"/>
  <c r="E160"/>
  <c r="D161" s="1"/>
  <c r="D160"/>
  <c r="F155"/>
  <c r="E155"/>
  <c r="D155"/>
  <c r="F150"/>
  <c r="E150"/>
  <c r="D150"/>
  <c r="F145"/>
  <c r="E145"/>
  <c r="D145"/>
  <c r="G145" s="1"/>
  <c r="F140"/>
  <c r="E140"/>
  <c r="D140"/>
  <c r="F135"/>
  <c r="E135"/>
  <c r="D135"/>
  <c r="F130"/>
  <c r="E130"/>
  <c r="D130"/>
  <c r="E125"/>
  <c r="D125"/>
  <c r="F125" s="1"/>
  <c r="F120"/>
  <c r="E120"/>
  <c r="D120"/>
  <c r="E115"/>
  <c r="D115"/>
  <c r="F115" s="1"/>
  <c r="F110"/>
  <c r="E110"/>
  <c r="D110"/>
  <c r="D105"/>
  <c r="F100"/>
  <c r="E100"/>
  <c r="D100"/>
  <c r="F95"/>
  <c r="E95"/>
  <c r="D95"/>
  <c r="F90"/>
  <c r="E90"/>
  <c r="D90"/>
  <c r="E85"/>
  <c r="D85"/>
  <c r="E81"/>
  <c r="D81"/>
  <c r="F71"/>
  <c r="E71"/>
  <c r="D71"/>
  <c r="F61"/>
  <c r="E61"/>
  <c r="D61"/>
  <c r="E42"/>
  <c r="D42"/>
  <c r="F56"/>
  <c r="E56"/>
  <c r="D57" s="1"/>
  <c r="D56"/>
  <c r="E57" s="1"/>
  <c r="E51"/>
  <c r="D51"/>
  <c r="F51" s="1"/>
  <c r="F46"/>
  <c r="E46"/>
  <c r="D46"/>
  <c r="D47" s="1"/>
  <c r="F41"/>
  <c r="E41"/>
  <c r="D41"/>
  <c r="F36"/>
  <c r="E36"/>
  <c r="D36"/>
  <c r="D37" s="1"/>
  <c r="F31"/>
  <c r="E31"/>
  <c r="D31"/>
  <c r="D32" s="1"/>
  <c r="F26"/>
  <c r="E26"/>
  <c r="D26"/>
  <c r="D27" s="1"/>
  <c r="E21"/>
  <c r="D22" s="1"/>
  <c r="D21"/>
  <c r="E22" s="1"/>
  <c r="F16"/>
  <c r="E32" l="1"/>
  <c r="E52"/>
  <c r="D52"/>
  <c r="E27"/>
  <c r="E37"/>
  <c r="E47"/>
  <c r="F85"/>
  <c r="E166"/>
  <c r="D166"/>
  <c r="E161"/>
  <c r="D156"/>
  <c r="E156"/>
  <c r="D151"/>
  <c r="E151"/>
  <c r="E146"/>
  <c r="D146"/>
  <c r="D141"/>
  <c r="E141"/>
  <c r="D136"/>
  <c r="E136"/>
  <c r="D131"/>
  <c r="E131"/>
  <c r="E126"/>
  <c r="D126"/>
  <c r="D121"/>
  <c r="E121"/>
  <c r="D116"/>
  <c r="E116"/>
  <c r="E111"/>
  <c r="D111"/>
  <c r="E101"/>
  <c r="D101"/>
  <c r="E96"/>
  <c r="D96"/>
  <c r="D91"/>
  <c r="E91"/>
  <c r="D86"/>
  <c r="E86"/>
  <c r="D82"/>
  <c r="E82"/>
  <c r="E72"/>
  <c r="D72"/>
  <c r="E62"/>
  <c r="D62"/>
  <c r="G36"/>
  <c r="C165"/>
  <c r="C160"/>
  <c r="C155"/>
  <c r="C150"/>
  <c r="C145"/>
  <c r="C140"/>
  <c r="C135"/>
  <c r="C130"/>
  <c r="B130"/>
  <c r="C125"/>
  <c r="C120"/>
  <c r="C115"/>
  <c r="C110"/>
  <c r="C105"/>
  <c r="C100"/>
  <c r="C95"/>
  <c r="C90"/>
  <c r="C85"/>
  <c r="C81"/>
  <c r="C76"/>
  <c r="C71"/>
  <c r="C66"/>
  <c r="C61"/>
  <c r="C56"/>
  <c r="C51"/>
  <c r="C46"/>
  <c r="C41"/>
  <c r="C36"/>
  <c r="C31"/>
  <c r="C26"/>
  <c r="C21"/>
  <c r="C16"/>
  <c r="C12"/>
  <c r="C8"/>
  <c r="C4"/>
  <c r="B165"/>
  <c r="B160"/>
  <c r="B155"/>
  <c r="B150"/>
  <c r="B145"/>
  <c r="B140"/>
  <c r="B135"/>
  <c r="B125"/>
  <c r="B120"/>
  <c r="B115"/>
  <c r="B110"/>
  <c r="B105"/>
  <c r="B100"/>
  <c r="B95"/>
  <c r="B90"/>
  <c r="B85"/>
  <c r="B81"/>
  <c r="B76"/>
  <c r="B71"/>
  <c r="B66"/>
  <c r="B61"/>
  <c r="B56"/>
  <c r="B51"/>
  <c r="B46"/>
  <c r="A46" s="1"/>
  <c r="B41"/>
  <c r="B36"/>
  <c r="A36" s="1"/>
  <c r="B31"/>
  <c r="B26"/>
  <c r="A26" s="1"/>
  <c r="B21"/>
  <c r="B16"/>
  <c r="B12"/>
  <c r="B8"/>
  <c r="A8" s="1"/>
  <c r="B4"/>
  <c r="A1" i="9"/>
  <c r="AD5"/>
  <c r="AE5"/>
  <c r="AF5"/>
  <c r="AG5"/>
  <c r="AH5"/>
  <c r="AI5"/>
  <c r="AJ5"/>
  <c r="AK5"/>
  <c r="AL5"/>
  <c r="AM5"/>
  <c r="AN5"/>
  <c r="AD6"/>
  <c r="AE6"/>
  <c r="AF6"/>
  <c r="AG6"/>
  <c r="AH6"/>
  <c r="AI6"/>
  <c r="AJ6"/>
  <c r="AK6"/>
  <c r="AL6"/>
  <c r="AM6"/>
  <c r="AN6"/>
  <c r="AD7"/>
  <c r="AE7"/>
  <c r="AF7"/>
  <c r="AG7"/>
  <c r="AH7"/>
  <c r="AI7"/>
  <c r="AJ7"/>
  <c r="AK7"/>
  <c r="AL7"/>
  <c r="AM7"/>
  <c r="AN7"/>
  <c r="AD8"/>
  <c r="AE8"/>
  <c r="AF8"/>
  <c r="AG8"/>
  <c r="AH8"/>
  <c r="AI8"/>
  <c r="AJ8"/>
  <c r="AK8"/>
  <c r="AL8"/>
  <c r="AM8"/>
  <c r="AN8"/>
  <c r="AD9"/>
  <c r="AE9"/>
  <c r="AF9"/>
  <c r="AG9"/>
  <c r="AH9"/>
  <c r="AI9"/>
  <c r="AJ9"/>
  <c r="AK9"/>
  <c r="AL9"/>
  <c r="AM9"/>
  <c r="AN9"/>
  <c r="AD10"/>
  <c r="AE10"/>
  <c r="AF10"/>
  <c r="AG10"/>
  <c r="AH10"/>
  <c r="AI10"/>
  <c r="AJ10"/>
  <c r="AK10"/>
  <c r="AL10"/>
  <c r="AM10"/>
  <c r="AN10"/>
  <c r="AD11"/>
  <c r="AE11"/>
  <c r="AF11"/>
  <c r="AG11"/>
  <c r="AH11"/>
  <c r="AI11"/>
  <c r="AJ11"/>
  <c r="AK11"/>
  <c r="AL11"/>
  <c r="AM11"/>
  <c r="AN11"/>
  <c r="AD12"/>
  <c r="AE12"/>
  <c r="AF12"/>
  <c r="AG12"/>
  <c r="AH12"/>
  <c r="AI12"/>
  <c r="AJ12"/>
  <c r="AK12"/>
  <c r="AL12"/>
  <c r="AM12"/>
  <c r="AN12"/>
  <c r="AD13"/>
  <c r="AE13"/>
  <c r="AF13"/>
  <c r="AG13"/>
  <c r="AH13"/>
  <c r="AI13"/>
  <c r="AJ13"/>
  <c r="AK13"/>
  <c r="AL13"/>
  <c r="AM13"/>
  <c r="AN13"/>
  <c r="AD14"/>
  <c r="AE14"/>
  <c r="AF14"/>
  <c r="AG14"/>
  <c r="AH14"/>
  <c r="AI14"/>
  <c r="AJ14"/>
  <c r="AK14"/>
  <c r="AL14"/>
  <c r="AM14"/>
  <c r="AN14"/>
  <c r="AD15"/>
  <c r="AE15"/>
  <c r="AF15"/>
  <c r="AG15"/>
  <c r="AH15"/>
  <c r="AI15"/>
  <c r="AJ15"/>
  <c r="AK15"/>
  <c r="AL15"/>
  <c r="AM15"/>
  <c r="AN15"/>
  <c r="AD16"/>
  <c r="AE16"/>
  <c r="AF16"/>
  <c r="AG16"/>
  <c r="AH16"/>
  <c r="AI16"/>
  <c r="AJ16"/>
  <c r="AK16"/>
  <c r="AL16"/>
  <c r="AM16"/>
  <c r="AN16"/>
  <c r="AD17"/>
  <c r="AE17"/>
  <c r="AF17"/>
  <c r="AG17"/>
  <c r="AH17"/>
  <c r="AI17"/>
  <c r="AJ17"/>
  <c r="AK17"/>
  <c r="AL17"/>
  <c r="AM17"/>
  <c r="AN17"/>
  <c r="AD18"/>
  <c r="AE18"/>
  <c r="AF18"/>
  <c r="AG18"/>
  <c r="AH18"/>
  <c r="AI18"/>
  <c r="AJ18"/>
  <c r="AK18"/>
  <c r="AL18"/>
  <c r="AM18"/>
  <c r="AN18"/>
  <c r="AD19"/>
  <c r="AE19"/>
  <c r="AF19"/>
  <c r="AG19"/>
  <c r="AH19"/>
  <c r="AI19"/>
  <c r="AJ19"/>
  <c r="AK19"/>
  <c r="AL19"/>
  <c r="AM19"/>
  <c r="AN19"/>
  <c r="AD20"/>
  <c r="AE20"/>
  <c r="AF20"/>
  <c r="AG20"/>
  <c r="AH20"/>
  <c r="AI20"/>
  <c r="AJ20"/>
  <c r="AK20"/>
  <c r="AL20"/>
  <c r="AM20"/>
  <c r="AN20"/>
  <c r="AD21"/>
  <c r="AE21"/>
  <c r="AF21"/>
  <c r="AG21"/>
  <c r="AH21"/>
  <c r="AI21"/>
  <c r="AJ21"/>
  <c r="AK21"/>
  <c r="AL21"/>
  <c r="AM21"/>
  <c r="AN21"/>
  <c r="AD22"/>
  <c r="AE22"/>
  <c r="AF22"/>
  <c r="AG22"/>
  <c r="AH22"/>
  <c r="AI22"/>
  <c r="AJ22"/>
  <c r="AK22"/>
  <c r="AL22"/>
  <c r="AM22"/>
  <c r="AN22"/>
  <c r="AD23"/>
  <c r="AE23"/>
  <c r="AF23"/>
  <c r="AG23"/>
  <c r="AH23"/>
  <c r="AI23"/>
  <c r="AJ23"/>
  <c r="AK23"/>
  <c r="AL23"/>
  <c r="AM23"/>
  <c r="AN23"/>
  <c r="AD24"/>
  <c r="AE24"/>
  <c r="AF24"/>
  <c r="AG24"/>
  <c r="AH24"/>
  <c r="AI24"/>
  <c r="AJ24"/>
  <c r="AK24"/>
  <c r="AL24"/>
  <c r="AM24"/>
  <c r="AN24"/>
  <c r="AD25"/>
  <c r="AE25"/>
  <c r="AF25"/>
  <c r="AG25"/>
  <c r="AH25"/>
  <c r="AI25"/>
  <c r="AJ25"/>
  <c r="AK25"/>
  <c r="AL25"/>
  <c r="AM25"/>
  <c r="AN25"/>
  <c r="AD26"/>
  <c r="AE26"/>
  <c r="AF26"/>
  <c r="AG26"/>
  <c r="AH26"/>
  <c r="AI26"/>
  <c r="AJ26"/>
  <c r="AK26"/>
  <c r="AL26"/>
  <c r="AM26"/>
  <c r="AN26"/>
  <c r="AD27"/>
  <c r="AE27"/>
  <c r="AF27"/>
  <c r="AG27"/>
  <c r="AH27"/>
  <c r="AI27"/>
  <c r="AJ27"/>
  <c r="AK27"/>
  <c r="AL27"/>
  <c r="AM27"/>
  <c r="AN27"/>
  <c r="AD28"/>
  <c r="AE28"/>
  <c r="AF28"/>
  <c r="AG28"/>
  <c r="AH28"/>
  <c r="AI28"/>
  <c r="AJ28"/>
  <c r="AK28"/>
  <c r="AL28"/>
  <c r="AM28"/>
  <c r="AN28"/>
  <c r="AD29"/>
  <c r="AE29"/>
  <c r="AF29"/>
  <c r="AG29"/>
  <c r="AH29"/>
  <c r="AI29"/>
  <c r="AJ29"/>
  <c r="AK29"/>
  <c r="AL29"/>
  <c r="AM29"/>
  <c r="AN29"/>
  <c r="AD30"/>
  <c r="AE30"/>
  <c r="AF30"/>
  <c r="AG30"/>
  <c r="AH30"/>
  <c r="AI30"/>
  <c r="AJ30"/>
  <c r="AK30"/>
  <c r="AL30"/>
  <c r="AM30"/>
  <c r="AN30"/>
  <c r="AD31"/>
  <c r="AE31"/>
  <c r="AF31"/>
  <c r="AG31"/>
  <c r="AH31"/>
  <c r="AI31"/>
  <c r="AJ31"/>
  <c r="AK31"/>
  <c r="AL31"/>
  <c r="AM31"/>
  <c r="AN31"/>
  <c r="AD32"/>
  <c r="AE32"/>
  <c r="AF32"/>
  <c r="AG32"/>
  <c r="AH32"/>
  <c r="AI32"/>
  <c r="AJ32"/>
  <c r="AK32"/>
  <c r="AL32"/>
  <c r="AM32"/>
  <c r="AN32"/>
  <c r="AD33"/>
  <c r="AE33"/>
  <c r="AF33"/>
  <c r="AG33"/>
  <c r="AH33"/>
  <c r="AI33"/>
  <c r="AJ33"/>
  <c r="AK33"/>
  <c r="AL33"/>
  <c r="AM33"/>
  <c r="AN33"/>
  <c r="AD34"/>
  <c r="AE34"/>
  <c r="AF34"/>
  <c r="AG34"/>
  <c r="AH34"/>
  <c r="AI34"/>
  <c r="AJ34"/>
  <c r="AK34"/>
  <c r="AL34"/>
  <c r="AM34"/>
  <c r="AN34"/>
  <c r="AD35"/>
  <c r="AE35"/>
  <c r="AF35"/>
  <c r="AG35"/>
  <c r="AH35"/>
  <c r="AI35"/>
  <c r="AJ35"/>
  <c r="AK35"/>
  <c r="AL35"/>
  <c r="AM35"/>
  <c r="AN35"/>
  <c r="AD36"/>
  <c r="AE36"/>
  <c r="AF36"/>
  <c r="AG36"/>
  <c r="AH36"/>
  <c r="AI36"/>
  <c r="AJ36"/>
  <c r="AK36"/>
  <c r="AL36"/>
  <c r="AM36"/>
  <c r="AN36"/>
  <c r="AD37"/>
  <c r="AE37"/>
  <c r="AF37"/>
  <c r="AG37"/>
  <c r="AH37"/>
  <c r="AI37"/>
  <c r="AJ37"/>
  <c r="AK37"/>
  <c r="AL37"/>
  <c r="AM37"/>
  <c r="AN37"/>
  <c r="AD38"/>
  <c r="AE38"/>
  <c r="AF38"/>
  <c r="AG38"/>
  <c r="AH38"/>
  <c r="AI38"/>
  <c r="AJ38"/>
  <c r="AK38"/>
  <c r="AL38"/>
  <c r="AM38"/>
  <c r="AN38"/>
  <c r="AD39"/>
  <c r="AE39"/>
  <c r="AF39"/>
  <c r="AG39"/>
  <c r="AH39"/>
  <c r="AI39"/>
  <c r="AJ39"/>
  <c r="AK39"/>
  <c r="AL39"/>
  <c r="AM39"/>
  <c r="AN39"/>
  <c r="AD40"/>
  <c r="AE40"/>
  <c r="AF40"/>
  <c r="AG40"/>
  <c r="AH40"/>
  <c r="AI40"/>
  <c r="AJ40"/>
  <c r="AK40"/>
  <c r="AL40"/>
  <c r="AM40"/>
  <c r="AN40"/>
  <c r="AD41"/>
  <c r="AE41"/>
  <c r="AF41"/>
  <c r="AG41"/>
  <c r="AH41"/>
  <c r="AI41"/>
  <c r="AJ41"/>
  <c r="AK41"/>
  <c r="AL41"/>
  <c r="AM41"/>
  <c r="AN41"/>
  <c r="AD42"/>
  <c r="AE42"/>
  <c r="AF42"/>
  <c r="AG42"/>
  <c r="AH42"/>
  <c r="AI42"/>
  <c r="AJ42"/>
  <c r="AK42"/>
  <c r="AL42"/>
  <c r="AM42"/>
  <c r="AN42"/>
  <c r="AD43"/>
  <c r="AE43"/>
  <c r="AF43"/>
  <c r="AG43"/>
  <c r="AH43"/>
  <c r="AI43"/>
  <c r="AJ43"/>
  <c r="AK43"/>
  <c r="AL43"/>
  <c r="AM43"/>
  <c r="AN43"/>
  <c r="AD44"/>
  <c r="AE44"/>
  <c r="AF44"/>
  <c r="AG44"/>
  <c r="AH44"/>
  <c r="AI44"/>
  <c r="AJ44"/>
  <c r="AK44"/>
  <c r="AL44"/>
  <c r="AM44"/>
  <c r="AN44"/>
  <c r="AD45"/>
  <c r="AE45"/>
  <c r="AF45"/>
  <c r="AG45"/>
  <c r="AH45"/>
  <c r="AI45"/>
  <c r="AJ45"/>
  <c r="AK45"/>
  <c r="AL45"/>
  <c r="AM45"/>
  <c r="AN45"/>
  <c r="AD46"/>
  <c r="AE46"/>
  <c r="AF46"/>
  <c r="AG46"/>
  <c r="AH46"/>
  <c r="AI46"/>
  <c r="AJ46"/>
  <c r="AK46"/>
  <c r="AL46"/>
  <c r="AM46"/>
  <c r="AN46"/>
  <c r="AD47"/>
  <c r="AE47"/>
  <c r="AF47"/>
  <c r="AG47"/>
  <c r="AH47"/>
  <c r="AI47"/>
  <c r="AJ47"/>
  <c r="AK47"/>
  <c r="AL47"/>
  <c r="AM47"/>
  <c r="AN47"/>
  <c r="AD48"/>
  <c r="AE48"/>
  <c r="AF48"/>
  <c r="AG48"/>
  <c r="AH48"/>
  <c r="AI48"/>
  <c r="AJ48"/>
  <c r="AK48"/>
  <c r="AL48"/>
  <c r="AM48"/>
  <c r="AN48"/>
  <c r="AD49"/>
  <c r="AE49"/>
  <c r="AF49"/>
  <c r="AG49"/>
  <c r="AH49"/>
  <c r="AI49"/>
  <c r="AJ49"/>
  <c r="AK49"/>
  <c r="AL49"/>
  <c r="AM49"/>
  <c r="AN49"/>
  <c r="AD50"/>
  <c r="AE50"/>
  <c r="AF50"/>
  <c r="AG50"/>
  <c r="AH50"/>
  <c r="AI50"/>
  <c r="AJ50"/>
  <c r="AK50"/>
  <c r="AL50"/>
  <c r="AM50"/>
  <c r="AN50"/>
  <c r="AD51"/>
  <c r="AE51"/>
  <c r="AF51"/>
  <c r="AG51"/>
  <c r="AH51"/>
  <c r="AI51"/>
  <c r="AJ51"/>
  <c r="AK51"/>
  <c r="AL51"/>
  <c r="AM51"/>
  <c r="AN51"/>
  <c r="AD52"/>
  <c r="AE52"/>
  <c r="AF52"/>
  <c r="AG52"/>
  <c r="AH52"/>
  <c r="AI52"/>
  <c r="AJ52"/>
  <c r="AK52"/>
  <c r="AL52"/>
  <c r="AM52"/>
  <c r="AN52"/>
  <c r="AD53"/>
  <c r="AE53"/>
  <c r="AF53"/>
  <c r="AG53"/>
  <c r="AH53"/>
  <c r="AI53"/>
  <c r="AJ53"/>
  <c r="AK53"/>
  <c r="AL53"/>
  <c r="AM53"/>
  <c r="AN53"/>
  <c r="AD54"/>
  <c r="AE54"/>
  <c r="AF54"/>
  <c r="AG54"/>
  <c r="AH54"/>
  <c r="AI54"/>
  <c r="AJ54"/>
  <c r="AK54"/>
  <c r="AL54"/>
  <c r="AM54"/>
  <c r="AN54"/>
  <c r="F105" i="8"/>
  <c r="E105"/>
  <c r="D106" s="1"/>
  <c r="F76"/>
  <c r="E76"/>
  <c r="D76"/>
  <c r="E66"/>
  <c r="D66"/>
  <c r="A61"/>
  <c r="A51"/>
  <c r="D6" i="9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B1" i="8"/>
  <c r="B6" i="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C51"/>
  <c r="B52"/>
  <c r="C52"/>
  <c r="B53"/>
  <c r="C53"/>
  <c r="B54"/>
  <c r="C54"/>
  <c r="B5"/>
  <c r="E16" i="8"/>
  <c r="D16"/>
  <c r="E12"/>
  <c r="D12"/>
  <c r="F8"/>
  <c r="E8"/>
  <c r="D8"/>
  <c r="E4"/>
  <c r="D4"/>
  <c r="G7" i="2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D6" i="11"/>
  <c r="G6" i="2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I5" i="11"/>
  <c r="BC6" i="2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G5" i="11"/>
  <c r="I4" i="2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G4"/>
  <c r="H4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H3"/>
  <c r="G3"/>
  <c r="D5" i="9"/>
  <c r="C2" i="11"/>
  <c r="D5"/>
  <c r="B9" i="12"/>
  <c r="B10"/>
  <c r="A214" i="8"/>
  <c r="A210"/>
  <c r="A206"/>
  <c r="A202"/>
  <c r="A198"/>
  <c r="A194"/>
  <c r="A191"/>
  <c r="A187"/>
  <c r="A183"/>
  <c r="A65"/>
  <c r="A56"/>
  <c r="A41"/>
  <c r="A31"/>
  <c r="A21"/>
  <c r="A16"/>
  <c r="A12"/>
  <c r="A4"/>
  <c r="C3" i="11"/>
  <c r="D9" i="8" l="1"/>
  <c r="E9"/>
  <c r="D13"/>
  <c r="E13"/>
  <c r="F66"/>
  <c r="D67"/>
  <c r="E67"/>
  <c r="D17"/>
  <c r="E17"/>
  <c r="D77"/>
  <c r="E77"/>
  <c r="E106"/>
  <c r="F12"/>
  <c r="D5"/>
  <c r="E5"/>
  <c r="G160"/>
  <c r="Z1" i="9"/>
  <c r="V1"/>
  <c r="AB1"/>
  <c r="X1"/>
  <c r="AM1"/>
  <c r="AI1"/>
  <c r="AE1"/>
  <c r="AL1"/>
  <c r="AH1"/>
  <c r="AD1"/>
  <c r="AN1"/>
  <c r="AJ1"/>
  <c r="AF1"/>
  <c r="AK1"/>
  <c r="AG1"/>
  <c r="AC1"/>
  <c r="Y1"/>
  <c r="U1"/>
  <c r="AA1"/>
  <c r="W1"/>
  <c r="T1"/>
  <c r="G165" i="8"/>
  <c r="G155"/>
  <c r="G130"/>
  <c r="G150"/>
  <c r="G135"/>
  <c r="G90"/>
  <c r="F81"/>
  <c r="G61"/>
  <c r="G120"/>
  <c r="G110"/>
  <c r="G71"/>
  <c r="G100"/>
  <c r="G105"/>
  <c r="G95"/>
  <c r="G76"/>
  <c r="G8"/>
  <c r="G26"/>
  <c r="G31"/>
  <c r="G46"/>
  <c r="D1" i="9"/>
  <c r="G16" i="8"/>
  <c r="P1" i="9"/>
  <c r="L1"/>
  <c r="H1"/>
  <c r="Q1"/>
  <c r="M1"/>
  <c r="I1"/>
  <c r="E1"/>
  <c r="R1"/>
  <c r="N1"/>
  <c r="J1"/>
  <c r="F1"/>
  <c r="S1"/>
  <c r="O1"/>
  <c r="K1"/>
  <c r="G1"/>
  <c r="F21" i="8"/>
  <c r="G56"/>
  <c r="F4"/>
  <c r="G41"/>
  <c r="D4" i="11"/>
</calcChain>
</file>

<file path=xl/sharedStrings.xml><?xml version="1.0" encoding="utf-8"?>
<sst xmlns="http://schemas.openxmlformats.org/spreadsheetml/2006/main" count="613" uniqueCount="241">
  <si>
    <t xml:space="preserve"> References</t>
  </si>
  <si>
    <t>Location of Data</t>
  </si>
  <si>
    <t>Participant last name</t>
  </si>
  <si>
    <t>Case manager last name</t>
  </si>
  <si>
    <t>Reviewer Name</t>
  </si>
  <si>
    <t>MONITORING OF PARTICIPATION</t>
  </si>
  <si>
    <t>GOOD CAUSE</t>
  </si>
  <si>
    <t>FOOD STAMP REIMBURSEMENT (FSR)</t>
  </si>
  <si>
    <t>R/C/U</t>
  </si>
  <si>
    <t xml:space="preserve">PROGRAM ACTIVITIES    </t>
  </si>
  <si>
    <t>15a</t>
  </si>
  <si>
    <t>15b</t>
  </si>
  <si>
    <t>15c</t>
  </si>
  <si>
    <t>Legend</t>
  </si>
  <si>
    <t>Finding = orange</t>
  </si>
  <si>
    <t>Dates of on site review</t>
  </si>
  <si>
    <t>7b</t>
  </si>
  <si>
    <t>7a</t>
  </si>
  <si>
    <t>10a</t>
  </si>
  <si>
    <t>10b</t>
  </si>
  <si>
    <t>10c</t>
  </si>
  <si>
    <t>10d</t>
  </si>
  <si>
    <t>10e</t>
  </si>
  <si>
    <t>10f</t>
  </si>
  <si>
    <t>11a</t>
  </si>
  <si>
    <t>11b</t>
  </si>
  <si>
    <t>11e</t>
  </si>
  <si>
    <t>14a</t>
  </si>
  <si>
    <t>14b</t>
  </si>
  <si>
    <t>14c</t>
  </si>
  <si>
    <t>16a</t>
  </si>
  <si>
    <t>16b</t>
  </si>
  <si>
    <t>24a</t>
  </si>
  <si>
    <t>24b</t>
  </si>
  <si>
    <t>25a</t>
  </si>
  <si>
    <t>25b</t>
  </si>
  <si>
    <t>31a</t>
  </si>
  <si>
    <t>31b</t>
  </si>
  <si>
    <t>27a</t>
  </si>
  <si>
    <t>27b</t>
  </si>
  <si>
    <t>N/A</t>
  </si>
  <si>
    <t>Yes</t>
  </si>
  <si>
    <t>No</t>
  </si>
  <si>
    <t>Total</t>
  </si>
  <si>
    <t>Percent</t>
  </si>
  <si>
    <t>Y</t>
  </si>
  <si>
    <t>N</t>
  </si>
  <si>
    <t>ID</t>
  </si>
  <si>
    <t>LAST NAME, FIRST</t>
  </si>
  <si>
    <t>Days Open in period</t>
  </si>
  <si>
    <t>Latest Referral from FLORIDA</t>
  </si>
  <si>
    <t>If no, proceed to #15a.</t>
  </si>
  <si>
    <t>If yes, proceed with monitoring tool</t>
  </si>
  <si>
    <t>Days between 10e &amp; 10d</t>
  </si>
  <si>
    <t>Any WE, SIWE or Ed/Tng by the 31st day?</t>
  </si>
  <si>
    <t>Hours completed 1 - GT/EQ or 2 - LT scheduled hours?</t>
  </si>
  <si>
    <t>Documentation to support hours in JPR screens?</t>
  </si>
  <si>
    <t>Was Notice of Failure mailed within 2 working days?</t>
  </si>
  <si>
    <t>Number of FSRs requested during period</t>
  </si>
  <si>
    <t>Date of desk review</t>
  </si>
  <si>
    <t>A</t>
  </si>
  <si>
    <t>B</t>
  </si>
  <si>
    <t>CONCILIATION / SANCTIONS</t>
  </si>
  <si>
    <t xml:space="preserve">FSRs supported by Case Notes </t>
  </si>
  <si>
    <t>If no, please explain:</t>
  </si>
  <si>
    <t>Case   -</t>
  </si>
  <si>
    <t>?</t>
  </si>
  <si>
    <t>SSN:  R/C/U</t>
  </si>
  <si>
    <t>RWB</t>
  </si>
  <si>
    <t>To:</t>
  </si>
  <si>
    <t>Review Period</t>
  </si>
  <si>
    <t>From:</t>
  </si>
  <si>
    <t>Date Appointment scheduled / Letter sent</t>
  </si>
  <si>
    <t>Did participant attend Orientation. If yes, proceed to 12</t>
  </si>
  <si>
    <t>Were Conciliation procedures started?</t>
  </si>
  <si>
    <t>If no to 11b, was Conciliation appropriate?</t>
  </si>
  <si>
    <t>Did the Activity end on or before the 30th day?</t>
  </si>
  <si>
    <t>If WE or SIWE were Assigned Hours correct?</t>
  </si>
  <si>
    <t>If WE or SIWE, Job Description and signed Agreement?</t>
  </si>
  <si>
    <t>If less than, Concilliation warranted?</t>
  </si>
  <si>
    <t>If yes to #22, was Conciliation started?</t>
  </si>
  <si>
    <t>Number of weeks with Documentation</t>
  </si>
  <si>
    <t>Was a Notice of Failure to Comply sent during period?</t>
  </si>
  <si>
    <t xml:space="preserve">If yes, indicate the date of the most recent Notice. </t>
  </si>
  <si>
    <t>If warranted, was a Sanction requested?</t>
  </si>
  <si>
    <t>Was a Sanction warranted?</t>
  </si>
  <si>
    <t>If requested, days from Conciliation end to Request</t>
  </si>
  <si>
    <t>Was participant placed in Good Cause during period?</t>
  </si>
  <si>
    <t>If placed in Good Cause, was there Documentation?</t>
  </si>
  <si>
    <t>If no Actions in period, was there a valid Reason?</t>
  </si>
  <si>
    <t>A.  Work Experience or Self-Initiated Work Experience</t>
  </si>
  <si>
    <t>Was Orientation / Appointment letter sent?</t>
  </si>
  <si>
    <t>If no to 10a, was there Good Cause ?</t>
  </si>
  <si>
    <t>Most recent Referral Date prior to 10d</t>
  </si>
  <si>
    <t>Was Assessment (formal or informal) conducted?</t>
  </si>
  <si>
    <t>Was Opportunities &amp; Obligations form signed?</t>
  </si>
  <si>
    <t>UJS / WE-SIWE during the review period?</t>
  </si>
  <si>
    <t>If no to 15a, Comment:</t>
  </si>
  <si>
    <t>If yes to 15a, indicate the Activity:</t>
  </si>
  <si>
    <t>B.  Education / Training</t>
  </si>
  <si>
    <t>If JS / JST with WE or SIWE, were hours correct?</t>
  </si>
  <si>
    <t>If Ed / Tng, were hours at least 20 hours weekly?</t>
  </si>
  <si>
    <t>If JS / JST with Ed / Tng were JS / JST hours correct?</t>
  </si>
  <si>
    <t>Go to Sample tab and follow instructions</t>
  </si>
  <si>
    <t>Change the tab name to reflect the Region being monitored</t>
  </si>
  <si>
    <t>&lt;---</t>
  </si>
  <si>
    <t>Highlight in Yellow the Cases in Column A that will not be reviewed</t>
  </si>
  <si>
    <t>Highlight in Yellow the Cases in Row 2 that will not be reviewed</t>
  </si>
  <si>
    <t>C</t>
  </si>
  <si>
    <t>D</t>
  </si>
  <si>
    <t xml:space="preserve">   This should match the Stats tab</t>
  </si>
  <si>
    <t>Go to the Stats tab</t>
  </si>
  <si>
    <t>Go to the Check tab and highlight the same cases</t>
  </si>
  <si>
    <t>ORIENTATION / NOTIFICATION TO PARTICIPATE</t>
  </si>
  <si>
    <t>Sample tab - Update directions</t>
  </si>
  <si>
    <t>RWBXX tab - Update directions</t>
  </si>
  <si>
    <t>Stats tab - Update directions</t>
  </si>
  <si>
    <t>Check tab - Update directions</t>
  </si>
  <si>
    <t>Enter the Region number in cell B2</t>
  </si>
  <si>
    <t>Enter the Review Period Start date in cell B5</t>
  </si>
  <si>
    <t>Enter the Review Period End date in cell B6</t>
  </si>
  <si>
    <t>Enter the Review Period start date in cell B5</t>
  </si>
  <si>
    <t>Enter the Review Period end date in cell B6</t>
  </si>
  <si>
    <t>B8 is used to display the start date in TEXT format - don't change</t>
  </si>
  <si>
    <t>B9 is used to display the start date in TEXT format - don't change</t>
  </si>
  <si>
    <t>Blank out any cases in B2:J61 on this tab - leave column K formulas</t>
  </si>
  <si>
    <t>Copy New Sample B2 to J61 --&gt; B2 - Paste Special Values</t>
  </si>
  <si>
    <t>Reviewer quick notes</t>
  </si>
  <si>
    <t>Reporting</t>
  </si>
  <si>
    <t>Reporting and Skill Development Screen</t>
  </si>
  <si>
    <t>Hard Case File</t>
  </si>
  <si>
    <t>Food Stamp Reimbursement Benefit</t>
  </si>
  <si>
    <t>Comments</t>
  </si>
  <si>
    <t>7 CFR 273.7 (m)(3)(ii) and (B)</t>
  </si>
  <si>
    <t xml:space="preserve"> </t>
  </si>
  <si>
    <t xml:space="preserve">7 CFR 273.7 (m) (3) (ii), State Plan </t>
  </si>
  <si>
    <t>45 CFR 92.40, 92.42; 7 CFR 272.1 (e) &amp; (f); 273.7(f)(3), (m)(3)(v)(B) and the State Plan.</t>
  </si>
  <si>
    <t>7 CFR 273.7 (a), SNAP E&amp;T Toolkit, State Plan.</t>
  </si>
  <si>
    <t>AWI FG 00-004 rev06/08/07, State Plan.</t>
  </si>
  <si>
    <t xml:space="preserve">7 CFR 273.7 (m)(2)(iv) and State Plan. </t>
  </si>
  <si>
    <t>7 CFR 273.7 (e) (i); State Plan.</t>
  </si>
  <si>
    <t xml:space="preserve">7 CFR 273.7 (d) (4) (ii), State Plan. </t>
  </si>
  <si>
    <t>OSST</t>
  </si>
  <si>
    <t xml:space="preserve">Look for possible system issues (e.g., if the case was open for more than 90 days with no reported hours or if a 599, 593 was not closed within 45 days). </t>
  </si>
  <si>
    <t>Finding = Red</t>
  </si>
  <si>
    <t>7 CFR 273.7 ( c)(2), SNAP E&amp;T Toolkit (pgs. 17, 19).</t>
  </si>
  <si>
    <t xml:space="preserve">Review Period: </t>
  </si>
  <si>
    <t>OSST_ID</t>
  </si>
  <si>
    <t>CASE NUMBER</t>
  </si>
  <si>
    <t>LAST 4 SSN</t>
  </si>
  <si>
    <t>CLIENT LAST</t>
  </si>
  <si>
    <t>CLIENT FIRST</t>
  </si>
  <si>
    <t>REGION</t>
  </si>
  <si>
    <t>COUNTY</t>
  </si>
  <si>
    <t>LOCAL OFFICE</t>
  </si>
  <si>
    <t>UNIT</t>
  </si>
  <si>
    <t>CM NAME</t>
  </si>
  <si>
    <t>SELECTION BEGIN DATE</t>
  </si>
  <si>
    <t>SELECTION END DATE</t>
  </si>
  <si>
    <t>REPORT REGION</t>
  </si>
  <si>
    <t>LAST TRAINING</t>
  </si>
  <si>
    <t>LAST SERVICE</t>
  </si>
  <si>
    <t>LAST JOB</t>
  </si>
  <si>
    <t>LAST CONCILIATION</t>
  </si>
  <si>
    <t>LAST SANCTION</t>
  </si>
  <si>
    <t>RANDOM -- formula =rand()</t>
  </si>
  <si>
    <t>LAST DEFERRAL</t>
  </si>
  <si>
    <t>DEO sample selection</t>
  </si>
  <si>
    <r>
      <t>Was the participant's case file available for review? (</t>
    </r>
    <r>
      <rPr>
        <b/>
        <sz val="10"/>
        <rFont val="Arial"/>
        <family val="2"/>
      </rPr>
      <t>Y, N</t>
    </r>
    <r>
      <rPr>
        <sz val="10"/>
        <rFont val="Arial"/>
        <family val="2"/>
      </rPr>
      <t>)</t>
    </r>
  </si>
  <si>
    <t>7 CFR 273.7 (d) (4) (ii); State Plan; USDA Memo Dated 5/11/2011</t>
  </si>
  <si>
    <t>OSST ID</t>
  </si>
  <si>
    <t xml:space="preserve">EMPLOYMENT </t>
  </si>
  <si>
    <t>EMPLOYMENT RETENTION SERVICES (ERS)</t>
  </si>
  <si>
    <t>PRI</t>
  </si>
  <si>
    <t>FLORIDA Screen (IQEL, IQFS)</t>
  </si>
  <si>
    <t>State Plan</t>
  </si>
  <si>
    <t>These question only apply to those Regions participating in the ERS Pilot Project</t>
  </si>
  <si>
    <t>Other Noncompliance Issue = Gold</t>
  </si>
  <si>
    <t>F.S. 445.024 (2)(a); 7 CFR 273.7 (e)(3), (4) (iii), (m)(5)(B)(ii); 7 CFR 273.24(a); and FLSA.</t>
  </si>
  <si>
    <t>Enter the number of hours recorded in OSST?</t>
  </si>
  <si>
    <t>EDUCATION AND TRAINING</t>
  </si>
  <si>
    <t>2013-2014 SUPPLEMENTAL NUTRITION ASSISTANCE PROGRAM MONITORING TOOL
RWB________On-Site Quality Assurance Review Tool</t>
  </si>
  <si>
    <t>CFR 273.24 (a); 273.7(e)</t>
  </si>
  <si>
    <t>JOB SEARCH/JOB SEARCH TRAINING</t>
  </si>
  <si>
    <t>CASE FILE</t>
  </si>
  <si>
    <t>7 CFR 273.7 (e)(1)</t>
  </si>
  <si>
    <t>7 CFR 273.7 (m)(3)(v)(A); State Plan.</t>
  </si>
  <si>
    <t>Skill Development Screen</t>
  </si>
  <si>
    <t>OSST Case Notes and Hard Case File</t>
  </si>
  <si>
    <t xml:space="preserve">Comments: Add a comment for each FSR request date for which the reimbursement was not documented. Note: Look at the FSR during the review period. </t>
  </si>
  <si>
    <t>Revised version of tool/questions: 08/15/2013</t>
  </si>
  <si>
    <t>Dates of review:</t>
  </si>
  <si>
    <t>Participant last name:</t>
  </si>
  <si>
    <t>Participant first name:</t>
  </si>
  <si>
    <t>OSST ID #:</t>
  </si>
  <si>
    <t>R/C/U:</t>
  </si>
  <si>
    <t>Case manager last name:</t>
  </si>
  <si>
    <t>Reviewer Name:</t>
  </si>
  <si>
    <r>
      <t>Were the monthly assigned activity hours equal to the household allotment of FS benefits?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not applicable). </t>
    </r>
  </si>
  <si>
    <r>
      <t>Was the participant engaged in a program activity prior to employment being entered in the system?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</t>
    </r>
  </si>
  <si>
    <t>If yes to #28, list the number of FSRs requested during the review period.</t>
  </si>
  <si>
    <t xml:space="preserve">OSST, Hard Case File, Case Notes </t>
  </si>
  <si>
    <r>
      <t>Did the participant receive an orientation prior to the begin date of the most recent activity?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not applicable).</t>
    </r>
  </si>
  <si>
    <r>
      <t>Did the participant receive an assessment prior to the begin date of the most recent activity? (</t>
    </r>
    <r>
      <rPr>
        <b/>
        <sz val="10"/>
        <rFont val="Arial"/>
        <family val="2"/>
      </rPr>
      <t>Y, N</t>
    </r>
    <r>
      <rPr>
        <sz val="10"/>
        <rFont val="Arial"/>
        <family val="2"/>
      </rPr>
      <t>).</t>
    </r>
  </si>
  <si>
    <r>
      <t>Was a signed and dated Grievance/Compliant and EEO Form placed in the participant's case file?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</si>
  <si>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If yes to #4, did the Grievance and Complaint/EEO Form include the correct name and address for filing a grievance? (</t>
    </r>
    <r>
      <rPr>
        <b/>
        <sz val="10"/>
        <rFont val="Arial"/>
        <family val="2"/>
      </rPr>
      <t>Y, N</t>
    </r>
    <r>
      <rPr>
        <sz val="10"/>
        <rFont val="Arial"/>
        <family val="2"/>
      </rPr>
      <t>).</t>
    </r>
  </si>
  <si>
    <t>Enter the number of E&amp;T hours recorded in OSST?</t>
  </si>
  <si>
    <r>
      <t>If yes to #6, was a worksite agreement maintained in the case file or other central location?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not applicable).</t>
    </r>
  </si>
  <si>
    <r>
      <t>If yes to #7, was the worksite agreement executed with the employer prior to the participant beginning the work experience?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not applicable). </t>
    </r>
  </si>
  <si>
    <r>
      <t>If yes to #6, was a job description form maintained in the case file or other central location?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 work experience activity reported).</t>
    </r>
  </si>
  <si>
    <r>
      <t>If yes to #11, were the JS/JST scheduled hours less than half of the assigned hours?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 xml:space="preserve"> = not applicable).</t>
    </r>
  </si>
  <si>
    <r>
      <t>Was documentation in the case file to support hours entered on the JPR screen?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not applicable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).</t>
    </r>
  </si>
  <si>
    <r>
      <t>If the participant was engaged In a job search activity, did the job search last for 12 months or longer?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</si>
  <si>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Was documentation in the case file to support hours entered on the JPR screen?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 xml:space="preserve">= not applicable). </t>
    </r>
  </si>
  <si>
    <r>
      <t>Was documentation in the case file to support the hours entered on the JPR screen? (</t>
    </r>
    <r>
      <rPr>
        <b/>
        <sz val="10"/>
        <rFont val="Arial"/>
        <family val="2"/>
      </rPr>
      <t>Y, N, X</t>
    </r>
    <r>
      <rPr>
        <sz val="10"/>
        <rFont val="Arial"/>
        <family val="2"/>
      </rPr>
      <t>= not applicable).</t>
    </r>
  </si>
  <si>
    <r>
      <t>Was documentation present to support the amount of reimbursements for each FSR issued?   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</si>
  <si>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Was the participant a recipient of food stamps in the month in which the FSR was earned?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</si>
  <si>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If yes to #32, were support services entered into the OSST system?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</si>
  <si>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Did the participant meet eligibility criteria for the ERS program (engaged in a documented SNAP activity prior to employment)?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</si>
  <si>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Did the participant provide employment documentation to show continued eligibility for support services? (</t>
    </r>
    <r>
      <rPr>
        <b/>
        <sz val="10"/>
        <rFont val="Arial"/>
        <family val="2"/>
      </rPr>
      <t xml:space="preserve">Y,N, X </t>
    </r>
    <r>
      <rPr>
        <sz val="10"/>
        <rFont val="Arial"/>
        <family val="2"/>
      </rPr>
      <t>= not applicable).</t>
    </r>
    <r>
      <rPr>
        <b/>
        <sz val="10"/>
        <rFont val="Arial"/>
        <family val="2"/>
      </rPr>
      <t xml:space="preserve"> </t>
    </r>
  </si>
  <si>
    <r>
      <t xml:space="preserve">Were the support services provided documented in the participant's case file? </t>
    </r>
    <r>
      <rPr>
        <b/>
        <sz val="10"/>
        <rFont val="Arial"/>
        <family val="2"/>
      </rPr>
      <t xml:space="preserve">(Y, N, X </t>
    </r>
    <r>
      <rPr>
        <sz val="10"/>
        <rFont val="Arial"/>
        <family val="2"/>
      </rPr>
      <t>= not applicable).</t>
    </r>
  </si>
  <si>
    <r>
      <t>Were the services appropriate for the individual's employment related needs?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</si>
  <si>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If yes to #14, which activity?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Job Search or Job Search Training</t>
    </r>
    <r>
      <rPr>
        <sz val="10"/>
        <rFont val="Arial"/>
        <family val="2"/>
      </rPr>
      <t>).</t>
    </r>
  </si>
  <si>
    <r>
      <t>If yes to #14, did the JST meet the definition outlined in the State Plan?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 xml:space="preserve">= not applicable). </t>
    </r>
  </si>
  <si>
    <r>
      <t>If yes to #19, which activity?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GED or Vocational</t>
    </r>
    <r>
      <rPr>
        <sz val="10"/>
        <rFont val="Arial"/>
        <family val="2"/>
      </rPr>
      <t>)</t>
    </r>
  </si>
  <si>
    <r>
      <t>If yes to #19, was the activity paid for by the RWB?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</si>
  <si>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If yes to #19, did the activities meet the definition outlined in the State Plan?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</si>
  <si>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r>
      <t>If yes to #19, is there documentation to show that the participant was not enrolled in a GED program prior to being enrolled in SNAP?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not applicable).</t>
    </r>
  </si>
  <si>
    <r>
      <t>Was the provider listed on the ETPL? (</t>
    </r>
    <r>
      <rPr>
        <b/>
        <sz val="10"/>
        <rFont val="Arial"/>
        <family val="2"/>
      </rPr>
      <t xml:space="preserve">Y, N, X </t>
    </r>
    <r>
      <rPr>
        <sz val="10"/>
        <rFont val="Arial"/>
        <family val="2"/>
      </rPr>
      <t>= not applicable).</t>
    </r>
  </si>
  <si>
    <t xml:space="preserve">WORK EXPERIENCE or SELF-INITIATED WORK EXPERIENCE </t>
  </si>
  <si>
    <r>
      <t>Was the participant engaged in a job search or job search training activity during the review period? (</t>
    </r>
    <r>
      <rPr>
        <b/>
        <sz val="10"/>
        <rFont val="Arial"/>
        <family val="2"/>
      </rPr>
      <t xml:space="preserve">Y, N) Note: </t>
    </r>
    <r>
      <rPr>
        <sz val="10"/>
        <rFont val="Arial"/>
        <family val="2"/>
      </rPr>
      <t>If no, an "x" should be indicated for questions 15-18.</t>
    </r>
  </si>
  <si>
    <r>
      <t>Was the participant engaged in JS/JST in combination with any worksite activity? (</t>
    </r>
    <r>
      <rPr>
        <b/>
        <sz val="10"/>
        <rFont val="Arial"/>
        <family val="2"/>
      </rPr>
      <t>Y, N)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Note</t>
    </r>
    <r>
      <rPr>
        <sz val="10"/>
        <rFont val="Arial"/>
        <family val="2"/>
      </rPr>
      <t>: If no, an "x" should be indicated for questions 12-13.</t>
    </r>
  </si>
  <si>
    <r>
      <t>Was the participant engaged in a vocational/GED activity during the review period? (</t>
    </r>
    <r>
      <rPr>
        <b/>
        <sz val="10"/>
        <rFont val="Arial"/>
        <family val="2"/>
      </rPr>
      <t xml:space="preserve">Y, N) Note: </t>
    </r>
    <r>
      <rPr>
        <sz val="10"/>
        <rFont val="Arial"/>
        <family val="2"/>
      </rPr>
      <t>If no, an "x" should be indicated for questions 20-25.</t>
    </r>
  </si>
  <si>
    <r>
      <t>Was employment entered in OSST during the review period? (</t>
    </r>
    <r>
      <rPr>
        <b/>
        <sz val="10"/>
        <rFont val="Arial"/>
        <family val="2"/>
      </rPr>
      <t>Y, N)</t>
    </r>
  </si>
  <si>
    <r>
      <t>Was the participant approved for an FSR by staff during the review period? (</t>
    </r>
    <r>
      <rPr>
        <b/>
        <sz val="10"/>
        <rFont val="Arial"/>
        <family val="2"/>
      </rPr>
      <t xml:space="preserve">Y, N) Note: </t>
    </r>
    <r>
      <rPr>
        <sz val="10"/>
        <rFont val="Arial"/>
        <family val="2"/>
      </rPr>
      <t>If no, an "x" should be indicated for questions 29-31</t>
    </r>
    <r>
      <rPr>
        <b/>
        <sz val="10"/>
        <rFont val="Arial"/>
        <family val="2"/>
      </rPr>
      <t>.</t>
    </r>
  </si>
  <si>
    <r>
      <t>Did the participant receive Employment Retention Services (ERS) during the review period? (</t>
    </r>
    <r>
      <rPr>
        <b/>
        <sz val="10"/>
        <rFont val="Arial"/>
        <family val="2"/>
      </rPr>
      <t>Y, N ) Note:</t>
    </r>
    <r>
      <rPr>
        <sz val="10"/>
        <rFont val="Arial"/>
        <family val="2"/>
      </rPr>
      <t xml:space="preserve"> If no, an "x" should be indicated for questions 33-37.</t>
    </r>
  </si>
  <si>
    <t>WORK EXPERIENCE or SELF-INITIATED WORK EXPERIENCE combined with JS/JST</t>
  </si>
  <si>
    <r>
      <t>Was the participant engaged in a WE/SIWE activity during the review period? (</t>
    </r>
    <r>
      <rPr>
        <b/>
        <sz val="10"/>
        <rFont val="Arial"/>
        <family val="2"/>
      </rPr>
      <t xml:space="preserve">Y, N) Note: </t>
    </r>
    <r>
      <rPr>
        <sz val="10"/>
        <rFont val="Arial"/>
        <family val="2"/>
      </rPr>
      <t>If no, an "x" should be indicated for questions 7-10.</t>
    </r>
  </si>
  <si>
    <t>Jones</t>
  </si>
  <si>
    <t>Ron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</si>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</sst>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000\-00\-0000"/>
    <numFmt numFmtId="165" formatCode="mm/dd/yy"/>
    <numFmt numFmtId="166" formatCode="0.0%"/>
    <numFmt numFmtId="167" formatCode="mmmm\ d\,\ yyyy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b/>
      <sz val="14"/>
      <color rgb="FF00B05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</font>
    <font>
      <b/>
      <sz val="8"/>
      <color theme="0"/>
      <name val="Arial"/>
      <family val="2"/>
    </font>
    <font>
      <sz val="22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Border="1"/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12" xfId="0" applyFont="1" applyBorder="1"/>
    <xf numFmtId="0" fontId="5" fillId="0" borderId="13" xfId="0" applyFont="1" applyBorder="1"/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5" fillId="0" borderId="9" xfId="0" applyFont="1" applyBorder="1"/>
    <xf numFmtId="0" fontId="9" fillId="0" borderId="14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5" fillId="0" borderId="14" xfId="0" applyFont="1" applyBorder="1"/>
    <xf numFmtId="0" fontId="5" fillId="0" borderId="4" xfId="0" applyFont="1" applyBorder="1"/>
    <xf numFmtId="0" fontId="3" fillId="0" borderId="8" xfId="0" quotePrefix="1" applyFont="1" applyBorder="1" applyAlignment="1">
      <alignment horizontal="left" vertical="center" indent="1"/>
    </xf>
    <xf numFmtId="0" fontId="3" fillId="0" borderId="8" xfId="0" quotePrefix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4" fontId="5" fillId="0" borderId="0" xfId="0" applyNumberFormat="1" applyFont="1"/>
    <xf numFmtId="167" fontId="5" fillId="0" borderId="0" xfId="0" applyNumberFormat="1" applyFont="1"/>
    <xf numFmtId="0" fontId="5" fillId="2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/>
    <xf numFmtId="0" fontId="6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9" fontId="5" fillId="0" borderId="0" xfId="0" applyNumberFormat="1" applyFont="1"/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11" borderId="1" xfId="0" applyFont="1" applyFill="1" applyBorder="1" applyAlignment="1">
      <alignment vertical="center" wrapText="1"/>
    </xf>
    <xf numFmtId="0" fontId="3" fillId="11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15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16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6" fillId="0" borderId="1" xfId="0" applyFont="1" applyFill="1" applyBorder="1"/>
    <xf numFmtId="0" fontId="12" fillId="0" borderId="1" xfId="2" applyFont="1" applyBorder="1"/>
    <xf numFmtId="0" fontId="12" fillId="17" borderId="1" xfId="2" applyFont="1" applyFill="1" applyBorder="1"/>
    <xf numFmtId="0" fontId="12" fillId="0" borderId="1" xfId="2" applyFont="1" applyFill="1" applyBorder="1"/>
    <xf numFmtId="0" fontId="12" fillId="17" borderId="2" xfId="2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/>
    </xf>
    <xf numFmtId="0" fontId="10" fillId="18" borderId="0" xfId="0" applyFont="1" applyFill="1"/>
    <xf numFmtId="0" fontId="6" fillId="18" borderId="0" xfId="0" applyFont="1" applyFill="1"/>
    <xf numFmtId="0" fontId="6" fillId="18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top"/>
    </xf>
    <xf numFmtId="0" fontId="10" fillId="18" borderId="1" xfId="0" applyFont="1" applyFill="1" applyBorder="1" applyAlignment="1">
      <alignment horizontal="center"/>
    </xf>
    <xf numFmtId="0" fontId="10" fillId="18" borderId="1" xfId="0" applyFont="1" applyFill="1" applyBorder="1"/>
    <xf numFmtId="0" fontId="6" fillId="18" borderId="1" xfId="0" applyFont="1" applyFill="1" applyBorder="1"/>
    <xf numFmtId="0" fontId="6" fillId="18" borderId="1" xfId="0" applyFont="1" applyFill="1" applyBorder="1" applyAlignment="1">
      <alignment horizontal="left" vertical="center" wrapText="1"/>
    </xf>
    <xf numFmtId="0" fontId="6" fillId="18" borderId="1" xfId="0" applyFont="1" applyFill="1" applyBorder="1" applyAlignment="1">
      <alignment horizontal="left" vertical="top" wrapText="1"/>
    </xf>
    <xf numFmtId="0" fontId="2" fillId="18" borderId="1" xfId="0" applyFont="1" applyFill="1" applyBorder="1" applyAlignment="1">
      <alignment vertical="center" wrapText="1"/>
    </xf>
    <xf numFmtId="0" fontId="6" fillId="18" borderId="1" xfId="0" applyFont="1" applyFill="1" applyBorder="1" applyAlignment="1">
      <alignment vertical="top" wrapText="1"/>
    </xf>
    <xf numFmtId="0" fontId="2" fillId="19" borderId="1" xfId="0" applyFont="1" applyFill="1" applyBorder="1" applyAlignment="1">
      <alignment vertical="center" wrapText="1"/>
    </xf>
    <xf numFmtId="0" fontId="7" fillId="0" borderId="0" xfId="0" applyFont="1" applyFill="1" applyBorder="1"/>
    <xf numFmtId="0" fontId="2" fillId="3" borderId="0" xfId="0" applyFont="1" applyFill="1" applyBorder="1" applyAlignment="1">
      <alignment vertical="top" wrapText="1"/>
    </xf>
    <xf numFmtId="0" fontId="0" fillId="17" borderId="1" xfId="0" applyFill="1" applyBorder="1"/>
    <xf numFmtId="0" fontId="0" fillId="17" borderId="6" xfId="0" applyFill="1" applyBorder="1"/>
    <xf numFmtId="0" fontId="2" fillId="17" borderId="1" xfId="0" applyFont="1" applyFill="1" applyBorder="1"/>
    <xf numFmtId="0" fontId="5" fillId="0" borderId="1" xfId="0" applyFont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/>
    </xf>
    <xf numFmtId="0" fontId="10" fillId="18" borderId="7" xfId="0" applyFont="1" applyFill="1" applyBorder="1" applyAlignment="1">
      <alignment horizontal="center"/>
    </xf>
    <xf numFmtId="0" fontId="7" fillId="18" borderId="16" xfId="0" applyFont="1" applyFill="1" applyBorder="1" applyAlignment="1">
      <alignment wrapText="1"/>
    </xf>
    <xf numFmtId="0" fontId="7" fillId="18" borderId="17" xfId="0" applyFont="1" applyFill="1" applyBorder="1"/>
    <xf numFmtId="0" fontId="7" fillId="18" borderId="18" xfId="0" applyFont="1" applyFill="1" applyBorder="1"/>
    <xf numFmtId="0" fontId="7" fillId="18" borderId="18" xfId="0" applyFont="1" applyFill="1" applyBorder="1" applyAlignment="1">
      <alignment wrapText="1"/>
    </xf>
    <xf numFmtId="0" fontId="7" fillId="18" borderId="19" xfId="0" applyFont="1" applyFill="1" applyBorder="1" applyAlignment="1">
      <alignment wrapText="1"/>
    </xf>
    <xf numFmtId="0" fontId="7" fillId="18" borderId="2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4" fillId="0" borderId="1" xfId="2" applyFont="1" applyBorder="1"/>
    <xf numFmtId="0" fontId="14" fillId="0" borderId="1" xfId="2" applyFont="1" applyFill="1" applyBorder="1"/>
    <xf numFmtId="0" fontId="2" fillId="0" borderId="1" xfId="0" applyFont="1" applyFill="1" applyBorder="1"/>
    <xf numFmtId="0" fontId="14" fillId="10" borderId="1" xfId="2" applyFont="1" applyFill="1" applyBorder="1"/>
    <xf numFmtId="0" fontId="3" fillId="18" borderId="1" xfId="0" applyFont="1" applyFill="1" applyBorder="1" applyAlignment="1">
      <alignment horizontal="center"/>
    </xf>
    <xf numFmtId="0" fontId="7" fillId="18" borderId="19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12" fillId="19" borderId="1" xfId="2" applyFont="1" applyFill="1" applyBorder="1"/>
    <xf numFmtId="0" fontId="2" fillId="18" borderId="1" xfId="0" applyFont="1" applyFill="1" applyBorder="1" applyAlignment="1">
      <alignment vertical="top"/>
    </xf>
    <xf numFmtId="0" fontId="6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 shrinkToFit="1"/>
    </xf>
    <xf numFmtId="165" fontId="2" fillId="0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 shrinkToFit="1"/>
    </xf>
    <xf numFmtId="0" fontId="6" fillId="0" borderId="0" xfId="0" applyFont="1" applyFill="1" applyBorder="1" applyAlignment="1">
      <alignment horizontal="left"/>
    </xf>
    <xf numFmtId="0" fontId="11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 shrinkToFit="1"/>
    </xf>
    <xf numFmtId="0" fontId="10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19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wrapText="1" shrinkToFit="1"/>
    </xf>
    <xf numFmtId="0" fontId="3" fillId="18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Border="1"/>
    <xf numFmtId="0" fontId="5" fillId="0" borderId="1" xfId="0" applyFont="1" applyBorder="1" applyAlignment="1">
      <alignment horizontal="center"/>
    </xf>
    <xf numFmtId="0" fontId="15" fillId="16" borderId="1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2" fillId="0" borderId="1" xfId="2" applyFont="1" applyBorder="1"/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quotePrefix="1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18" borderId="7" xfId="0" applyNumberFormat="1" applyFont="1" applyFill="1" applyBorder="1" applyAlignment="1">
      <alignment horizontal="center" vertical="center" wrapText="1"/>
    </xf>
    <xf numFmtId="0" fontId="16" fillId="18" borderId="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3" fillId="16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5" fillId="16" borderId="1" xfId="0" applyFont="1" applyFill="1" applyBorder="1" applyAlignment="1">
      <alignment horizontal="center" vertical="center" wrapText="1"/>
    </xf>
    <xf numFmtId="166" fontId="5" fillId="14" borderId="1" xfId="1" applyNumberFormat="1" applyFont="1" applyFill="1" applyBorder="1" applyAlignment="1">
      <alignment horizontal="center"/>
    </xf>
    <xf numFmtId="0" fontId="18" fillId="0" borderId="0" xfId="3" applyAlignment="1" applyProtection="1"/>
    <xf numFmtId="166" fontId="5" fillId="20" borderId="1" xfId="1" applyNumberFormat="1" applyFont="1" applyFill="1" applyBorder="1" applyAlignment="1">
      <alignment horizontal="center"/>
    </xf>
    <xf numFmtId="0" fontId="3" fillId="18" borderId="6" xfId="0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/>
    <xf numFmtId="0" fontId="6" fillId="4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</cellXfs>
  <cellStyles count="4">
    <cellStyle name="Hyperlink" xfId="3" builtinId="8"/>
    <cellStyle name="Normal" xfId="0" builtinId="0"/>
    <cellStyle name="Normal 2" xfId="2"/>
    <cellStyle name="Percent" xfId="1" builtinId="5"/>
  </cellStyles>
  <dxfs count="19">
    <dxf>
      <fill>
        <patternFill>
          <bgColor indexed="10"/>
        </patternFill>
      </fill>
    </dxf>
    <dxf>
      <font>
        <condense val="0"/>
        <extend val="0"/>
        <color indexed="9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 patternType="solid"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1</xdr:col>
      <xdr:colOff>742950</xdr:colOff>
      <xdr:row>0</xdr:row>
      <xdr:rowOff>609844</xdr:rowOff>
    </xdr:to>
    <xdr:pic>
      <xdr:nvPicPr>
        <xdr:cNvPr id="4097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66675"/>
          <a:ext cx="914400" cy="543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44"/>
  <sheetViews>
    <sheetView topLeftCell="A46" zoomScale="75" zoomScaleNormal="75" workbookViewId="0">
      <pane xSplit="5" topLeftCell="F1" activePane="topRight" state="frozen"/>
      <selection pane="topRight" activeCell="F65" sqref="F65"/>
    </sheetView>
  </sheetViews>
  <sheetFormatPr defaultColWidth="9.140625" defaultRowHeight="12.75"/>
  <cols>
    <col min="1" max="1" width="4.85546875" style="20" bestFit="1" customWidth="1"/>
    <col min="2" max="2" width="60.28515625" style="20" customWidth="1"/>
    <col min="3" max="3" width="36.28515625" style="129" customWidth="1"/>
    <col min="4" max="4" width="21.140625" style="20" customWidth="1"/>
    <col min="5" max="5" width="1.140625" style="130" customWidth="1"/>
    <col min="6" max="6" width="23.5703125" style="90" customWidth="1"/>
    <col min="7" max="8" width="22.7109375" style="90" bestFit="1" customWidth="1"/>
    <col min="9" max="9" width="21.42578125" style="91" bestFit="1" customWidth="1"/>
    <col min="10" max="12" width="22.7109375" style="91" bestFit="1" customWidth="1"/>
    <col min="13" max="13" width="21.42578125" style="21" bestFit="1" customWidth="1"/>
    <col min="14" max="14" width="10.42578125" style="21" bestFit="1" customWidth="1"/>
    <col min="15" max="15" width="10.28515625" style="21" bestFit="1" customWidth="1"/>
    <col min="16" max="16" width="39.7109375" style="21" bestFit="1" customWidth="1"/>
    <col min="17" max="17" width="21.42578125" style="21" bestFit="1" customWidth="1"/>
    <col min="18" max="18" width="12.42578125" style="21" bestFit="1" customWidth="1"/>
    <col min="19" max="19" width="10.28515625" style="21" bestFit="1" customWidth="1"/>
    <col min="20" max="20" width="33.42578125" style="21" bestFit="1" customWidth="1"/>
    <col min="21" max="21" width="22.7109375" style="21" bestFit="1" customWidth="1"/>
    <col min="22" max="23" width="10.28515625" style="21" bestFit="1" customWidth="1"/>
    <col min="24" max="24" width="22.7109375" style="21" bestFit="1" customWidth="1"/>
    <col min="25" max="26" width="21.42578125" style="21" bestFit="1" customWidth="1"/>
    <col min="27" max="27" width="10.28515625" style="21" bestFit="1" customWidth="1"/>
    <col min="28" max="28" width="10.5703125" style="21" bestFit="1" customWidth="1"/>
    <col min="29" max="29" width="22.7109375" style="21" bestFit="1" customWidth="1"/>
    <col min="30" max="30" width="21.42578125" style="21" bestFit="1" customWidth="1"/>
    <col min="31" max="31" width="18.140625" style="21" bestFit="1" customWidth="1"/>
    <col min="32" max="33" width="21.42578125" style="21" bestFit="1" customWidth="1"/>
    <col min="34" max="34" width="10.28515625" style="21" bestFit="1" customWidth="1"/>
    <col min="35" max="36" width="21.42578125" style="21" bestFit="1" customWidth="1"/>
    <col min="37" max="37" width="10.28515625" style="21" bestFit="1" customWidth="1"/>
    <col min="38" max="38" width="14.85546875" style="21" bestFit="1" customWidth="1"/>
    <col min="39" max="40" width="21.42578125" style="21" bestFit="1" customWidth="1"/>
    <col min="41" max="41" width="11.85546875" style="21" bestFit="1" customWidth="1"/>
    <col min="42" max="42" width="21.42578125" style="21" bestFit="1" customWidth="1"/>
    <col min="43" max="43" width="18.5703125" style="21" bestFit="1" customWidth="1"/>
    <col min="44" max="45" width="21.140625" style="21" bestFit="1" customWidth="1"/>
    <col min="46" max="46" width="10.140625" style="21" bestFit="1" customWidth="1"/>
    <col min="47" max="48" width="21.140625" style="21" bestFit="1" customWidth="1"/>
    <col min="49" max="49" width="10" style="21" bestFit="1" customWidth="1"/>
    <col min="50" max="50" width="15" style="21" bestFit="1" customWidth="1"/>
    <col min="51" max="52" width="21.140625" style="21" bestFit="1" customWidth="1"/>
    <col min="53" max="53" width="11.5703125" style="21" bestFit="1" customWidth="1"/>
    <col min="54" max="55" width="21.140625" style="21" bestFit="1" customWidth="1"/>
    <col min="56" max="16384" width="9.140625" style="21"/>
  </cols>
  <sheetData>
    <row r="1" spans="1:116" s="42" customFormat="1" ht="91.5" customHeight="1">
      <c r="A1" s="252" t="s">
        <v>181</v>
      </c>
      <c r="B1" s="253"/>
      <c r="C1" s="146" t="s">
        <v>0</v>
      </c>
      <c r="D1" s="147" t="s">
        <v>1</v>
      </c>
      <c r="E1" s="171"/>
      <c r="F1" s="167"/>
      <c r="G1" s="148"/>
      <c r="H1" s="148"/>
      <c r="I1" s="149"/>
      <c r="J1" s="149"/>
      <c r="K1" s="149"/>
      <c r="L1" s="149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</row>
    <row r="2" spans="1:116" s="42" customFormat="1" ht="21.75" customHeight="1">
      <c r="A2" s="5"/>
      <c r="B2" s="101" t="s">
        <v>146</v>
      </c>
      <c r="C2" s="125"/>
      <c r="D2" s="6"/>
      <c r="E2" s="172"/>
      <c r="F2" s="215"/>
      <c r="G2" s="216">
        <v>2</v>
      </c>
      <c r="H2" s="216">
        <v>3</v>
      </c>
      <c r="I2" s="216">
        <v>4</v>
      </c>
      <c r="J2" s="216">
        <v>5</v>
      </c>
      <c r="K2" s="216">
        <v>6</v>
      </c>
      <c r="L2" s="216">
        <v>7</v>
      </c>
      <c r="M2" s="216">
        <v>8</v>
      </c>
      <c r="N2" s="216">
        <v>9</v>
      </c>
      <c r="O2" s="216">
        <v>10</v>
      </c>
      <c r="P2" s="216">
        <v>11</v>
      </c>
      <c r="Q2" s="216">
        <v>12</v>
      </c>
      <c r="R2" s="216">
        <v>13</v>
      </c>
      <c r="S2" s="216">
        <v>14</v>
      </c>
      <c r="T2" s="216">
        <v>15</v>
      </c>
      <c r="U2" s="216">
        <v>16</v>
      </c>
      <c r="V2" s="216">
        <v>17</v>
      </c>
      <c r="W2" s="216">
        <v>18</v>
      </c>
      <c r="X2" s="216">
        <v>19</v>
      </c>
      <c r="Y2" s="216">
        <v>20</v>
      </c>
      <c r="Z2" s="216">
        <v>21</v>
      </c>
      <c r="AA2" s="216">
        <v>22</v>
      </c>
      <c r="AB2" s="216">
        <v>23</v>
      </c>
      <c r="AC2" s="216">
        <v>24</v>
      </c>
      <c r="AD2" s="216">
        <v>25</v>
      </c>
      <c r="AE2" s="216">
        <v>26</v>
      </c>
      <c r="AF2" s="216">
        <v>27</v>
      </c>
      <c r="AG2" s="216">
        <v>28</v>
      </c>
      <c r="AH2" s="216">
        <v>29</v>
      </c>
      <c r="AI2" s="216">
        <v>30</v>
      </c>
      <c r="AJ2" s="216">
        <v>31</v>
      </c>
      <c r="AK2" s="216">
        <v>32</v>
      </c>
      <c r="AL2" s="216">
        <v>33</v>
      </c>
      <c r="AM2" s="216">
        <v>34</v>
      </c>
      <c r="AN2" s="216">
        <v>35</v>
      </c>
      <c r="AO2" s="216">
        <v>36</v>
      </c>
      <c r="AP2" s="216">
        <v>37</v>
      </c>
      <c r="AQ2" s="216">
        <v>38</v>
      </c>
      <c r="AR2" s="216">
        <v>39</v>
      </c>
      <c r="AS2" s="216">
        <v>40</v>
      </c>
      <c r="AT2" s="216">
        <v>41</v>
      </c>
      <c r="AU2" s="216">
        <v>42</v>
      </c>
      <c r="AV2" s="216">
        <v>43</v>
      </c>
      <c r="AW2" s="216">
        <v>44</v>
      </c>
      <c r="AX2" s="216">
        <v>45</v>
      </c>
      <c r="AY2" s="216">
        <v>46</v>
      </c>
      <c r="AZ2" s="216">
        <v>47</v>
      </c>
      <c r="BA2" s="216">
        <v>48</v>
      </c>
      <c r="BB2" s="216">
        <v>49</v>
      </c>
      <c r="BC2" s="216">
        <v>50</v>
      </c>
    </row>
    <row r="3" spans="1:116" s="42" customFormat="1">
      <c r="A3" s="10"/>
      <c r="B3" s="101" t="s">
        <v>192</v>
      </c>
      <c r="C3" s="123"/>
      <c r="D3" s="100" t="s">
        <v>167</v>
      </c>
      <c r="E3" s="173"/>
      <c r="F3" s="217"/>
      <c r="G3" s="218">
        <f ca="1">OFFSET(Sample!$E1,G$2,0)</f>
        <v>0</v>
      </c>
      <c r="H3" s="218">
        <f ca="1">OFFSET(Sample!$E1,H$2,0)</f>
        <v>0</v>
      </c>
      <c r="I3" s="218">
        <f ca="1">OFFSET(Sample!$E1,I$2,0)</f>
        <v>0</v>
      </c>
      <c r="J3" s="218">
        <f ca="1">OFFSET(Sample!$E1,J$2,0)</f>
        <v>0</v>
      </c>
      <c r="K3" s="218">
        <f ca="1">OFFSET(Sample!$E1,K$2,0)</f>
        <v>0</v>
      </c>
      <c r="L3" s="218">
        <f ca="1">OFFSET(Sample!$E1,L$2,0)</f>
        <v>0</v>
      </c>
      <c r="M3" s="218">
        <f ca="1">OFFSET(Sample!$E1,M$2,0)</f>
        <v>0</v>
      </c>
      <c r="N3" s="218">
        <f ca="1">OFFSET(Sample!$E1,N$2,0)</f>
        <v>0</v>
      </c>
      <c r="O3" s="218">
        <f ca="1">OFFSET(Sample!$E1,O$2,0)</f>
        <v>0</v>
      </c>
      <c r="P3" s="218">
        <f ca="1">OFFSET(Sample!$E1,P$2,0)</f>
        <v>0</v>
      </c>
      <c r="Q3" s="218">
        <f ca="1">OFFSET(Sample!$E1,Q$2,0)</f>
        <v>0</v>
      </c>
      <c r="R3" s="218">
        <f ca="1">OFFSET(Sample!$E1,R$2,0)</f>
        <v>0</v>
      </c>
      <c r="S3" s="218">
        <f ca="1">OFFSET(Sample!$E1,S$2,0)</f>
        <v>0</v>
      </c>
      <c r="T3" s="218">
        <f ca="1">OFFSET(Sample!$E1,T$2,0)</f>
        <v>0</v>
      </c>
      <c r="U3" s="218">
        <f ca="1">OFFSET(Sample!$E1,U$2,0)</f>
        <v>0</v>
      </c>
      <c r="V3" s="218">
        <f ca="1">OFFSET(Sample!$E1,V$2,0)</f>
        <v>0</v>
      </c>
      <c r="W3" s="218">
        <f ca="1">OFFSET(Sample!$E1,W$2,0)</f>
        <v>0</v>
      </c>
      <c r="X3" s="218">
        <f ca="1">OFFSET(Sample!$E1,X$2,0)</f>
        <v>0</v>
      </c>
      <c r="Y3" s="218">
        <f ca="1">OFFSET(Sample!$E1,Y$2,0)</f>
        <v>0</v>
      </c>
      <c r="Z3" s="218">
        <f ca="1">OFFSET(Sample!$E1,Z$2,0)</f>
        <v>0</v>
      </c>
      <c r="AA3" s="218">
        <f ca="1">OFFSET(Sample!$E1,AA$2,0)</f>
        <v>0</v>
      </c>
      <c r="AB3" s="218">
        <f ca="1">OFFSET(Sample!$E1,AB$2,0)</f>
        <v>0</v>
      </c>
      <c r="AC3" s="218">
        <f ca="1">OFFSET(Sample!$E1,AC$2,0)</f>
        <v>0</v>
      </c>
      <c r="AD3" s="218">
        <f ca="1">OFFSET(Sample!$E1,AD$2,0)</f>
        <v>0</v>
      </c>
      <c r="AE3" s="218">
        <f ca="1">OFFSET(Sample!$E1,AE$2,0)</f>
        <v>0</v>
      </c>
      <c r="AF3" s="218">
        <f ca="1">OFFSET(Sample!$E1,AF$2,0)</f>
        <v>0</v>
      </c>
      <c r="AG3" s="218">
        <f ca="1">OFFSET(Sample!$E1,AG$2,0)</f>
        <v>0</v>
      </c>
      <c r="AH3" s="218">
        <f ca="1">OFFSET(Sample!$E1,AH$2,0)</f>
        <v>0</v>
      </c>
      <c r="AI3" s="218">
        <f ca="1">OFFSET(Sample!$E1,AI$2,0)</f>
        <v>0</v>
      </c>
      <c r="AJ3" s="218">
        <f ca="1">OFFSET(Sample!$E1,AJ$2,0)</f>
        <v>0</v>
      </c>
      <c r="AK3" s="218">
        <f ca="1">OFFSET(Sample!$E1,AK$2,0)</f>
        <v>0</v>
      </c>
      <c r="AL3" s="218">
        <f ca="1">OFFSET(Sample!$E1,AL$2,0)</f>
        <v>0</v>
      </c>
      <c r="AM3" s="218">
        <f ca="1">OFFSET(Sample!$E1,AM$2,0)</f>
        <v>0</v>
      </c>
      <c r="AN3" s="218">
        <f ca="1">OFFSET(Sample!$E1,AN$2,0)</f>
        <v>0</v>
      </c>
      <c r="AO3" s="218">
        <f ca="1">OFFSET(Sample!$E1,AO$2,0)</f>
        <v>0</v>
      </c>
      <c r="AP3" s="218">
        <f ca="1">OFFSET(Sample!$E1,AP$2,0)</f>
        <v>0</v>
      </c>
      <c r="AQ3" s="218">
        <f ca="1">OFFSET(Sample!$E1,AQ$2,0)</f>
        <v>0</v>
      </c>
      <c r="AR3" s="218">
        <f ca="1">OFFSET(Sample!$E1,AR$2,0)</f>
        <v>0</v>
      </c>
      <c r="AS3" s="218">
        <f ca="1">OFFSET(Sample!$E1,AS$2,0)</f>
        <v>0</v>
      </c>
      <c r="AT3" s="218">
        <f ca="1">OFFSET(Sample!$E1,AT$2,0)</f>
        <v>0</v>
      </c>
      <c r="AU3" s="218">
        <f ca="1">OFFSET(Sample!$E1,AU$2,0)</f>
        <v>0</v>
      </c>
      <c r="AV3" s="218">
        <f ca="1">OFFSET(Sample!$E1,AV$2,0)</f>
        <v>0</v>
      </c>
      <c r="AW3" s="218">
        <f ca="1">OFFSET(Sample!$E1,AW$2,0)</f>
        <v>0</v>
      </c>
      <c r="AX3" s="218">
        <f ca="1">OFFSET(Sample!$E1,AX$2,0)</f>
        <v>0</v>
      </c>
      <c r="AY3" s="218">
        <f ca="1">OFFSET(Sample!$E1,AY$2,0)</f>
        <v>0</v>
      </c>
      <c r="AZ3" s="218">
        <f ca="1">OFFSET(Sample!$E1,AZ$2,0)</f>
        <v>0</v>
      </c>
      <c r="BA3" s="218">
        <f ca="1">OFFSET(Sample!$E1,BA$2,0)</f>
        <v>0</v>
      </c>
      <c r="BB3" s="218">
        <f ca="1">OFFSET(Sample!$E1,BB$2,0)</f>
        <v>0</v>
      </c>
      <c r="BC3" s="218">
        <f ca="1">OFFSET(Sample!$E1,BC$2,0)</f>
        <v>0</v>
      </c>
    </row>
    <row r="4" spans="1:116" s="42" customFormat="1">
      <c r="A4" s="10"/>
      <c r="B4" s="101" t="s">
        <v>193</v>
      </c>
      <c r="C4" s="123"/>
      <c r="D4" s="100" t="s">
        <v>167</v>
      </c>
      <c r="E4" s="173"/>
      <c r="F4" s="217"/>
      <c r="G4" s="218">
        <f ca="1">OFFSET(Sample!$F1,G$2,0)</f>
        <v>0</v>
      </c>
      <c r="H4" s="218">
        <f ca="1">OFFSET(Sample!$F1,H$2,0)</f>
        <v>0</v>
      </c>
      <c r="I4" s="218">
        <f ca="1">OFFSET(Sample!$F1,I$2,0)</f>
        <v>0</v>
      </c>
      <c r="J4" s="218">
        <f ca="1">OFFSET(Sample!$F1,J$2,0)</f>
        <v>0</v>
      </c>
      <c r="K4" s="218">
        <f ca="1">OFFSET(Sample!$F1,K$2,0)</f>
        <v>0</v>
      </c>
      <c r="L4" s="218">
        <f ca="1">OFFSET(Sample!$F1,L$2,0)</f>
        <v>0</v>
      </c>
      <c r="M4" s="218">
        <f ca="1">OFFSET(Sample!$F1,M$2,0)</f>
        <v>0</v>
      </c>
      <c r="N4" s="218">
        <f ca="1">OFFSET(Sample!$F1,N$2,0)</f>
        <v>0</v>
      </c>
      <c r="O4" s="218">
        <f ca="1">OFFSET(Sample!$F1,O$2,0)</f>
        <v>0</v>
      </c>
      <c r="P4" s="218">
        <f ca="1">OFFSET(Sample!$F1,P$2,0)</f>
        <v>0</v>
      </c>
      <c r="Q4" s="218">
        <f ca="1">OFFSET(Sample!$F1,Q$2,0)</f>
        <v>0</v>
      </c>
      <c r="R4" s="218">
        <f ca="1">OFFSET(Sample!$F1,R$2,0)</f>
        <v>0</v>
      </c>
      <c r="S4" s="218">
        <f ca="1">OFFSET(Sample!$F1,S$2,0)</f>
        <v>0</v>
      </c>
      <c r="T4" s="218">
        <f ca="1">OFFSET(Sample!$F1,T$2,0)</f>
        <v>0</v>
      </c>
      <c r="U4" s="218">
        <f ca="1">OFFSET(Sample!$F1,U$2,0)</f>
        <v>0</v>
      </c>
      <c r="V4" s="218">
        <f ca="1">OFFSET(Sample!$F1,V$2,0)</f>
        <v>0</v>
      </c>
      <c r="W4" s="218">
        <f ca="1">OFFSET(Sample!$F1,W$2,0)</f>
        <v>0</v>
      </c>
      <c r="X4" s="218">
        <f ca="1">OFFSET(Sample!$F1,X$2,0)</f>
        <v>0</v>
      </c>
      <c r="Y4" s="218">
        <f ca="1">OFFSET(Sample!$F1,Y$2,0)</f>
        <v>0</v>
      </c>
      <c r="Z4" s="218">
        <f ca="1">OFFSET(Sample!$F1,Z$2,0)</f>
        <v>0</v>
      </c>
      <c r="AA4" s="218">
        <f ca="1">OFFSET(Sample!$F1,AA$2,0)</f>
        <v>0</v>
      </c>
      <c r="AB4" s="218">
        <f ca="1">OFFSET(Sample!$F1,AB$2,0)</f>
        <v>0</v>
      </c>
      <c r="AC4" s="218">
        <f ca="1">OFFSET(Sample!$F1,AC$2,0)</f>
        <v>0</v>
      </c>
      <c r="AD4" s="218">
        <f ca="1">OFFSET(Sample!$F1,AD$2,0)</f>
        <v>0</v>
      </c>
      <c r="AE4" s="218">
        <f ca="1">OFFSET(Sample!$F1,AE$2,0)</f>
        <v>0</v>
      </c>
      <c r="AF4" s="218">
        <f ca="1">OFFSET(Sample!$F1,AF$2,0)</f>
        <v>0</v>
      </c>
      <c r="AG4" s="218">
        <f ca="1">OFFSET(Sample!$F1,AG$2,0)</f>
        <v>0</v>
      </c>
      <c r="AH4" s="218">
        <f ca="1">OFFSET(Sample!$F1,AH$2,0)</f>
        <v>0</v>
      </c>
      <c r="AI4" s="218">
        <f ca="1">OFFSET(Sample!$F1,AI$2,0)</f>
        <v>0</v>
      </c>
      <c r="AJ4" s="218">
        <f ca="1">OFFSET(Sample!$F1,AJ$2,0)</f>
        <v>0</v>
      </c>
      <c r="AK4" s="218">
        <f ca="1">OFFSET(Sample!$F1,AK$2,0)</f>
        <v>0</v>
      </c>
      <c r="AL4" s="218">
        <f ca="1">OFFSET(Sample!$F1,AL$2,0)</f>
        <v>0</v>
      </c>
      <c r="AM4" s="218">
        <f ca="1">OFFSET(Sample!$F1,AM$2,0)</f>
        <v>0</v>
      </c>
      <c r="AN4" s="218">
        <f ca="1">OFFSET(Sample!$F1,AN$2,0)</f>
        <v>0</v>
      </c>
      <c r="AO4" s="218">
        <f ca="1">OFFSET(Sample!$F1,AO$2,0)</f>
        <v>0</v>
      </c>
      <c r="AP4" s="218">
        <f ca="1">OFFSET(Sample!$F1,AP$2,0)</f>
        <v>0</v>
      </c>
      <c r="AQ4" s="218">
        <f ca="1">OFFSET(Sample!$F1,AQ$2,0)</f>
        <v>0</v>
      </c>
      <c r="AR4" s="218">
        <f ca="1">OFFSET(Sample!$F1,AR$2,0)</f>
        <v>0</v>
      </c>
      <c r="AS4" s="218">
        <f ca="1">OFFSET(Sample!$F1,AS$2,0)</f>
        <v>0</v>
      </c>
      <c r="AT4" s="218">
        <f ca="1">OFFSET(Sample!$F1,AT$2,0)</f>
        <v>0</v>
      </c>
      <c r="AU4" s="218">
        <f ca="1">OFFSET(Sample!$F1,AU$2,0)</f>
        <v>0</v>
      </c>
      <c r="AV4" s="218">
        <f ca="1">OFFSET(Sample!$F1,AV$2,0)</f>
        <v>0</v>
      </c>
      <c r="AW4" s="218">
        <f ca="1">OFFSET(Sample!$F1,AW$2,0)</f>
        <v>0</v>
      </c>
      <c r="AX4" s="218">
        <f ca="1">OFFSET(Sample!$F1,AX$2,0)</f>
        <v>0</v>
      </c>
      <c r="AY4" s="218">
        <f ca="1">OFFSET(Sample!$F1,AY$2,0)</f>
        <v>0</v>
      </c>
      <c r="AZ4" s="218">
        <f ca="1">OFFSET(Sample!$F1,AZ$2,0)</f>
        <v>0</v>
      </c>
      <c r="BA4" s="218">
        <f ca="1">OFFSET(Sample!$F1,BA$2,0)</f>
        <v>0</v>
      </c>
      <c r="BB4" s="218">
        <f ca="1">OFFSET(Sample!$F1,BB$2,0)</f>
        <v>0</v>
      </c>
      <c r="BC4" s="218">
        <f ca="1">OFFSET(Sample!$F1,BC$2,0)</f>
        <v>0</v>
      </c>
    </row>
    <row r="5" spans="1:116" s="42" customFormat="1">
      <c r="A5" s="10"/>
      <c r="B5" s="205" t="s">
        <v>194</v>
      </c>
      <c r="C5" s="126"/>
      <c r="D5" s="100" t="s">
        <v>167</v>
      </c>
      <c r="E5" s="173"/>
      <c r="F5" s="217"/>
      <c r="G5" s="218">
        <f ca="1">OFFSET(Sample!$B1,G$2,0)</f>
        <v>0</v>
      </c>
      <c r="H5" s="218">
        <f ca="1">OFFSET(Sample!$B1,H$2,0)</f>
        <v>0</v>
      </c>
      <c r="I5" s="218">
        <f ca="1">OFFSET(Sample!$B1,I$2,0)</f>
        <v>0</v>
      </c>
      <c r="J5" s="218">
        <f ca="1">OFFSET(Sample!$B1,J$2,0)</f>
        <v>0</v>
      </c>
      <c r="K5" s="218">
        <f ca="1">OFFSET(Sample!$B1,K$2,0)</f>
        <v>0</v>
      </c>
      <c r="L5" s="218">
        <f ca="1">OFFSET(Sample!$B1,L$2,0)</f>
        <v>0</v>
      </c>
      <c r="M5" s="218">
        <f ca="1">OFFSET(Sample!$B1,M$2,0)</f>
        <v>0</v>
      </c>
      <c r="N5" s="218">
        <f ca="1">OFFSET(Sample!$B1,N$2,0)</f>
        <v>0</v>
      </c>
      <c r="O5" s="218">
        <f ca="1">OFFSET(Sample!$B1,O$2,0)</f>
        <v>0</v>
      </c>
      <c r="P5" s="218">
        <f ca="1">OFFSET(Sample!$B1,P$2,0)</f>
        <v>0</v>
      </c>
      <c r="Q5" s="218">
        <f ca="1">OFFSET(Sample!$B1,Q$2,0)</f>
        <v>0</v>
      </c>
      <c r="R5" s="218">
        <f ca="1">OFFSET(Sample!$B1,R$2,0)</f>
        <v>0</v>
      </c>
      <c r="S5" s="218">
        <f ca="1">OFFSET(Sample!$B1,S$2,0)</f>
        <v>0</v>
      </c>
      <c r="T5" s="218">
        <f ca="1">OFFSET(Sample!$B1,T$2,0)</f>
        <v>0</v>
      </c>
      <c r="U5" s="218">
        <f ca="1">OFFSET(Sample!$B1,U$2,0)</f>
        <v>0</v>
      </c>
      <c r="V5" s="218">
        <f ca="1">OFFSET(Sample!$B1,V$2,0)</f>
        <v>0</v>
      </c>
      <c r="W5" s="218">
        <f ca="1">OFFSET(Sample!$B1,W$2,0)</f>
        <v>0</v>
      </c>
      <c r="X5" s="218">
        <f ca="1">OFFSET(Sample!$B1,X$2,0)</f>
        <v>0</v>
      </c>
      <c r="Y5" s="218">
        <f ca="1">OFFSET(Sample!$B1,Y$2,0)</f>
        <v>0</v>
      </c>
      <c r="Z5" s="218">
        <f ca="1">OFFSET(Sample!$B1,Z$2,0)</f>
        <v>0</v>
      </c>
      <c r="AA5" s="218">
        <f ca="1">OFFSET(Sample!$B1,AA$2,0)</f>
        <v>0</v>
      </c>
      <c r="AB5" s="218">
        <f ca="1">OFFSET(Sample!$B1,AB$2,0)</f>
        <v>0</v>
      </c>
      <c r="AC5" s="218">
        <f ca="1">OFFSET(Sample!$B1,AC$2,0)</f>
        <v>0</v>
      </c>
      <c r="AD5" s="218">
        <f ca="1">OFFSET(Sample!$B1,AD$2,0)</f>
        <v>0</v>
      </c>
      <c r="AE5" s="218">
        <f ca="1">OFFSET(Sample!$B1,AE$2,0)</f>
        <v>0</v>
      </c>
      <c r="AF5" s="218">
        <f ca="1">OFFSET(Sample!$B1,AF$2,0)</f>
        <v>0</v>
      </c>
      <c r="AG5" s="218">
        <f ca="1">OFFSET(Sample!$B1,AG$2,0)</f>
        <v>0</v>
      </c>
      <c r="AH5" s="218">
        <f ca="1">OFFSET(Sample!$B1,AH$2,0)</f>
        <v>0</v>
      </c>
      <c r="AI5" s="218">
        <f ca="1">OFFSET(Sample!$B1,AI$2,0)</f>
        <v>0</v>
      </c>
      <c r="AJ5" s="218">
        <f ca="1">OFFSET(Sample!$B1,AJ$2,0)</f>
        <v>0</v>
      </c>
      <c r="AK5" s="218">
        <f ca="1">OFFSET(Sample!$B1,AK$2,0)</f>
        <v>0</v>
      </c>
      <c r="AL5" s="218">
        <f ca="1">OFFSET(Sample!$B1,AL$2,0)</f>
        <v>0</v>
      </c>
      <c r="AM5" s="218">
        <f ca="1">OFFSET(Sample!$B1,AM$2,0)</f>
        <v>0</v>
      </c>
      <c r="AN5" s="218">
        <f ca="1">OFFSET(Sample!$B1,AN$2,0)</f>
        <v>0</v>
      </c>
      <c r="AO5" s="218">
        <f ca="1">OFFSET(Sample!$B1,AO$2,0)</f>
        <v>0</v>
      </c>
      <c r="AP5" s="218">
        <f ca="1">OFFSET(Sample!$B1,AP$2,0)</f>
        <v>0</v>
      </c>
      <c r="AQ5" s="218">
        <f ca="1">OFFSET(Sample!$B1,AQ$2,0)</f>
        <v>0</v>
      </c>
      <c r="AR5" s="218">
        <f ca="1">OFFSET(Sample!$B1,AR$2,0)</f>
        <v>0</v>
      </c>
      <c r="AS5" s="218">
        <f ca="1">OFFSET(Sample!$B1,AS$2,0)</f>
        <v>0</v>
      </c>
      <c r="AT5" s="218">
        <f ca="1">OFFSET(Sample!$B1,AT$2,0)</f>
        <v>0</v>
      </c>
      <c r="AU5" s="218">
        <f ca="1">OFFSET(Sample!$B1,AU$2,0)</f>
        <v>0</v>
      </c>
      <c r="AV5" s="218">
        <f ca="1">OFFSET(Sample!$B1,AV$2,0)</f>
        <v>0</v>
      </c>
      <c r="AW5" s="218">
        <f ca="1">OFFSET(Sample!$B1,AW$2,0)</f>
        <v>0</v>
      </c>
      <c r="AX5" s="218">
        <f ca="1">OFFSET(Sample!$B1,AX$2,0)</f>
        <v>0</v>
      </c>
      <c r="AY5" s="218">
        <f ca="1">OFFSET(Sample!$B1,AY$2,0)</f>
        <v>0</v>
      </c>
      <c r="AZ5" s="218">
        <f ca="1">OFFSET(Sample!$B1,AZ$2,0)</f>
        <v>0</v>
      </c>
      <c r="BA5" s="218">
        <f ca="1">OFFSET(Sample!$B1,BA$2,0)</f>
        <v>0</v>
      </c>
      <c r="BB5" s="218">
        <f ca="1">OFFSET(Sample!$B1,BB$2,0)</f>
        <v>0</v>
      </c>
      <c r="BC5" s="218">
        <f ca="1">OFFSET(Sample!$B1,BC$2,0)</f>
        <v>0</v>
      </c>
    </row>
    <row r="6" spans="1:116" s="42" customFormat="1">
      <c r="A6" s="10"/>
      <c r="B6" s="193" t="s">
        <v>195</v>
      </c>
      <c r="C6" s="123"/>
      <c r="D6" s="100" t="s">
        <v>167</v>
      </c>
      <c r="E6" s="173"/>
      <c r="F6" s="217"/>
      <c r="G6" s="218">
        <f ca="1">OFFSET(Sample!$V1,G$2,0)</f>
        <v>0</v>
      </c>
      <c r="H6" s="218">
        <f ca="1">OFFSET(Sample!$V1,H$2,0)</f>
        <v>0</v>
      </c>
      <c r="I6" s="218">
        <f ca="1">OFFSET(Sample!$V1,I$2,0)</f>
        <v>0</v>
      </c>
      <c r="J6" s="218">
        <f ca="1">OFFSET(Sample!$V1,J$2,0)</f>
        <v>0</v>
      </c>
      <c r="K6" s="218">
        <f ca="1">OFFSET(Sample!$V1,K$2,0)</f>
        <v>0</v>
      </c>
      <c r="L6" s="218">
        <f ca="1">OFFSET(Sample!$V1,L$2,0)</f>
        <v>0</v>
      </c>
      <c r="M6" s="218">
        <f ca="1">OFFSET(Sample!$V1,M$2,0)</f>
        <v>0</v>
      </c>
      <c r="N6" s="218">
        <f ca="1">OFFSET(Sample!$V1,N$2,0)</f>
        <v>0</v>
      </c>
      <c r="O6" s="218">
        <f ca="1">OFFSET(Sample!$V1,O$2,0)</f>
        <v>0</v>
      </c>
      <c r="P6" s="218">
        <f ca="1">OFFSET(Sample!$V1,P$2,0)</f>
        <v>0</v>
      </c>
      <c r="Q6" s="218">
        <f ca="1">OFFSET(Sample!$V1,Q$2,0)</f>
        <v>0</v>
      </c>
      <c r="R6" s="218">
        <f ca="1">OFFSET(Sample!$V1,R$2,0)</f>
        <v>0</v>
      </c>
      <c r="S6" s="218">
        <f ca="1">OFFSET(Sample!$V1,S$2,0)</f>
        <v>0</v>
      </c>
      <c r="T6" s="218">
        <f ca="1">OFFSET(Sample!$V1,T$2,0)</f>
        <v>0</v>
      </c>
      <c r="U6" s="218">
        <f ca="1">OFFSET(Sample!$V1,U$2,0)</f>
        <v>0</v>
      </c>
      <c r="V6" s="218">
        <f ca="1">OFFSET(Sample!$V1,V$2,0)</f>
        <v>0</v>
      </c>
      <c r="W6" s="218">
        <f ca="1">OFFSET(Sample!$V1,W$2,0)</f>
        <v>0</v>
      </c>
      <c r="X6" s="218">
        <f ca="1">OFFSET(Sample!$V1,X$2,0)</f>
        <v>0</v>
      </c>
      <c r="Y6" s="218">
        <f ca="1">OFFSET(Sample!$V1,Y$2,0)</f>
        <v>0</v>
      </c>
      <c r="Z6" s="218">
        <f ca="1">OFFSET(Sample!$V1,Z$2,0)</f>
        <v>0</v>
      </c>
      <c r="AA6" s="218">
        <f ca="1">OFFSET(Sample!$V1,AA$2,0)</f>
        <v>0</v>
      </c>
      <c r="AB6" s="218">
        <f ca="1">OFFSET(Sample!$V1,AB$2,0)</f>
        <v>0</v>
      </c>
      <c r="AC6" s="218">
        <f ca="1">OFFSET(Sample!$V1,AC$2,0)</f>
        <v>0</v>
      </c>
      <c r="AD6" s="218">
        <f ca="1">OFFSET(Sample!$V1,AD$2,0)</f>
        <v>0</v>
      </c>
      <c r="AE6" s="218">
        <f ca="1">OFFSET(Sample!$V1,AE$2,0)</f>
        <v>0</v>
      </c>
      <c r="AF6" s="218">
        <f ca="1">OFFSET(Sample!$V1,AF$2,0)</f>
        <v>0</v>
      </c>
      <c r="AG6" s="218">
        <f ca="1">OFFSET(Sample!$V1,AG$2,0)</f>
        <v>0</v>
      </c>
      <c r="AH6" s="218">
        <f ca="1">OFFSET(Sample!$V1,AH$2,0)</f>
        <v>0</v>
      </c>
      <c r="AI6" s="218">
        <f ca="1">OFFSET(Sample!$V1,AI$2,0)</f>
        <v>0</v>
      </c>
      <c r="AJ6" s="218">
        <f ca="1">OFFSET(Sample!$V1,AJ$2,0)</f>
        <v>0</v>
      </c>
      <c r="AK6" s="218">
        <f ca="1">OFFSET(Sample!$V1,AK$2,0)</f>
        <v>0</v>
      </c>
      <c r="AL6" s="218">
        <f ca="1">OFFSET(Sample!$V1,AL$2,0)</f>
        <v>0</v>
      </c>
      <c r="AM6" s="218">
        <f ca="1">OFFSET(Sample!$V1,AM$2,0)</f>
        <v>0</v>
      </c>
      <c r="AN6" s="218">
        <f ca="1">OFFSET(Sample!$V1,AN$2,0)</f>
        <v>0</v>
      </c>
      <c r="AO6" s="218">
        <f ca="1">OFFSET(Sample!$V1,AO$2,0)</f>
        <v>0</v>
      </c>
      <c r="AP6" s="218">
        <f ca="1">OFFSET(Sample!$V1,AP$2,0)</f>
        <v>0</v>
      </c>
      <c r="AQ6" s="218">
        <f ca="1">OFFSET(Sample!$V1,AQ$2,0)</f>
        <v>0</v>
      </c>
      <c r="AR6" s="218">
        <f ca="1">OFFSET(Sample!$V1,AR$2,0)</f>
        <v>0</v>
      </c>
      <c r="AS6" s="218">
        <f ca="1">OFFSET(Sample!$V1,AS$2,0)</f>
        <v>0</v>
      </c>
      <c r="AT6" s="218">
        <f ca="1">OFFSET(Sample!$V1,AT$2,0)</f>
        <v>0</v>
      </c>
      <c r="AU6" s="218">
        <f ca="1">OFFSET(Sample!$V1,AU$2,0)</f>
        <v>0</v>
      </c>
      <c r="AV6" s="218">
        <f ca="1">OFFSET(Sample!$V1,AV$2,0)</f>
        <v>0</v>
      </c>
      <c r="AW6" s="218">
        <f ca="1">OFFSET(Sample!$V1,AW$2,0)</f>
        <v>0</v>
      </c>
      <c r="AX6" s="218">
        <f ca="1">OFFSET(Sample!$V1,AX$2,0)</f>
        <v>0</v>
      </c>
      <c r="AY6" s="218">
        <f ca="1">OFFSET(Sample!$V1,AY$2,0)</f>
        <v>0</v>
      </c>
      <c r="AZ6" s="218">
        <f ca="1">OFFSET(Sample!$V1,AZ$2,0)</f>
        <v>0</v>
      </c>
      <c r="BA6" s="218">
        <f ca="1">OFFSET(Sample!$V1,BA$2,0)</f>
        <v>0</v>
      </c>
      <c r="BB6" s="218">
        <f ca="1">OFFSET(Sample!$V1,BB$2,0)</f>
        <v>0</v>
      </c>
      <c r="BC6" s="218">
        <f ca="1">OFFSET(Sample!$V1,BC$2,0)</f>
        <v>0</v>
      </c>
    </row>
    <row r="7" spans="1:116" s="42" customFormat="1">
      <c r="A7" s="10"/>
      <c r="B7" s="193" t="s">
        <v>196</v>
      </c>
      <c r="C7" s="123"/>
      <c r="D7" s="100" t="s">
        <v>167</v>
      </c>
      <c r="E7" s="173"/>
      <c r="F7" s="217"/>
      <c r="G7" s="218">
        <f ca="1">OFFSET(Sample!$K1,G$2,0)</f>
        <v>0</v>
      </c>
      <c r="H7" s="218">
        <f ca="1">OFFSET(Sample!$K1,H$2,0)</f>
        <v>0</v>
      </c>
      <c r="I7" s="218">
        <f ca="1">OFFSET(Sample!$K1,I$2,0)</f>
        <v>0</v>
      </c>
      <c r="J7" s="218">
        <f ca="1">OFFSET(Sample!$K1,J$2,0)</f>
        <v>0</v>
      </c>
      <c r="K7" s="218">
        <f ca="1">OFFSET(Sample!$K1,K$2,0)</f>
        <v>0</v>
      </c>
      <c r="L7" s="218">
        <f ca="1">OFFSET(Sample!$K1,L$2,0)</f>
        <v>0</v>
      </c>
      <c r="M7" s="218">
        <f ca="1">OFFSET(Sample!$K1,M$2,0)</f>
        <v>0</v>
      </c>
      <c r="N7" s="218">
        <f ca="1">OFFSET(Sample!$K1,N$2,0)</f>
        <v>0</v>
      </c>
      <c r="O7" s="218">
        <f ca="1">OFFSET(Sample!$K1,O$2,0)</f>
        <v>0</v>
      </c>
      <c r="P7" s="218">
        <f ca="1">OFFSET(Sample!$K1,P$2,0)</f>
        <v>0</v>
      </c>
      <c r="Q7" s="218">
        <f ca="1">OFFSET(Sample!$K1,Q$2,0)</f>
        <v>0</v>
      </c>
      <c r="R7" s="218">
        <f ca="1">OFFSET(Sample!$K1,R$2,0)</f>
        <v>0</v>
      </c>
      <c r="S7" s="218">
        <f ca="1">OFFSET(Sample!$K1,S$2,0)</f>
        <v>0</v>
      </c>
      <c r="T7" s="218">
        <f ca="1">OFFSET(Sample!$K1,T$2,0)</f>
        <v>0</v>
      </c>
      <c r="U7" s="218">
        <f ca="1">OFFSET(Sample!$K1,U$2,0)</f>
        <v>0</v>
      </c>
      <c r="V7" s="218">
        <f ca="1">OFFSET(Sample!$K1,V$2,0)</f>
        <v>0</v>
      </c>
      <c r="W7" s="218">
        <f ca="1">OFFSET(Sample!$K1,W$2,0)</f>
        <v>0</v>
      </c>
      <c r="X7" s="218">
        <f ca="1">OFFSET(Sample!$K1,X$2,0)</f>
        <v>0</v>
      </c>
      <c r="Y7" s="218">
        <f ca="1">OFFSET(Sample!$K1,Y$2,0)</f>
        <v>0</v>
      </c>
      <c r="Z7" s="218">
        <f ca="1">OFFSET(Sample!$K1,Z$2,0)</f>
        <v>0</v>
      </c>
      <c r="AA7" s="218">
        <f ca="1">OFFSET(Sample!$K1,AA$2,0)</f>
        <v>0</v>
      </c>
      <c r="AB7" s="218">
        <f ca="1">OFFSET(Sample!$K1,AB$2,0)</f>
        <v>0</v>
      </c>
      <c r="AC7" s="218">
        <f ca="1">OFFSET(Sample!$K1,AC$2,0)</f>
        <v>0</v>
      </c>
      <c r="AD7" s="218">
        <f ca="1">OFFSET(Sample!$K1,AD$2,0)</f>
        <v>0</v>
      </c>
      <c r="AE7" s="218">
        <f ca="1">OFFSET(Sample!$K1,AE$2,0)</f>
        <v>0</v>
      </c>
      <c r="AF7" s="218">
        <f ca="1">OFFSET(Sample!$K1,AF$2,0)</f>
        <v>0</v>
      </c>
      <c r="AG7" s="218">
        <f ca="1">OFFSET(Sample!$K1,AG$2,0)</f>
        <v>0</v>
      </c>
      <c r="AH7" s="218">
        <f ca="1">OFFSET(Sample!$K1,AH$2,0)</f>
        <v>0</v>
      </c>
      <c r="AI7" s="218">
        <f ca="1">OFFSET(Sample!$K1,AI$2,0)</f>
        <v>0</v>
      </c>
      <c r="AJ7" s="218">
        <f ca="1">OFFSET(Sample!$K1,AJ$2,0)</f>
        <v>0</v>
      </c>
      <c r="AK7" s="218">
        <f ca="1">OFFSET(Sample!$K1,AK$2,0)</f>
        <v>0</v>
      </c>
      <c r="AL7" s="218">
        <f ca="1">OFFSET(Sample!$K1,AL$2,0)</f>
        <v>0</v>
      </c>
      <c r="AM7" s="218">
        <f ca="1">OFFSET(Sample!$K1,AM$2,0)</f>
        <v>0</v>
      </c>
      <c r="AN7" s="218">
        <f ca="1">OFFSET(Sample!$K1,AN$2,0)</f>
        <v>0</v>
      </c>
      <c r="AO7" s="218">
        <f ca="1">OFFSET(Sample!$K1,AO$2,0)</f>
        <v>0</v>
      </c>
      <c r="AP7" s="218">
        <f ca="1">OFFSET(Sample!$K1,AP$2,0)</f>
        <v>0</v>
      </c>
      <c r="AQ7" s="218">
        <f ca="1">OFFSET(Sample!$K1,AQ$2,0)</f>
        <v>0</v>
      </c>
      <c r="AR7" s="218">
        <f ca="1">OFFSET(Sample!$K1,AR$2,0)</f>
        <v>0</v>
      </c>
      <c r="AS7" s="218">
        <f ca="1">OFFSET(Sample!$K1,AS$2,0)</f>
        <v>0</v>
      </c>
      <c r="AT7" s="218">
        <f ca="1">OFFSET(Sample!$K1,AT$2,0)</f>
        <v>0</v>
      </c>
      <c r="AU7" s="218">
        <f ca="1">OFFSET(Sample!$K1,AU$2,0)</f>
        <v>0</v>
      </c>
      <c r="AV7" s="218">
        <f ca="1">OFFSET(Sample!$K1,AV$2,0)</f>
        <v>0</v>
      </c>
      <c r="AW7" s="218">
        <f ca="1">OFFSET(Sample!$K1,AW$2,0)</f>
        <v>0</v>
      </c>
      <c r="AX7" s="218">
        <f ca="1">OFFSET(Sample!$K1,AX$2,0)</f>
        <v>0</v>
      </c>
      <c r="AY7" s="218">
        <f ca="1">OFFSET(Sample!$K1,AY$2,0)</f>
        <v>0</v>
      </c>
      <c r="AZ7" s="218">
        <f ca="1">OFFSET(Sample!$K1,AZ$2,0)</f>
        <v>0</v>
      </c>
      <c r="BA7" s="218">
        <f ca="1">OFFSET(Sample!$K1,BA$2,0)</f>
        <v>0</v>
      </c>
      <c r="BB7" s="218">
        <f ca="1">OFFSET(Sample!$K1,BB$2,0)</f>
        <v>0</v>
      </c>
      <c r="BC7" s="218">
        <f ca="1">OFFSET(Sample!$K1,BC$2,0)</f>
        <v>0</v>
      </c>
    </row>
    <row r="8" spans="1:116" s="43" customFormat="1">
      <c r="A8" s="11"/>
      <c r="B8" s="206" t="s">
        <v>197</v>
      </c>
      <c r="C8" s="123"/>
      <c r="D8" s="4"/>
      <c r="E8" s="174"/>
      <c r="F8" s="168"/>
      <c r="G8" s="88"/>
      <c r="H8" s="88"/>
      <c r="I8" s="135"/>
      <c r="J8" s="135"/>
      <c r="K8" s="135"/>
      <c r="L8" s="135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</row>
    <row r="9" spans="1:116" s="42" customFormat="1">
      <c r="A9" s="10"/>
      <c r="B9" s="193" t="s">
        <v>191</v>
      </c>
      <c r="C9" s="123"/>
      <c r="D9" s="2"/>
      <c r="E9" s="173"/>
      <c r="F9" s="169"/>
      <c r="G9" s="89"/>
      <c r="H9" s="89"/>
      <c r="I9" s="137"/>
      <c r="J9" s="137"/>
      <c r="K9" s="137"/>
      <c r="L9" s="137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</row>
    <row r="10" spans="1:116" s="42" customFormat="1" ht="16.5" customHeight="1">
      <c r="A10" s="147"/>
      <c r="B10" s="146" t="s">
        <v>184</v>
      </c>
      <c r="C10" s="151"/>
      <c r="D10" s="152"/>
      <c r="E10" s="173"/>
      <c r="F10" s="170"/>
      <c r="G10" s="153"/>
      <c r="H10" s="153"/>
      <c r="I10" s="154"/>
      <c r="J10" s="154"/>
      <c r="K10" s="154"/>
      <c r="L10" s="154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</row>
    <row r="11" spans="1:116" s="42" customFormat="1" ht="38.25">
      <c r="A11" s="97">
        <v>1</v>
      </c>
      <c r="B11" s="204" t="s">
        <v>168</v>
      </c>
      <c r="C11" s="127" t="s">
        <v>136</v>
      </c>
      <c r="D11" s="122" t="s">
        <v>130</v>
      </c>
      <c r="E11" s="173"/>
      <c r="F11" s="221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</row>
    <row r="12" spans="1:116" s="42" customFormat="1" ht="18.75" customHeight="1">
      <c r="A12" s="147"/>
      <c r="B12" s="146" t="s">
        <v>113</v>
      </c>
      <c r="C12" s="151"/>
      <c r="D12" s="152"/>
      <c r="E12" s="174"/>
      <c r="F12" s="22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</row>
    <row r="13" spans="1:116" s="42" customFormat="1" ht="43.15" customHeight="1">
      <c r="A13" s="98">
        <v>2</v>
      </c>
      <c r="B13" s="145" t="s">
        <v>202</v>
      </c>
      <c r="C13" s="123" t="s">
        <v>137</v>
      </c>
      <c r="D13" s="123" t="s">
        <v>129</v>
      </c>
      <c r="E13" s="173"/>
      <c r="F13" s="221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</row>
    <row r="14" spans="1:116" s="42" customFormat="1" ht="39" customHeight="1">
      <c r="A14" s="98">
        <v>3</v>
      </c>
      <c r="B14" s="145" t="s">
        <v>203</v>
      </c>
      <c r="C14" s="124" t="s">
        <v>145</v>
      </c>
      <c r="D14" s="123" t="s">
        <v>129</v>
      </c>
      <c r="E14" s="173"/>
      <c r="F14" s="221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</row>
    <row r="15" spans="1:116" s="42" customFormat="1" ht="29.25" customHeight="1">
      <c r="A15" s="97">
        <v>4</v>
      </c>
      <c r="B15" s="145" t="s">
        <v>204</v>
      </c>
      <c r="C15" s="124" t="s">
        <v>138</v>
      </c>
      <c r="D15" s="124" t="s">
        <v>130</v>
      </c>
      <c r="E15" s="173"/>
      <c r="F15" s="221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</row>
    <row r="16" spans="1:116" s="42" customFormat="1" ht="35.25" customHeight="1">
      <c r="A16" s="98">
        <v>5</v>
      </c>
      <c r="B16" s="145" t="s">
        <v>205</v>
      </c>
      <c r="C16" s="124"/>
      <c r="D16" s="100"/>
      <c r="E16" s="173"/>
      <c r="F16" s="221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</row>
    <row r="17" spans="1:116" s="42" customFormat="1" ht="17.25" customHeight="1">
      <c r="A17" s="147"/>
      <c r="B17" s="146" t="s">
        <v>9</v>
      </c>
      <c r="C17" s="151"/>
      <c r="D17" s="152"/>
      <c r="E17" s="174"/>
      <c r="F17" s="223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</row>
    <row r="18" spans="1:116" s="43" customFormat="1" ht="27">
      <c r="A18" s="147"/>
      <c r="B18" s="183" t="s">
        <v>229</v>
      </c>
      <c r="C18" s="192"/>
      <c r="D18" s="189"/>
      <c r="E18" s="174"/>
      <c r="F18" s="223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</row>
    <row r="19" spans="1:116" s="43" customFormat="1" ht="38.25">
      <c r="A19" s="207">
        <v>6</v>
      </c>
      <c r="B19" s="145" t="s">
        <v>237</v>
      </c>
      <c r="C19" s="124" t="s">
        <v>135</v>
      </c>
      <c r="D19" s="101" t="s">
        <v>130</v>
      </c>
      <c r="E19" s="174"/>
      <c r="F19" s="221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</row>
    <row r="20" spans="1:116" s="43" customFormat="1" ht="42" customHeight="1">
      <c r="A20" s="98">
        <v>7</v>
      </c>
      <c r="B20" s="145" t="s">
        <v>207</v>
      </c>
      <c r="C20" s="124" t="s">
        <v>135</v>
      </c>
      <c r="D20" s="101" t="s">
        <v>130</v>
      </c>
      <c r="E20" s="174"/>
      <c r="F20" s="221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</row>
    <row r="21" spans="1:116" s="43" customFormat="1" ht="40.9" customHeight="1">
      <c r="A21" s="98">
        <v>8</v>
      </c>
      <c r="B21" s="145" t="s">
        <v>208</v>
      </c>
      <c r="C21" s="124" t="s">
        <v>133</v>
      </c>
      <c r="D21" s="101" t="s">
        <v>130</v>
      </c>
      <c r="E21" s="174"/>
      <c r="F21" s="221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</row>
    <row r="22" spans="1:116" s="43" customFormat="1" ht="30" customHeight="1">
      <c r="A22" s="98">
        <v>9</v>
      </c>
      <c r="B22" s="145" t="s">
        <v>209</v>
      </c>
      <c r="C22" s="124" t="s">
        <v>139</v>
      </c>
      <c r="D22" s="101" t="s">
        <v>130</v>
      </c>
      <c r="E22" s="174"/>
      <c r="F22" s="221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</row>
    <row r="23" spans="1:116" s="43" customFormat="1" ht="45.6" customHeight="1">
      <c r="A23" s="97">
        <v>10</v>
      </c>
      <c r="B23" s="187" t="s">
        <v>198</v>
      </c>
      <c r="C23" s="124" t="s">
        <v>178</v>
      </c>
      <c r="D23" s="124" t="s">
        <v>187</v>
      </c>
      <c r="E23" s="174"/>
      <c r="F23" s="221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</row>
    <row r="24" spans="1:116" s="43" customFormat="1" ht="38.25" customHeight="1">
      <c r="A24" s="147"/>
      <c r="B24" s="209" t="s">
        <v>236</v>
      </c>
      <c r="C24" s="158"/>
      <c r="D24" s="158"/>
      <c r="E24" s="174"/>
      <c r="F24" s="223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</row>
    <row r="25" spans="1:116" s="43" customFormat="1" ht="38.25">
      <c r="A25" s="10">
        <v>11</v>
      </c>
      <c r="B25" s="124" t="s">
        <v>231</v>
      </c>
      <c r="C25" s="145" t="s">
        <v>182</v>
      </c>
      <c r="D25" s="124" t="s">
        <v>187</v>
      </c>
      <c r="E25" s="174"/>
      <c r="F25" s="221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</row>
    <row r="26" spans="1:116" s="43" customFormat="1" ht="29.45" customHeight="1">
      <c r="A26" s="98">
        <v>12</v>
      </c>
      <c r="B26" s="145" t="s">
        <v>210</v>
      </c>
      <c r="C26" s="145" t="s">
        <v>185</v>
      </c>
      <c r="D26" s="124" t="s">
        <v>187</v>
      </c>
      <c r="E26" s="174"/>
      <c r="F26" s="221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</row>
    <row r="27" spans="1:116" s="43" customFormat="1" ht="27">
      <c r="A27" s="10"/>
      <c r="B27" s="187" t="s">
        <v>179</v>
      </c>
      <c r="C27" s="145"/>
      <c r="D27" s="194" t="s">
        <v>129</v>
      </c>
      <c r="E27" s="174"/>
      <c r="F27" s="221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</row>
    <row r="28" spans="1:116" s="43" customFormat="1" ht="30.6" customHeight="1">
      <c r="A28" s="97">
        <v>13</v>
      </c>
      <c r="B28" s="145" t="s">
        <v>211</v>
      </c>
      <c r="C28" s="145" t="s">
        <v>175</v>
      </c>
      <c r="D28" s="185" t="s">
        <v>130</v>
      </c>
      <c r="E28" s="174"/>
      <c r="F28" s="221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</row>
    <row r="29" spans="1:116" s="43" customFormat="1" ht="35.25" customHeight="1">
      <c r="A29" s="10"/>
      <c r="B29" s="123" t="s">
        <v>132</v>
      </c>
      <c r="C29" s="145"/>
      <c r="D29" s="186"/>
      <c r="E29" s="174"/>
      <c r="F29" s="229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</row>
    <row r="30" spans="1:116" s="42" customFormat="1" ht="17.25" customHeight="1">
      <c r="A30" s="147"/>
      <c r="B30" s="146" t="s">
        <v>183</v>
      </c>
      <c r="C30" s="151"/>
      <c r="D30" s="159"/>
      <c r="E30" s="174"/>
      <c r="F30" s="223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</row>
    <row r="31" spans="1:116" s="42" customFormat="1" ht="37.9" customHeight="1">
      <c r="A31" s="10">
        <v>14</v>
      </c>
      <c r="B31" s="124" t="s">
        <v>230</v>
      </c>
      <c r="C31" s="123" t="s">
        <v>140</v>
      </c>
      <c r="D31" s="123" t="s">
        <v>142</v>
      </c>
      <c r="E31" s="174"/>
      <c r="F31" s="221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</row>
    <row r="32" spans="1:116" s="42" customFormat="1" ht="27">
      <c r="A32" s="207">
        <v>15</v>
      </c>
      <c r="B32" s="124" t="s">
        <v>222</v>
      </c>
      <c r="C32" s="123"/>
      <c r="D32" s="124"/>
      <c r="E32" s="174"/>
      <c r="F32" s="221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</row>
    <row r="33" spans="1:116" s="42" customFormat="1" ht="39" customHeight="1">
      <c r="A33" s="98">
        <v>16</v>
      </c>
      <c r="B33" s="124" t="s">
        <v>212</v>
      </c>
      <c r="C33" s="123" t="s">
        <v>140</v>
      </c>
      <c r="D33" s="124" t="s">
        <v>187</v>
      </c>
      <c r="E33" s="174"/>
      <c r="F33" s="221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</row>
    <row r="34" spans="1:116" s="42" customFormat="1" ht="36" customHeight="1">
      <c r="A34" s="102">
        <v>17</v>
      </c>
      <c r="B34" s="124" t="s">
        <v>223</v>
      </c>
      <c r="C34" s="145" t="s">
        <v>175</v>
      </c>
      <c r="D34" s="128"/>
      <c r="E34" s="173"/>
      <c r="F34" s="221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</row>
    <row r="35" spans="1:116" s="42" customFormat="1" ht="34.9" customHeight="1">
      <c r="A35" s="10"/>
      <c r="B35" s="187" t="s">
        <v>179</v>
      </c>
      <c r="C35" s="145"/>
      <c r="D35" s="145" t="s">
        <v>187</v>
      </c>
      <c r="E35" s="173"/>
      <c r="F35" s="221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</row>
    <row r="36" spans="1:116" s="42" customFormat="1" ht="40.15" customHeight="1">
      <c r="A36" s="97">
        <v>18</v>
      </c>
      <c r="B36" s="124" t="s">
        <v>213</v>
      </c>
      <c r="C36" s="185" t="s">
        <v>186</v>
      </c>
      <c r="D36" s="145" t="s">
        <v>130</v>
      </c>
      <c r="E36" s="173"/>
      <c r="F36" s="221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</row>
    <row r="37" spans="1:116" s="42" customFormat="1" ht="95.25" customHeight="1">
      <c r="A37" s="11"/>
      <c r="B37" s="124" t="s">
        <v>132</v>
      </c>
      <c r="C37" s="128"/>
      <c r="D37" s="145" t="s">
        <v>143</v>
      </c>
      <c r="E37" s="173"/>
      <c r="F37" s="229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</row>
    <row r="38" spans="1:116" s="42" customFormat="1" ht="21" customHeight="1">
      <c r="A38" s="146"/>
      <c r="B38" s="147" t="s">
        <v>180</v>
      </c>
      <c r="C38" s="156"/>
      <c r="D38" s="157"/>
      <c r="E38" s="173"/>
      <c r="F38" s="223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</row>
    <row r="39" spans="1:116" s="42" customFormat="1" ht="39" customHeight="1">
      <c r="A39" s="11">
        <v>19</v>
      </c>
      <c r="B39" s="124" t="s">
        <v>232</v>
      </c>
      <c r="C39" s="128"/>
      <c r="D39" s="145" t="s">
        <v>187</v>
      </c>
      <c r="E39" s="173"/>
      <c r="F39" s="221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</row>
    <row r="40" spans="1:116" s="42" customFormat="1" ht="34.9" customHeight="1">
      <c r="A40" s="11">
        <v>20</v>
      </c>
      <c r="B40" s="124" t="s">
        <v>224</v>
      </c>
      <c r="C40" s="128"/>
      <c r="D40" s="145" t="s">
        <v>187</v>
      </c>
      <c r="E40" s="173"/>
      <c r="F40" s="221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</row>
    <row r="41" spans="1:116" s="42" customFormat="1" ht="34.9" customHeight="1">
      <c r="A41" s="11">
        <v>21</v>
      </c>
      <c r="B41" s="124" t="s">
        <v>225</v>
      </c>
      <c r="C41" s="145" t="s">
        <v>175</v>
      </c>
      <c r="D41" s="145" t="s">
        <v>188</v>
      </c>
      <c r="E41" s="173"/>
      <c r="F41" s="221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</row>
    <row r="42" spans="1:116" s="42" customFormat="1" ht="34.15" customHeight="1">
      <c r="A42" s="102">
        <v>22</v>
      </c>
      <c r="B42" s="124" t="s">
        <v>226</v>
      </c>
      <c r="C42" s="145" t="s">
        <v>175</v>
      </c>
      <c r="D42" s="128"/>
      <c r="E42" s="173"/>
      <c r="F42" s="221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</row>
    <row r="43" spans="1:116" s="42" customFormat="1" ht="50.45" customHeight="1">
      <c r="A43" s="102">
        <v>23</v>
      </c>
      <c r="B43" s="124" t="s">
        <v>227</v>
      </c>
      <c r="C43" s="128"/>
      <c r="D43" s="145" t="s">
        <v>188</v>
      </c>
      <c r="E43" s="173"/>
      <c r="F43" s="221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</row>
    <row r="44" spans="1:116" s="42" customFormat="1" ht="39.75" customHeight="1">
      <c r="A44" s="102">
        <v>24</v>
      </c>
      <c r="B44" s="124" t="s">
        <v>228</v>
      </c>
      <c r="C44" s="145" t="s">
        <v>175</v>
      </c>
      <c r="D44" s="128"/>
      <c r="E44" s="173"/>
      <c r="F44" s="221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</row>
    <row r="45" spans="1:116" s="42" customFormat="1" ht="39.75" customHeight="1">
      <c r="A45" s="10"/>
      <c r="B45" s="187" t="s">
        <v>206</v>
      </c>
      <c r="C45" s="128"/>
      <c r="D45" s="145" t="s">
        <v>187</v>
      </c>
      <c r="E45" s="173"/>
      <c r="F45" s="221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</row>
    <row r="46" spans="1:116" s="42" customFormat="1" ht="39.75" customHeight="1">
      <c r="A46" s="97">
        <v>25</v>
      </c>
      <c r="B46" s="124" t="s">
        <v>214</v>
      </c>
      <c r="C46" s="101" t="s">
        <v>186</v>
      </c>
      <c r="D46" s="145" t="s">
        <v>187</v>
      </c>
      <c r="E46" s="173"/>
      <c r="F46" s="221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</row>
    <row r="47" spans="1:116" s="42" customFormat="1" ht="27">
      <c r="A47" s="11"/>
      <c r="B47" s="123" t="s">
        <v>132</v>
      </c>
      <c r="C47" s="128"/>
      <c r="D47" s="1"/>
      <c r="E47" s="173"/>
      <c r="F47" s="229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</row>
    <row r="48" spans="1:116" s="42" customFormat="1" ht="18" customHeight="1">
      <c r="A48" s="146"/>
      <c r="B48" s="146" t="s">
        <v>171</v>
      </c>
      <c r="C48" s="156"/>
      <c r="D48" s="157"/>
      <c r="E48" s="173"/>
      <c r="F48" s="223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</row>
    <row r="49" spans="1:116" s="42" customFormat="1" ht="29.45" customHeight="1">
      <c r="A49" s="11">
        <v>26</v>
      </c>
      <c r="B49" s="124" t="s">
        <v>233</v>
      </c>
      <c r="C49" s="128"/>
      <c r="D49" s="145" t="s">
        <v>142</v>
      </c>
      <c r="E49" s="173"/>
      <c r="F49" s="221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</row>
    <row r="50" spans="1:116" s="42" customFormat="1" ht="29.45" customHeight="1">
      <c r="A50" s="102">
        <v>27</v>
      </c>
      <c r="B50" s="124" t="s">
        <v>199</v>
      </c>
      <c r="C50" s="145" t="s">
        <v>175</v>
      </c>
      <c r="D50" s="145" t="s">
        <v>201</v>
      </c>
      <c r="E50" s="173"/>
      <c r="F50" s="221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</row>
    <row r="51" spans="1:116" s="42" customFormat="1" ht="27">
      <c r="A51" s="11"/>
      <c r="B51" s="124" t="s">
        <v>132</v>
      </c>
      <c r="C51" s="145"/>
      <c r="D51" s="144"/>
      <c r="E51" s="173"/>
      <c r="F51" s="229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</row>
    <row r="52" spans="1:116" s="42" customFormat="1" ht="21" customHeight="1">
      <c r="A52" s="147"/>
      <c r="B52" s="146" t="s">
        <v>7</v>
      </c>
      <c r="C52" s="151"/>
      <c r="D52" s="152"/>
      <c r="E52" s="173"/>
      <c r="F52" s="223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</row>
    <row r="53" spans="1:116" s="42" customFormat="1" ht="38.25">
      <c r="A53" s="10">
        <v>28</v>
      </c>
      <c r="B53" s="145" t="s">
        <v>234</v>
      </c>
      <c r="C53" s="9"/>
      <c r="D53" s="123" t="s">
        <v>128</v>
      </c>
      <c r="E53" s="173"/>
      <c r="F53" s="221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</row>
    <row r="54" spans="1:116" s="42" customFormat="1" ht="30" customHeight="1">
      <c r="A54" s="10">
        <v>29</v>
      </c>
      <c r="B54" s="187" t="s">
        <v>200</v>
      </c>
      <c r="C54" s="9"/>
      <c r="D54" s="124" t="s">
        <v>142</v>
      </c>
      <c r="E54" s="173"/>
      <c r="F54" s="221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</row>
    <row r="55" spans="1:116" s="42" customFormat="1" ht="39" customHeight="1">
      <c r="A55" s="97">
        <v>30</v>
      </c>
      <c r="B55" s="187" t="s">
        <v>215</v>
      </c>
      <c r="C55" s="128" t="s">
        <v>141</v>
      </c>
      <c r="D55" s="122" t="s">
        <v>174</v>
      </c>
      <c r="E55" s="173"/>
      <c r="F55" s="221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</row>
    <row r="56" spans="1:116" s="42" customFormat="1" ht="40.5">
      <c r="A56" s="191"/>
      <c r="B56" s="208" t="s">
        <v>189</v>
      </c>
      <c r="C56" s="190"/>
      <c r="D56" s="195"/>
      <c r="E56" s="184"/>
      <c r="F56" s="227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</row>
    <row r="57" spans="1:116" s="42" customFormat="1" ht="39.6" customHeight="1">
      <c r="A57" s="120">
        <v>31</v>
      </c>
      <c r="B57" s="203" t="s">
        <v>216</v>
      </c>
      <c r="C57" s="143" t="s">
        <v>169</v>
      </c>
      <c r="D57" s="196" t="s">
        <v>131</v>
      </c>
      <c r="E57" s="175"/>
      <c r="F57" s="225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</row>
    <row r="58" spans="1:116" s="42" customFormat="1" ht="20.25" customHeight="1">
      <c r="A58" s="147"/>
      <c r="B58" s="146" t="s">
        <v>172</v>
      </c>
      <c r="C58" s="158"/>
      <c r="D58" s="159"/>
      <c r="E58" s="174"/>
      <c r="F58" s="223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</row>
    <row r="59" spans="1:116" s="42" customFormat="1" ht="27" customHeight="1">
      <c r="A59" s="147"/>
      <c r="B59" s="146" t="s">
        <v>176</v>
      </c>
      <c r="C59" s="158"/>
      <c r="D59" s="159"/>
      <c r="E59" s="174"/>
      <c r="F59" s="223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</row>
    <row r="60" spans="1:116" s="42" customFormat="1" ht="50.25" customHeight="1">
      <c r="A60" s="10">
        <v>32</v>
      </c>
      <c r="B60" s="160" t="s">
        <v>235</v>
      </c>
      <c r="C60" s="124" t="s">
        <v>173</v>
      </c>
      <c r="D60" s="124" t="s">
        <v>142</v>
      </c>
      <c r="E60" s="174"/>
      <c r="F60" s="221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219"/>
      <c r="DI60" s="219"/>
      <c r="DJ60" s="219"/>
      <c r="DK60" s="219"/>
      <c r="DL60" s="219"/>
    </row>
    <row r="61" spans="1:116" s="42" customFormat="1" ht="50.25" customHeight="1">
      <c r="A61" s="98">
        <v>33</v>
      </c>
      <c r="B61" s="160" t="s">
        <v>217</v>
      </c>
      <c r="C61" s="124" t="s">
        <v>173</v>
      </c>
      <c r="D61" s="124" t="s">
        <v>142</v>
      </c>
      <c r="E61" s="174"/>
      <c r="F61" s="221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19"/>
      <c r="DD61" s="219"/>
      <c r="DE61" s="219"/>
      <c r="DF61" s="219"/>
      <c r="DG61" s="219"/>
      <c r="DH61" s="219"/>
      <c r="DI61" s="219"/>
      <c r="DJ61" s="219"/>
      <c r="DK61" s="219"/>
      <c r="DL61" s="219"/>
    </row>
    <row r="62" spans="1:116" s="42" customFormat="1" ht="45" customHeight="1">
      <c r="A62" s="97">
        <v>34</v>
      </c>
      <c r="B62" s="160" t="s">
        <v>218</v>
      </c>
      <c r="C62" s="124" t="s">
        <v>173</v>
      </c>
      <c r="D62" s="124"/>
      <c r="E62" s="174"/>
      <c r="F62" s="221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</row>
    <row r="63" spans="1:116" s="42" customFormat="1" ht="45" customHeight="1">
      <c r="A63" s="97">
        <v>35</v>
      </c>
      <c r="B63" s="160" t="s">
        <v>219</v>
      </c>
      <c r="C63" s="124" t="s">
        <v>173</v>
      </c>
      <c r="D63" s="124" t="s">
        <v>130</v>
      </c>
      <c r="E63" s="174"/>
      <c r="F63" s="221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</row>
    <row r="64" spans="1:116" s="42" customFormat="1" ht="45" customHeight="1">
      <c r="A64" s="98">
        <v>36</v>
      </c>
      <c r="B64" s="160" t="s">
        <v>220</v>
      </c>
      <c r="C64" s="124" t="s">
        <v>173</v>
      </c>
      <c r="D64" s="124" t="s">
        <v>130</v>
      </c>
      <c r="E64" s="174"/>
      <c r="F64" s="221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</row>
    <row r="65" spans="1:116" s="42" customFormat="1" ht="45" customHeight="1" thickBot="1">
      <c r="A65" s="97">
        <v>37</v>
      </c>
      <c r="B65" s="160" t="s">
        <v>221</v>
      </c>
      <c r="C65" s="124" t="s">
        <v>173</v>
      </c>
      <c r="D65" s="124"/>
      <c r="E65" s="176"/>
      <c r="F65" s="221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</row>
    <row r="66" spans="1:116" ht="18">
      <c r="B66" s="99" t="s">
        <v>144</v>
      </c>
      <c r="D66" s="20" t="s">
        <v>127</v>
      </c>
      <c r="E66" s="161"/>
      <c r="F66" s="121"/>
      <c r="G66" s="121"/>
      <c r="H66" s="121"/>
      <c r="I66" s="197"/>
      <c r="J66" s="198"/>
      <c r="K66" s="197"/>
      <c r="L66" s="197"/>
      <c r="M66" s="199"/>
      <c r="N66" s="200"/>
      <c r="O66" s="199"/>
      <c r="P66" s="199"/>
      <c r="Q66" s="201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</row>
    <row r="67" spans="1:116">
      <c r="B67" s="162" t="s">
        <v>177</v>
      </c>
      <c r="E67" s="161"/>
      <c r="F67" s="202"/>
      <c r="G67" s="202"/>
      <c r="H67" s="202"/>
      <c r="I67" s="197"/>
      <c r="J67" s="197"/>
      <c r="K67" s="197"/>
      <c r="L67" s="197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</row>
    <row r="68" spans="1:116">
      <c r="B68" s="3"/>
      <c r="E68" s="161"/>
      <c r="F68" s="202"/>
      <c r="G68" s="202"/>
      <c r="H68" s="202"/>
      <c r="I68" s="197"/>
      <c r="J68" s="197"/>
      <c r="K68" s="197"/>
      <c r="L68" s="197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</row>
    <row r="69" spans="1:116">
      <c r="B69" s="134" t="s">
        <v>190</v>
      </c>
      <c r="E69" s="161"/>
      <c r="F69" s="197"/>
      <c r="G69" s="197"/>
      <c r="H69" s="197"/>
      <c r="I69" s="197"/>
      <c r="J69" s="197"/>
      <c r="K69" s="197"/>
      <c r="L69" s="197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</row>
    <row r="70" spans="1:116">
      <c r="B70" s="20" t="s">
        <v>134</v>
      </c>
      <c r="E70" s="161"/>
    </row>
    <row r="71" spans="1:116">
      <c r="E71" s="161"/>
    </row>
    <row r="72" spans="1:116">
      <c r="E72" s="161"/>
    </row>
    <row r="73" spans="1:116">
      <c r="E73" s="161"/>
    </row>
    <row r="74" spans="1:116">
      <c r="E74" s="161"/>
    </row>
    <row r="75" spans="1:116">
      <c r="E75" s="161"/>
    </row>
    <row r="76" spans="1:116">
      <c r="E76" s="161"/>
    </row>
    <row r="77" spans="1:116">
      <c r="E77" s="161"/>
    </row>
    <row r="78" spans="1:116">
      <c r="E78" s="161"/>
    </row>
    <row r="79" spans="1:116">
      <c r="E79" s="161"/>
    </row>
    <row r="80" spans="1:116">
      <c r="E80" s="161"/>
    </row>
    <row r="81" spans="5:5">
      <c r="E81" s="161"/>
    </row>
    <row r="82" spans="5:5">
      <c r="E82" s="161"/>
    </row>
    <row r="83" spans="5:5">
      <c r="E83" s="161"/>
    </row>
    <row r="84" spans="5:5">
      <c r="E84" s="161"/>
    </row>
    <row r="85" spans="5:5">
      <c r="E85" s="161"/>
    </row>
    <row r="86" spans="5:5">
      <c r="E86" s="161"/>
    </row>
    <row r="87" spans="5:5">
      <c r="E87" s="161"/>
    </row>
    <row r="88" spans="5:5">
      <c r="E88" s="161"/>
    </row>
    <row r="89" spans="5:5">
      <c r="E89" s="161"/>
    </row>
    <row r="90" spans="5:5">
      <c r="E90" s="161"/>
    </row>
    <row r="91" spans="5:5">
      <c r="E91" s="161"/>
    </row>
    <row r="92" spans="5:5">
      <c r="E92" s="161"/>
    </row>
    <row r="93" spans="5:5">
      <c r="E93" s="161"/>
    </row>
    <row r="94" spans="5:5">
      <c r="E94" s="161"/>
    </row>
    <row r="95" spans="5:5">
      <c r="E95" s="161"/>
    </row>
    <row r="96" spans="5:5">
      <c r="E96" s="161"/>
    </row>
    <row r="97" spans="5:5">
      <c r="E97" s="161"/>
    </row>
    <row r="98" spans="5:5">
      <c r="E98" s="161"/>
    </row>
    <row r="99" spans="5:5">
      <c r="E99" s="161"/>
    </row>
    <row r="100" spans="5:5">
      <c r="E100" s="161"/>
    </row>
    <row r="101" spans="5:5">
      <c r="E101" s="161"/>
    </row>
    <row r="102" spans="5:5">
      <c r="E102" s="161"/>
    </row>
    <row r="103" spans="5:5">
      <c r="E103" s="161"/>
    </row>
    <row r="104" spans="5:5">
      <c r="E104" s="161"/>
    </row>
    <row r="105" spans="5:5">
      <c r="E105" s="161"/>
    </row>
    <row r="106" spans="5:5">
      <c r="E106" s="161"/>
    </row>
    <row r="107" spans="5:5">
      <c r="E107" s="161"/>
    </row>
    <row r="108" spans="5:5">
      <c r="E108" s="161"/>
    </row>
    <row r="109" spans="5:5">
      <c r="E109" s="161"/>
    </row>
    <row r="110" spans="5:5">
      <c r="E110" s="161"/>
    </row>
    <row r="111" spans="5:5">
      <c r="E111" s="161"/>
    </row>
    <row r="112" spans="5:5">
      <c r="E112" s="161"/>
    </row>
    <row r="113" spans="5:5">
      <c r="E113" s="161"/>
    </row>
    <row r="114" spans="5:5">
      <c r="E114" s="161"/>
    </row>
    <row r="115" spans="5:5">
      <c r="E115" s="161"/>
    </row>
    <row r="116" spans="5:5">
      <c r="E116" s="161"/>
    </row>
    <row r="117" spans="5:5">
      <c r="E117" s="161"/>
    </row>
    <row r="118" spans="5:5">
      <c r="E118" s="161"/>
    </row>
    <row r="119" spans="5:5">
      <c r="E119" s="161"/>
    </row>
    <row r="120" spans="5:5">
      <c r="E120" s="161"/>
    </row>
    <row r="121" spans="5:5">
      <c r="E121" s="161"/>
    </row>
    <row r="122" spans="5:5">
      <c r="E122" s="161"/>
    </row>
    <row r="123" spans="5:5">
      <c r="E123" s="161"/>
    </row>
    <row r="124" spans="5:5">
      <c r="E124" s="161"/>
    </row>
    <row r="125" spans="5:5">
      <c r="E125" s="161"/>
    </row>
    <row r="126" spans="5:5">
      <c r="E126" s="161"/>
    </row>
    <row r="127" spans="5:5">
      <c r="E127" s="161"/>
    </row>
    <row r="128" spans="5:5">
      <c r="E128" s="161"/>
    </row>
    <row r="129" spans="5:5">
      <c r="E129" s="161"/>
    </row>
    <row r="130" spans="5:5">
      <c r="E130" s="161"/>
    </row>
    <row r="131" spans="5:5">
      <c r="E131" s="161"/>
    </row>
    <row r="132" spans="5:5">
      <c r="E132" s="161"/>
    </row>
    <row r="133" spans="5:5">
      <c r="E133" s="161"/>
    </row>
    <row r="134" spans="5:5">
      <c r="E134" s="161"/>
    </row>
    <row r="135" spans="5:5">
      <c r="E135" s="161"/>
    </row>
    <row r="136" spans="5:5">
      <c r="E136" s="161"/>
    </row>
    <row r="137" spans="5:5">
      <c r="E137" s="161"/>
    </row>
    <row r="138" spans="5:5">
      <c r="E138" s="161"/>
    </row>
    <row r="139" spans="5:5">
      <c r="E139" s="161"/>
    </row>
    <row r="140" spans="5:5">
      <c r="E140" s="161"/>
    </row>
    <row r="141" spans="5:5">
      <c r="E141" s="161"/>
    </row>
    <row r="142" spans="5:5">
      <c r="E142" s="161"/>
    </row>
    <row r="143" spans="5:5">
      <c r="E143" s="161"/>
    </row>
    <row r="144" spans="5:5">
      <c r="E144" s="161"/>
    </row>
    <row r="145" spans="5:5">
      <c r="E145" s="161"/>
    </row>
    <row r="146" spans="5:5">
      <c r="E146" s="161"/>
    </row>
    <row r="147" spans="5:5">
      <c r="E147" s="161"/>
    </row>
    <row r="148" spans="5:5">
      <c r="E148" s="161"/>
    </row>
    <row r="149" spans="5:5">
      <c r="E149" s="161"/>
    </row>
    <row r="150" spans="5:5">
      <c r="E150" s="161"/>
    </row>
    <row r="151" spans="5:5">
      <c r="E151" s="161"/>
    </row>
    <row r="152" spans="5:5">
      <c r="E152" s="161"/>
    </row>
    <row r="153" spans="5:5">
      <c r="E153" s="161"/>
    </row>
    <row r="154" spans="5:5">
      <c r="E154" s="161"/>
    </row>
    <row r="155" spans="5:5">
      <c r="E155" s="161"/>
    </row>
    <row r="156" spans="5:5">
      <c r="E156" s="161"/>
    </row>
    <row r="157" spans="5:5">
      <c r="E157" s="161"/>
    </row>
    <row r="158" spans="5:5">
      <c r="E158" s="161"/>
    </row>
    <row r="159" spans="5:5">
      <c r="E159" s="161"/>
    </row>
    <row r="160" spans="5:5">
      <c r="E160" s="161"/>
    </row>
    <row r="161" spans="5:5">
      <c r="E161" s="161"/>
    </row>
    <row r="162" spans="5:5">
      <c r="E162" s="161"/>
    </row>
    <row r="163" spans="5:5">
      <c r="E163" s="161"/>
    </row>
    <row r="164" spans="5:5">
      <c r="E164" s="161"/>
    </row>
    <row r="165" spans="5:5">
      <c r="E165" s="161"/>
    </row>
    <row r="166" spans="5:5">
      <c r="E166" s="161"/>
    </row>
    <row r="167" spans="5:5">
      <c r="E167" s="161"/>
    </row>
    <row r="168" spans="5:5">
      <c r="E168" s="161"/>
    </row>
    <row r="169" spans="5:5">
      <c r="E169" s="161"/>
    </row>
    <row r="170" spans="5:5">
      <c r="E170" s="161"/>
    </row>
    <row r="171" spans="5:5">
      <c r="E171" s="161"/>
    </row>
    <row r="172" spans="5:5">
      <c r="E172" s="161"/>
    </row>
    <row r="173" spans="5:5">
      <c r="E173" s="161"/>
    </row>
    <row r="174" spans="5:5">
      <c r="E174" s="161"/>
    </row>
    <row r="175" spans="5:5">
      <c r="E175" s="161"/>
    </row>
    <row r="176" spans="5:5">
      <c r="E176" s="161"/>
    </row>
    <row r="177" spans="5:5">
      <c r="E177" s="161"/>
    </row>
    <row r="178" spans="5:5">
      <c r="E178" s="161"/>
    </row>
    <row r="179" spans="5:5">
      <c r="E179" s="161"/>
    </row>
    <row r="180" spans="5:5">
      <c r="E180" s="161"/>
    </row>
    <row r="181" spans="5:5">
      <c r="E181" s="161"/>
    </row>
    <row r="182" spans="5:5">
      <c r="E182" s="161"/>
    </row>
    <row r="183" spans="5:5">
      <c r="E183" s="161"/>
    </row>
    <row r="184" spans="5:5">
      <c r="E184" s="161"/>
    </row>
    <row r="185" spans="5:5">
      <c r="E185" s="161"/>
    </row>
    <row r="186" spans="5:5">
      <c r="E186" s="161"/>
    </row>
    <row r="187" spans="5:5">
      <c r="E187" s="161"/>
    </row>
    <row r="188" spans="5:5">
      <c r="E188" s="161"/>
    </row>
    <row r="189" spans="5:5">
      <c r="E189" s="161"/>
    </row>
    <row r="190" spans="5:5">
      <c r="E190" s="161"/>
    </row>
    <row r="191" spans="5:5">
      <c r="E191" s="161"/>
    </row>
    <row r="192" spans="5:5">
      <c r="E192" s="161"/>
    </row>
    <row r="193" spans="5:5">
      <c r="E193" s="161"/>
    </row>
    <row r="194" spans="5:5">
      <c r="E194" s="161"/>
    </row>
    <row r="195" spans="5:5">
      <c r="E195" s="161"/>
    </row>
    <row r="196" spans="5:5">
      <c r="E196" s="161"/>
    </row>
    <row r="197" spans="5:5">
      <c r="E197" s="161"/>
    </row>
    <row r="198" spans="5:5">
      <c r="E198" s="161"/>
    </row>
    <row r="199" spans="5:5">
      <c r="E199" s="161"/>
    </row>
    <row r="200" spans="5:5">
      <c r="E200" s="161"/>
    </row>
    <row r="201" spans="5:5">
      <c r="E201" s="161"/>
    </row>
    <row r="202" spans="5:5">
      <c r="E202" s="161"/>
    </row>
    <row r="203" spans="5:5">
      <c r="E203" s="161"/>
    </row>
    <row r="204" spans="5:5">
      <c r="E204" s="161"/>
    </row>
    <row r="205" spans="5:5">
      <c r="E205" s="161"/>
    </row>
    <row r="206" spans="5:5">
      <c r="E206" s="161"/>
    </row>
    <row r="207" spans="5:5">
      <c r="E207" s="161"/>
    </row>
    <row r="208" spans="5:5">
      <c r="E208" s="161"/>
    </row>
    <row r="209" spans="5:5">
      <c r="E209" s="161"/>
    </row>
    <row r="210" spans="5:5">
      <c r="E210" s="161"/>
    </row>
    <row r="211" spans="5:5">
      <c r="E211" s="161"/>
    </row>
    <row r="212" spans="5:5">
      <c r="E212" s="161"/>
    </row>
    <row r="213" spans="5:5">
      <c r="E213" s="161"/>
    </row>
    <row r="214" spans="5:5">
      <c r="E214" s="161"/>
    </row>
    <row r="215" spans="5:5">
      <c r="E215" s="161"/>
    </row>
    <row r="216" spans="5:5">
      <c r="E216" s="161"/>
    </row>
    <row r="217" spans="5:5">
      <c r="E217" s="161"/>
    </row>
    <row r="218" spans="5:5">
      <c r="E218" s="161"/>
    </row>
    <row r="219" spans="5:5">
      <c r="E219" s="161"/>
    </row>
    <row r="220" spans="5:5">
      <c r="E220" s="161"/>
    </row>
    <row r="221" spans="5:5">
      <c r="E221" s="161"/>
    </row>
    <row r="222" spans="5:5">
      <c r="E222" s="161"/>
    </row>
    <row r="223" spans="5:5">
      <c r="E223" s="161"/>
    </row>
    <row r="224" spans="5:5">
      <c r="E224" s="161"/>
    </row>
    <row r="225" spans="5:5">
      <c r="E225" s="161"/>
    </row>
    <row r="226" spans="5:5">
      <c r="E226" s="161"/>
    </row>
    <row r="227" spans="5:5">
      <c r="E227" s="161"/>
    </row>
    <row r="228" spans="5:5">
      <c r="E228" s="161"/>
    </row>
    <row r="229" spans="5:5">
      <c r="E229" s="161"/>
    </row>
    <row r="230" spans="5:5">
      <c r="E230" s="161"/>
    </row>
    <row r="231" spans="5:5">
      <c r="E231" s="161"/>
    </row>
    <row r="232" spans="5:5">
      <c r="E232" s="161"/>
    </row>
    <row r="233" spans="5:5">
      <c r="E233" s="161"/>
    </row>
    <row r="234" spans="5:5">
      <c r="E234" s="161"/>
    </row>
    <row r="235" spans="5:5">
      <c r="E235" s="161"/>
    </row>
    <row r="236" spans="5:5">
      <c r="E236" s="161"/>
    </row>
    <row r="237" spans="5:5">
      <c r="E237" s="161"/>
    </row>
    <row r="238" spans="5:5">
      <c r="E238" s="161"/>
    </row>
    <row r="239" spans="5:5">
      <c r="E239" s="161"/>
    </row>
    <row r="240" spans="5:5">
      <c r="E240" s="161"/>
    </row>
    <row r="241" spans="5:5">
      <c r="E241" s="161"/>
    </row>
    <row r="242" spans="5:5">
      <c r="E242" s="161"/>
    </row>
    <row r="243" spans="5:5">
      <c r="E243" s="161"/>
    </row>
    <row r="244" spans="5:5">
      <c r="E244" s="161"/>
    </row>
    <row r="245" spans="5:5">
      <c r="E245" s="161"/>
    </row>
    <row r="246" spans="5:5">
      <c r="E246" s="161"/>
    </row>
    <row r="247" spans="5:5">
      <c r="E247" s="161"/>
    </row>
    <row r="248" spans="5:5">
      <c r="E248" s="161"/>
    </row>
    <row r="249" spans="5:5">
      <c r="E249" s="161"/>
    </row>
    <row r="250" spans="5:5">
      <c r="E250" s="161"/>
    </row>
    <row r="251" spans="5:5">
      <c r="E251" s="161"/>
    </row>
    <row r="252" spans="5:5">
      <c r="E252" s="161"/>
    </row>
    <row r="253" spans="5:5">
      <c r="E253" s="161"/>
    </row>
    <row r="254" spans="5:5">
      <c r="E254" s="161"/>
    </row>
    <row r="255" spans="5:5">
      <c r="E255" s="161"/>
    </row>
    <row r="256" spans="5:5">
      <c r="E256" s="161"/>
    </row>
    <row r="257" spans="5:5">
      <c r="E257" s="161"/>
    </row>
    <row r="258" spans="5:5">
      <c r="E258" s="161"/>
    </row>
    <row r="259" spans="5:5">
      <c r="E259" s="161"/>
    </row>
    <row r="260" spans="5:5">
      <c r="E260" s="161"/>
    </row>
    <row r="261" spans="5:5">
      <c r="E261" s="161"/>
    </row>
    <row r="262" spans="5:5">
      <c r="E262" s="161"/>
    </row>
    <row r="263" spans="5:5">
      <c r="E263" s="161"/>
    </row>
    <row r="264" spans="5:5">
      <c r="E264" s="161"/>
    </row>
    <row r="265" spans="5:5">
      <c r="E265" s="161"/>
    </row>
    <row r="266" spans="5:5">
      <c r="E266" s="161"/>
    </row>
    <row r="267" spans="5:5">
      <c r="E267" s="161"/>
    </row>
    <row r="268" spans="5:5">
      <c r="E268" s="161"/>
    </row>
    <row r="269" spans="5:5">
      <c r="E269" s="161"/>
    </row>
    <row r="270" spans="5:5">
      <c r="E270" s="161"/>
    </row>
    <row r="271" spans="5:5">
      <c r="E271" s="161"/>
    </row>
    <row r="272" spans="5:5">
      <c r="E272" s="161"/>
    </row>
    <row r="273" spans="5:5">
      <c r="E273" s="161"/>
    </row>
    <row r="274" spans="5:5">
      <c r="E274" s="161"/>
    </row>
    <row r="275" spans="5:5">
      <c r="E275" s="161"/>
    </row>
    <row r="276" spans="5:5">
      <c r="E276" s="161"/>
    </row>
    <row r="277" spans="5:5">
      <c r="E277" s="161"/>
    </row>
    <row r="278" spans="5:5">
      <c r="E278" s="161"/>
    </row>
    <row r="279" spans="5:5">
      <c r="E279" s="161"/>
    </row>
    <row r="280" spans="5:5">
      <c r="E280" s="161"/>
    </row>
    <row r="281" spans="5:5">
      <c r="E281" s="161"/>
    </row>
    <row r="282" spans="5:5">
      <c r="E282" s="161"/>
    </row>
    <row r="283" spans="5:5">
      <c r="E283" s="161"/>
    </row>
    <row r="284" spans="5:5">
      <c r="E284" s="161"/>
    </row>
    <row r="285" spans="5:5">
      <c r="E285" s="161"/>
    </row>
    <row r="286" spans="5:5">
      <c r="E286" s="161"/>
    </row>
    <row r="287" spans="5:5">
      <c r="E287" s="161"/>
    </row>
    <row r="288" spans="5:5">
      <c r="E288" s="161"/>
    </row>
    <row r="289" spans="5:5">
      <c r="E289" s="161"/>
    </row>
    <row r="290" spans="5:5">
      <c r="E290" s="161"/>
    </row>
    <row r="291" spans="5:5">
      <c r="E291" s="161"/>
    </row>
    <row r="292" spans="5:5">
      <c r="E292" s="161"/>
    </row>
    <row r="293" spans="5:5">
      <c r="E293" s="161"/>
    </row>
    <row r="294" spans="5:5">
      <c r="E294" s="161"/>
    </row>
    <row r="295" spans="5:5">
      <c r="E295" s="161"/>
    </row>
    <row r="296" spans="5:5">
      <c r="E296" s="161"/>
    </row>
    <row r="297" spans="5:5">
      <c r="E297" s="161"/>
    </row>
    <row r="298" spans="5:5">
      <c r="E298" s="161"/>
    </row>
    <row r="299" spans="5:5">
      <c r="E299" s="161"/>
    </row>
    <row r="300" spans="5:5">
      <c r="E300" s="161"/>
    </row>
    <row r="301" spans="5:5">
      <c r="E301" s="161"/>
    </row>
    <row r="302" spans="5:5">
      <c r="E302" s="161"/>
    </row>
    <row r="303" spans="5:5">
      <c r="E303" s="161"/>
    </row>
    <row r="304" spans="5:5">
      <c r="E304" s="161"/>
    </row>
    <row r="305" spans="5:5">
      <c r="E305" s="161"/>
    </row>
    <row r="306" spans="5:5">
      <c r="E306" s="161"/>
    </row>
    <row r="307" spans="5:5">
      <c r="E307" s="161"/>
    </row>
    <row r="308" spans="5:5">
      <c r="E308" s="161"/>
    </row>
    <row r="309" spans="5:5">
      <c r="E309" s="161"/>
    </row>
    <row r="310" spans="5:5">
      <c r="E310" s="161"/>
    </row>
    <row r="311" spans="5:5">
      <c r="E311" s="161"/>
    </row>
    <row r="312" spans="5:5">
      <c r="E312" s="161"/>
    </row>
    <row r="313" spans="5:5">
      <c r="E313" s="161"/>
    </row>
    <row r="314" spans="5:5">
      <c r="E314" s="161"/>
    </row>
    <row r="315" spans="5:5">
      <c r="E315" s="161"/>
    </row>
    <row r="316" spans="5:5">
      <c r="E316" s="161"/>
    </row>
    <row r="317" spans="5:5">
      <c r="E317" s="161"/>
    </row>
    <row r="318" spans="5:5">
      <c r="E318" s="161"/>
    </row>
    <row r="319" spans="5:5">
      <c r="E319" s="161"/>
    </row>
    <row r="320" spans="5:5">
      <c r="E320" s="161"/>
    </row>
    <row r="321" spans="5:5">
      <c r="E321" s="161"/>
    </row>
    <row r="322" spans="5:5">
      <c r="E322" s="161"/>
    </row>
    <row r="323" spans="5:5">
      <c r="E323" s="161"/>
    </row>
    <row r="324" spans="5:5">
      <c r="E324" s="161"/>
    </row>
    <row r="325" spans="5:5">
      <c r="E325" s="161"/>
    </row>
    <row r="326" spans="5:5">
      <c r="E326" s="161"/>
    </row>
    <row r="327" spans="5:5">
      <c r="E327" s="161"/>
    </row>
    <row r="328" spans="5:5">
      <c r="E328" s="161"/>
    </row>
    <row r="329" spans="5:5">
      <c r="E329" s="161"/>
    </row>
    <row r="330" spans="5:5">
      <c r="E330" s="161"/>
    </row>
    <row r="331" spans="5:5">
      <c r="E331" s="161"/>
    </row>
    <row r="332" spans="5:5">
      <c r="E332" s="161"/>
    </row>
    <row r="333" spans="5:5">
      <c r="E333" s="161"/>
    </row>
    <row r="334" spans="5:5">
      <c r="E334" s="161"/>
    </row>
    <row r="335" spans="5:5">
      <c r="E335" s="161"/>
    </row>
    <row r="336" spans="5:5">
      <c r="E336" s="161"/>
    </row>
    <row r="337" spans="5:5">
      <c r="E337" s="161"/>
    </row>
    <row r="338" spans="5:5">
      <c r="E338" s="161"/>
    </row>
    <row r="339" spans="5:5">
      <c r="E339" s="161"/>
    </row>
    <row r="340" spans="5:5">
      <c r="E340" s="161"/>
    </row>
    <row r="341" spans="5:5">
      <c r="E341" s="161"/>
    </row>
    <row r="342" spans="5:5">
      <c r="E342" s="161"/>
    </row>
    <row r="343" spans="5:5">
      <c r="E343" s="161"/>
    </row>
    <row r="344" spans="5:5">
      <c r="E344" s="161"/>
    </row>
    <row r="345" spans="5:5">
      <c r="E345" s="161"/>
    </row>
    <row r="346" spans="5:5">
      <c r="E346" s="161"/>
    </row>
    <row r="347" spans="5:5">
      <c r="E347" s="161"/>
    </row>
    <row r="348" spans="5:5">
      <c r="E348" s="161"/>
    </row>
    <row r="349" spans="5:5">
      <c r="E349" s="161"/>
    </row>
    <row r="350" spans="5:5">
      <c r="E350" s="161"/>
    </row>
    <row r="351" spans="5:5">
      <c r="E351" s="161"/>
    </row>
    <row r="352" spans="5:5">
      <c r="E352" s="161"/>
    </row>
    <row r="353" spans="5:5">
      <c r="E353" s="161"/>
    </row>
    <row r="354" spans="5:5">
      <c r="E354" s="161"/>
    </row>
    <row r="355" spans="5:5">
      <c r="E355" s="161"/>
    </row>
    <row r="356" spans="5:5">
      <c r="E356" s="161"/>
    </row>
    <row r="357" spans="5:5">
      <c r="E357" s="161"/>
    </row>
    <row r="358" spans="5:5">
      <c r="E358" s="161"/>
    </row>
    <row r="359" spans="5:5">
      <c r="E359" s="161"/>
    </row>
    <row r="360" spans="5:5">
      <c r="E360" s="161"/>
    </row>
    <row r="361" spans="5:5">
      <c r="E361" s="161"/>
    </row>
    <row r="362" spans="5:5">
      <c r="E362" s="161"/>
    </row>
    <row r="363" spans="5:5">
      <c r="E363" s="161"/>
    </row>
    <row r="364" spans="5:5">
      <c r="E364" s="161"/>
    </row>
    <row r="365" spans="5:5">
      <c r="E365" s="161"/>
    </row>
    <row r="366" spans="5:5">
      <c r="E366" s="161"/>
    </row>
    <row r="367" spans="5:5">
      <c r="E367" s="161"/>
    </row>
    <row r="368" spans="5:5">
      <c r="E368" s="161"/>
    </row>
    <row r="369" spans="5:5">
      <c r="E369" s="161"/>
    </row>
    <row r="370" spans="5:5">
      <c r="E370" s="161"/>
    </row>
    <row r="371" spans="5:5">
      <c r="E371" s="161"/>
    </row>
    <row r="372" spans="5:5">
      <c r="E372" s="161"/>
    </row>
    <row r="373" spans="5:5">
      <c r="E373" s="161"/>
    </row>
    <row r="374" spans="5:5">
      <c r="E374" s="161"/>
    </row>
    <row r="375" spans="5:5">
      <c r="E375" s="161"/>
    </row>
    <row r="376" spans="5:5">
      <c r="E376" s="161"/>
    </row>
    <row r="377" spans="5:5">
      <c r="E377" s="161"/>
    </row>
    <row r="378" spans="5:5">
      <c r="E378" s="161"/>
    </row>
    <row r="379" spans="5:5">
      <c r="E379" s="161"/>
    </row>
    <row r="380" spans="5:5">
      <c r="E380" s="161"/>
    </row>
    <row r="381" spans="5:5">
      <c r="E381" s="161"/>
    </row>
    <row r="382" spans="5:5">
      <c r="E382" s="161"/>
    </row>
    <row r="383" spans="5:5">
      <c r="E383" s="161"/>
    </row>
    <row r="384" spans="5:5">
      <c r="E384" s="161"/>
    </row>
    <row r="385" spans="5:5">
      <c r="E385" s="161"/>
    </row>
    <row r="386" spans="5:5">
      <c r="E386" s="161"/>
    </row>
    <row r="387" spans="5:5">
      <c r="E387" s="161"/>
    </row>
    <row r="388" spans="5:5">
      <c r="E388" s="161"/>
    </row>
    <row r="389" spans="5:5">
      <c r="E389" s="161"/>
    </row>
    <row r="390" spans="5:5">
      <c r="E390" s="161"/>
    </row>
    <row r="391" spans="5:5">
      <c r="E391" s="161"/>
    </row>
    <row r="392" spans="5:5">
      <c r="E392" s="161"/>
    </row>
    <row r="393" spans="5:5">
      <c r="E393" s="161"/>
    </row>
    <row r="394" spans="5:5">
      <c r="E394" s="161"/>
    </row>
    <row r="395" spans="5:5">
      <c r="E395" s="161"/>
    </row>
    <row r="396" spans="5:5">
      <c r="E396" s="161"/>
    </row>
    <row r="397" spans="5:5">
      <c r="E397" s="161"/>
    </row>
    <row r="398" spans="5:5">
      <c r="E398" s="161"/>
    </row>
    <row r="399" spans="5:5">
      <c r="E399" s="161"/>
    </row>
    <row r="400" spans="5:5">
      <c r="E400" s="161"/>
    </row>
    <row r="401" spans="5:5">
      <c r="E401" s="161"/>
    </row>
    <row r="402" spans="5:5">
      <c r="E402" s="161"/>
    </row>
    <row r="403" spans="5:5">
      <c r="E403" s="161"/>
    </row>
    <row r="404" spans="5:5">
      <c r="E404" s="161"/>
    </row>
    <row r="405" spans="5:5">
      <c r="E405" s="161"/>
    </row>
    <row r="406" spans="5:5">
      <c r="E406" s="161"/>
    </row>
    <row r="407" spans="5:5">
      <c r="E407" s="161"/>
    </row>
    <row r="408" spans="5:5">
      <c r="E408" s="161"/>
    </row>
    <row r="409" spans="5:5">
      <c r="E409" s="161"/>
    </row>
    <row r="410" spans="5:5">
      <c r="E410" s="161"/>
    </row>
    <row r="411" spans="5:5">
      <c r="E411" s="161"/>
    </row>
    <row r="412" spans="5:5">
      <c r="E412" s="161"/>
    </row>
    <row r="413" spans="5:5">
      <c r="E413" s="161"/>
    </row>
    <row r="414" spans="5:5">
      <c r="E414" s="161"/>
    </row>
    <row r="415" spans="5:5">
      <c r="E415" s="161"/>
    </row>
    <row r="416" spans="5:5">
      <c r="E416" s="161"/>
    </row>
    <row r="417" spans="5:5">
      <c r="E417" s="161"/>
    </row>
    <row r="418" spans="5:5">
      <c r="E418" s="161"/>
    </row>
    <row r="419" spans="5:5">
      <c r="E419" s="161"/>
    </row>
    <row r="420" spans="5:5">
      <c r="E420" s="161"/>
    </row>
    <row r="421" spans="5:5">
      <c r="E421" s="161"/>
    </row>
    <row r="422" spans="5:5">
      <c r="E422" s="161"/>
    </row>
    <row r="423" spans="5:5">
      <c r="E423" s="161"/>
    </row>
    <row r="424" spans="5:5">
      <c r="E424" s="161"/>
    </row>
    <row r="425" spans="5:5">
      <c r="E425" s="161"/>
    </row>
    <row r="426" spans="5:5">
      <c r="E426" s="161"/>
    </row>
    <row r="427" spans="5:5">
      <c r="E427" s="161"/>
    </row>
    <row r="428" spans="5:5">
      <c r="E428" s="161"/>
    </row>
    <row r="429" spans="5:5">
      <c r="E429" s="161"/>
    </row>
    <row r="430" spans="5:5">
      <c r="E430" s="161"/>
    </row>
    <row r="431" spans="5:5">
      <c r="E431" s="161"/>
    </row>
    <row r="432" spans="5:5">
      <c r="E432" s="161"/>
    </row>
    <row r="433" spans="5:5">
      <c r="E433" s="161"/>
    </row>
    <row r="434" spans="5:5">
      <c r="E434" s="161"/>
    </row>
    <row r="435" spans="5:5">
      <c r="E435" s="161"/>
    </row>
    <row r="436" spans="5:5">
      <c r="E436" s="161"/>
    </row>
    <row r="437" spans="5:5">
      <c r="E437" s="161"/>
    </row>
    <row r="438" spans="5:5">
      <c r="E438" s="161"/>
    </row>
    <row r="439" spans="5:5">
      <c r="E439" s="161"/>
    </row>
    <row r="440" spans="5:5">
      <c r="E440" s="161"/>
    </row>
    <row r="441" spans="5:5">
      <c r="E441" s="161"/>
    </row>
    <row r="442" spans="5:5">
      <c r="E442" s="161"/>
    </row>
    <row r="443" spans="5:5">
      <c r="E443" s="161"/>
    </row>
    <row r="444" spans="5:5">
      <c r="E444" s="161"/>
    </row>
    <row r="445" spans="5:5">
      <c r="E445" s="161"/>
    </row>
    <row r="446" spans="5:5">
      <c r="E446" s="161"/>
    </row>
    <row r="447" spans="5:5">
      <c r="E447" s="161"/>
    </row>
    <row r="448" spans="5:5">
      <c r="E448" s="161"/>
    </row>
    <row r="449" spans="5:5">
      <c r="E449" s="161"/>
    </row>
    <row r="450" spans="5:5">
      <c r="E450" s="161"/>
    </row>
    <row r="451" spans="5:5">
      <c r="E451" s="161"/>
    </row>
    <row r="452" spans="5:5">
      <c r="E452" s="161"/>
    </row>
    <row r="453" spans="5:5">
      <c r="E453" s="161"/>
    </row>
    <row r="454" spans="5:5">
      <c r="E454" s="161"/>
    </row>
    <row r="455" spans="5:5">
      <c r="E455" s="161"/>
    </row>
    <row r="456" spans="5:5">
      <c r="E456" s="161"/>
    </row>
    <row r="457" spans="5:5">
      <c r="E457" s="161"/>
    </row>
    <row r="458" spans="5:5">
      <c r="E458" s="161"/>
    </row>
    <row r="459" spans="5:5">
      <c r="E459" s="161"/>
    </row>
    <row r="460" spans="5:5">
      <c r="E460" s="161"/>
    </row>
    <row r="461" spans="5:5">
      <c r="E461" s="161"/>
    </row>
    <row r="462" spans="5:5">
      <c r="E462" s="161"/>
    </row>
    <row r="463" spans="5:5">
      <c r="E463" s="161"/>
    </row>
    <row r="464" spans="5:5">
      <c r="E464" s="161"/>
    </row>
    <row r="465" spans="5:5">
      <c r="E465" s="161"/>
    </row>
    <row r="466" spans="5:5">
      <c r="E466" s="161"/>
    </row>
    <row r="467" spans="5:5">
      <c r="E467" s="161"/>
    </row>
    <row r="468" spans="5:5">
      <c r="E468" s="161"/>
    </row>
    <row r="469" spans="5:5">
      <c r="E469" s="161"/>
    </row>
    <row r="470" spans="5:5">
      <c r="E470" s="161"/>
    </row>
    <row r="471" spans="5:5">
      <c r="E471" s="161"/>
    </row>
    <row r="472" spans="5:5">
      <c r="E472" s="161"/>
    </row>
    <row r="473" spans="5:5">
      <c r="E473" s="161"/>
    </row>
    <row r="474" spans="5:5">
      <c r="E474" s="161"/>
    </row>
    <row r="475" spans="5:5">
      <c r="E475" s="161"/>
    </row>
    <row r="476" spans="5:5">
      <c r="E476" s="161"/>
    </row>
    <row r="477" spans="5:5">
      <c r="E477" s="161"/>
    </row>
    <row r="478" spans="5:5">
      <c r="E478" s="161"/>
    </row>
    <row r="479" spans="5:5">
      <c r="E479" s="161"/>
    </row>
    <row r="480" spans="5:5">
      <c r="E480" s="161"/>
    </row>
    <row r="481" spans="5:5">
      <c r="E481" s="161"/>
    </row>
    <row r="482" spans="5:5">
      <c r="E482" s="161"/>
    </row>
    <row r="483" spans="5:5">
      <c r="E483" s="161"/>
    </row>
    <row r="484" spans="5:5">
      <c r="E484" s="161"/>
    </row>
    <row r="485" spans="5:5">
      <c r="E485" s="161"/>
    </row>
    <row r="486" spans="5:5">
      <c r="E486" s="161"/>
    </row>
    <row r="487" spans="5:5">
      <c r="E487" s="161"/>
    </row>
    <row r="488" spans="5:5">
      <c r="E488" s="161"/>
    </row>
    <row r="489" spans="5:5">
      <c r="E489" s="161"/>
    </row>
    <row r="490" spans="5:5">
      <c r="E490" s="161"/>
    </row>
    <row r="491" spans="5:5">
      <c r="E491" s="161"/>
    </row>
    <row r="492" spans="5:5">
      <c r="E492" s="161"/>
    </row>
    <row r="493" spans="5:5">
      <c r="E493" s="161"/>
    </row>
    <row r="494" spans="5:5">
      <c r="E494" s="161"/>
    </row>
    <row r="495" spans="5:5">
      <c r="E495" s="161"/>
    </row>
    <row r="496" spans="5:5">
      <c r="E496" s="161"/>
    </row>
    <row r="497" spans="5:5">
      <c r="E497" s="161"/>
    </row>
    <row r="498" spans="5:5">
      <c r="E498" s="161"/>
    </row>
    <row r="499" spans="5:5">
      <c r="E499" s="161"/>
    </row>
    <row r="500" spans="5:5">
      <c r="E500" s="161"/>
    </row>
    <row r="501" spans="5:5">
      <c r="E501" s="161"/>
    </row>
    <row r="502" spans="5:5">
      <c r="E502" s="161"/>
    </row>
    <row r="503" spans="5:5">
      <c r="E503" s="161"/>
    </row>
    <row r="504" spans="5:5">
      <c r="E504" s="161"/>
    </row>
    <row r="505" spans="5:5">
      <c r="E505" s="161"/>
    </row>
    <row r="506" spans="5:5">
      <c r="E506" s="161"/>
    </row>
    <row r="507" spans="5:5">
      <c r="E507" s="161"/>
    </row>
    <row r="508" spans="5:5">
      <c r="E508" s="161"/>
    </row>
    <row r="509" spans="5:5">
      <c r="E509" s="161"/>
    </row>
    <row r="510" spans="5:5">
      <c r="E510" s="161"/>
    </row>
    <row r="511" spans="5:5">
      <c r="E511" s="161"/>
    </row>
    <row r="512" spans="5:5">
      <c r="E512" s="161"/>
    </row>
    <row r="513" spans="5:5">
      <c r="E513" s="161"/>
    </row>
    <row r="514" spans="5:5">
      <c r="E514" s="161"/>
    </row>
    <row r="515" spans="5:5">
      <c r="E515" s="161"/>
    </row>
    <row r="516" spans="5:5">
      <c r="E516" s="161"/>
    </row>
    <row r="517" spans="5:5">
      <c r="E517" s="161"/>
    </row>
    <row r="518" spans="5:5">
      <c r="E518" s="161"/>
    </row>
    <row r="519" spans="5:5">
      <c r="E519" s="161"/>
    </row>
    <row r="520" spans="5:5">
      <c r="E520" s="161"/>
    </row>
    <row r="521" spans="5:5">
      <c r="E521" s="161"/>
    </row>
    <row r="522" spans="5:5">
      <c r="E522" s="161"/>
    </row>
    <row r="523" spans="5:5">
      <c r="E523" s="161"/>
    </row>
    <row r="524" spans="5:5">
      <c r="E524" s="161"/>
    </row>
    <row r="525" spans="5:5">
      <c r="E525" s="161"/>
    </row>
    <row r="526" spans="5:5">
      <c r="E526" s="161"/>
    </row>
    <row r="527" spans="5:5">
      <c r="E527" s="161"/>
    </row>
    <row r="528" spans="5:5">
      <c r="E528" s="161"/>
    </row>
    <row r="529" spans="5:5">
      <c r="E529" s="161"/>
    </row>
    <row r="530" spans="5:5">
      <c r="E530" s="161"/>
    </row>
    <row r="531" spans="5:5">
      <c r="E531" s="161"/>
    </row>
    <row r="532" spans="5:5">
      <c r="E532" s="161"/>
    </row>
    <row r="533" spans="5:5">
      <c r="E533" s="161"/>
    </row>
    <row r="534" spans="5:5">
      <c r="E534" s="161"/>
    </row>
    <row r="535" spans="5:5">
      <c r="E535" s="161"/>
    </row>
    <row r="536" spans="5:5">
      <c r="E536" s="161"/>
    </row>
    <row r="537" spans="5:5">
      <c r="E537" s="161"/>
    </row>
    <row r="538" spans="5:5">
      <c r="E538" s="161"/>
    </row>
    <row r="539" spans="5:5">
      <c r="E539" s="161"/>
    </row>
    <row r="540" spans="5:5">
      <c r="E540" s="161"/>
    </row>
    <row r="541" spans="5:5">
      <c r="E541" s="161"/>
    </row>
    <row r="542" spans="5:5">
      <c r="E542" s="161"/>
    </row>
    <row r="543" spans="5:5">
      <c r="E543" s="161"/>
    </row>
    <row r="544" spans="5:5">
      <c r="E544" s="161"/>
    </row>
    <row r="545" spans="5:5">
      <c r="E545" s="161"/>
    </row>
    <row r="546" spans="5:5">
      <c r="E546" s="161"/>
    </row>
    <row r="547" spans="5:5">
      <c r="E547" s="161"/>
    </row>
    <row r="548" spans="5:5">
      <c r="E548" s="161"/>
    </row>
    <row r="549" spans="5:5">
      <c r="E549" s="161"/>
    </row>
    <row r="550" spans="5:5">
      <c r="E550" s="161"/>
    </row>
    <row r="551" spans="5:5">
      <c r="E551" s="161"/>
    </row>
    <row r="552" spans="5:5">
      <c r="E552" s="161"/>
    </row>
    <row r="553" spans="5:5">
      <c r="E553" s="161"/>
    </row>
    <row r="554" spans="5:5">
      <c r="E554" s="161"/>
    </row>
    <row r="555" spans="5:5">
      <c r="E555" s="161"/>
    </row>
    <row r="556" spans="5:5">
      <c r="E556" s="161"/>
    </row>
    <row r="557" spans="5:5">
      <c r="E557" s="161"/>
    </row>
    <row r="558" spans="5:5">
      <c r="E558" s="161"/>
    </row>
    <row r="559" spans="5:5">
      <c r="E559" s="161"/>
    </row>
    <row r="560" spans="5:5">
      <c r="E560" s="161"/>
    </row>
    <row r="561" spans="5:5">
      <c r="E561" s="161"/>
    </row>
    <row r="562" spans="5:5">
      <c r="E562" s="161"/>
    </row>
    <row r="563" spans="5:5">
      <c r="E563" s="161"/>
    </row>
    <row r="564" spans="5:5">
      <c r="E564" s="161"/>
    </row>
    <row r="565" spans="5:5">
      <c r="E565" s="161"/>
    </row>
    <row r="566" spans="5:5">
      <c r="E566" s="161"/>
    </row>
    <row r="567" spans="5:5">
      <c r="E567" s="161"/>
    </row>
    <row r="568" spans="5:5">
      <c r="E568" s="161"/>
    </row>
    <row r="569" spans="5:5">
      <c r="E569" s="161"/>
    </row>
    <row r="570" spans="5:5">
      <c r="E570" s="161"/>
    </row>
    <row r="571" spans="5:5">
      <c r="E571" s="161"/>
    </row>
    <row r="572" spans="5:5">
      <c r="E572" s="161"/>
    </row>
    <row r="573" spans="5:5">
      <c r="E573" s="161"/>
    </row>
    <row r="574" spans="5:5">
      <c r="E574" s="161"/>
    </row>
    <row r="575" spans="5:5">
      <c r="E575" s="161"/>
    </row>
    <row r="576" spans="5:5">
      <c r="E576" s="161"/>
    </row>
    <row r="577" spans="5:5">
      <c r="E577" s="161"/>
    </row>
    <row r="578" spans="5:5">
      <c r="E578" s="161"/>
    </row>
    <row r="579" spans="5:5">
      <c r="E579" s="161"/>
    </row>
    <row r="580" spans="5:5">
      <c r="E580" s="161"/>
    </row>
    <row r="581" spans="5:5">
      <c r="E581" s="161"/>
    </row>
    <row r="582" spans="5:5">
      <c r="E582" s="161"/>
    </row>
    <row r="583" spans="5:5">
      <c r="E583" s="161"/>
    </row>
    <row r="584" spans="5:5">
      <c r="E584" s="161"/>
    </row>
    <row r="585" spans="5:5">
      <c r="E585" s="161"/>
    </row>
    <row r="586" spans="5:5">
      <c r="E586" s="161"/>
    </row>
    <row r="587" spans="5:5">
      <c r="E587" s="161"/>
    </row>
    <row r="588" spans="5:5">
      <c r="E588" s="161"/>
    </row>
    <row r="589" spans="5:5">
      <c r="E589" s="161"/>
    </row>
    <row r="590" spans="5:5">
      <c r="E590" s="161"/>
    </row>
    <row r="591" spans="5:5">
      <c r="E591" s="161"/>
    </row>
    <row r="592" spans="5:5">
      <c r="E592" s="161"/>
    </row>
    <row r="593" spans="5:5">
      <c r="E593" s="161"/>
    </row>
    <row r="594" spans="5:5">
      <c r="E594" s="161"/>
    </row>
    <row r="595" spans="5:5">
      <c r="E595" s="161"/>
    </row>
    <row r="596" spans="5:5">
      <c r="E596" s="161"/>
    </row>
    <row r="597" spans="5:5">
      <c r="E597" s="161"/>
    </row>
    <row r="598" spans="5:5">
      <c r="E598" s="161"/>
    </row>
    <row r="599" spans="5:5">
      <c r="E599" s="161"/>
    </row>
    <row r="600" spans="5:5">
      <c r="E600" s="161"/>
    </row>
    <row r="601" spans="5:5">
      <c r="E601" s="161"/>
    </row>
    <row r="602" spans="5:5">
      <c r="E602" s="161"/>
    </row>
    <row r="603" spans="5:5">
      <c r="E603" s="161"/>
    </row>
    <row r="604" spans="5:5">
      <c r="E604" s="161"/>
    </row>
    <row r="605" spans="5:5">
      <c r="E605" s="161"/>
    </row>
    <row r="606" spans="5:5">
      <c r="E606" s="161"/>
    </row>
    <row r="607" spans="5:5">
      <c r="E607" s="161"/>
    </row>
    <row r="608" spans="5:5">
      <c r="E608" s="161"/>
    </row>
    <row r="609" spans="5:5">
      <c r="E609" s="161"/>
    </row>
    <row r="610" spans="5:5">
      <c r="E610" s="161"/>
    </row>
    <row r="611" spans="5:5">
      <c r="E611" s="161"/>
    </row>
    <row r="612" spans="5:5">
      <c r="E612" s="161"/>
    </row>
    <row r="613" spans="5:5">
      <c r="E613" s="161"/>
    </row>
    <row r="614" spans="5:5">
      <c r="E614" s="161"/>
    </row>
    <row r="615" spans="5:5">
      <c r="E615" s="161"/>
    </row>
    <row r="616" spans="5:5">
      <c r="E616" s="161"/>
    </row>
    <row r="617" spans="5:5">
      <c r="E617" s="161"/>
    </row>
    <row r="618" spans="5:5">
      <c r="E618" s="161"/>
    </row>
    <row r="619" spans="5:5">
      <c r="E619" s="161"/>
    </row>
    <row r="620" spans="5:5">
      <c r="E620" s="161"/>
    </row>
    <row r="621" spans="5:5">
      <c r="E621" s="161"/>
    </row>
    <row r="622" spans="5:5">
      <c r="E622" s="161"/>
    </row>
    <row r="623" spans="5:5">
      <c r="E623" s="161"/>
    </row>
    <row r="624" spans="5:5">
      <c r="E624" s="161"/>
    </row>
    <row r="625" spans="5:5">
      <c r="E625" s="161"/>
    </row>
    <row r="626" spans="5:5">
      <c r="E626" s="161"/>
    </row>
    <row r="627" spans="5:5">
      <c r="E627" s="161"/>
    </row>
    <row r="628" spans="5:5">
      <c r="E628" s="161"/>
    </row>
    <row r="629" spans="5:5">
      <c r="E629" s="161"/>
    </row>
    <row r="630" spans="5:5">
      <c r="E630" s="161"/>
    </row>
    <row r="631" spans="5:5">
      <c r="E631" s="161"/>
    </row>
    <row r="632" spans="5:5">
      <c r="E632" s="161"/>
    </row>
    <row r="633" spans="5:5">
      <c r="E633" s="161"/>
    </row>
    <row r="634" spans="5:5">
      <c r="E634" s="161"/>
    </row>
    <row r="635" spans="5:5">
      <c r="E635" s="161"/>
    </row>
    <row r="636" spans="5:5">
      <c r="E636" s="161"/>
    </row>
    <row r="637" spans="5:5">
      <c r="E637" s="161"/>
    </row>
    <row r="638" spans="5:5">
      <c r="E638" s="161"/>
    </row>
    <row r="639" spans="5:5">
      <c r="E639" s="161"/>
    </row>
    <row r="640" spans="5:5">
      <c r="E640" s="161"/>
    </row>
    <row r="641" spans="5:5">
      <c r="E641" s="161"/>
    </row>
    <row r="642" spans="5:5">
      <c r="E642" s="161"/>
    </row>
    <row r="643" spans="5:5">
      <c r="E643" s="161"/>
    </row>
    <row r="644" spans="5:5">
      <c r="E644" s="161"/>
    </row>
    <row r="645" spans="5:5">
      <c r="E645" s="161"/>
    </row>
    <row r="646" spans="5:5">
      <c r="E646" s="161"/>
    </row>
    <row r="647" spans="5:5">
      <c r="E647" s="161"/>
    </row>
    <row r="648" spans="5:5">
      <c r="E648" s="161"/>
    </row>
    <row r="649" spans="5:5">
      <c r="E649" s="161"/>
    </row>
    <row r="650" spans="5:5">
      <c r="E650" s="161"/>
    </row>
    <row r="651" spans="5:5">
      <c r="E651" s="161"/>
    </row>
    <row r="652" spans="5:5">
      <c r="E652" s="161"/>
    </row>
    <row r="653" spans="5:5">
      <c r="E653" s="161"/>
    </row>
    <row r="654" spans="5:5">
      <c r="E654" s="161"/>
    </row>
    <row r="655" spans="5:5">
      <c r="E655" s="161"/>
    </row>
    <row r="656" spans="5:5">
      <c r="E656" s="161"/>
    </row>
    <row r="657" spans="5:5">
      <c r="E657" s="161"/>
    </row>
    <row r="658" spans="5:5">
      <c r="E658" s="161"/>
    </row>
    <row r="659" spans="5:5">
      <c r="E659" s="161"/>
    </row>
    <row r="660" spans="5:5">
      <c r="E660" s="161"/>
    </row>
    <row r="661" spans="5:5">
      <c r="E661" s="161"/>
    </row>
    <row r="662" spans="5:5">
      <c r="E662" s="161"/>
    </row>
    <row r="663" spans="5:5">
      <c r="E663" s="161"/>
    </row>
    <row r="664" spans="5:5">
      <c r="E664" s="161"/>
    </row>
    <row r="665" spans="5:5">
      <c r="E665" s="161"/>
    </row>
    <row r="666" spans="5:5">
      <c r="E666" s="161"/>
    </row>
    <row r="667" spans="5:5">
      <c r="E667" s="161"/>
    </row>
    <row r="668" spans="5:5">
      <c r="E668" s="161"/>
    </row>
    <row r="669" spans="5:5">
      <c r="E669" s="161"/>
    </row>
    <row r="670" spans="5:5">
      <c r="E670" s="161"/>
    </row>
    <row r="671" spans="5:5">
      <c r="E671" s="161"/>
    </row>
    <row r="672" spans="5:5">
      <c r="E672" s="161"/>
    </row>
    <row r="673" spans="5:5">
      <c r="E673" s="161"/>
    </row>
    <row r="674" spans="5:5">
      <c r="E674" s="161"/>
    </row>
    <row r="675" spans="5:5">
      <c r="E675" s="161"/>
    </row>
    <row r="676" spans="5:5">
      <c r="E676" s="161"/>
    </row>
    <row r="677" spans="5:5">
      <c r="E677" s="161"/>
    </row>
    <row r="678" spans="5:5">
      <c r="E678" s="161"/>
    </row>
    <row r="679" spans="5:5">
      <c r="E679" s="161"/>
    </row>
    <row r="680" spans="5:5">
      <c r="E680" s="161"/>
    </row>
    <row r="681" spans="5:5">
      <c r="E681" s="161"/>
    </row>
    <row r="682" spans="5:5">
      <c r="E682" s="161"/>
    </row>
    <row r="683" spans="5:5">
      <c r="E683" s="161"/>
    </row>
    <row r="684" spans="5:5">
      <c r="E684" s="161"/>
    </row>
    <row r="685" spans="5:5">
      <c r="E685" s="161"/>
    </row>
    <row r="686" spans="5:5">
      <c r="E686" s="161"/>
    </row>
    <row r="687" spans="5:5">
      <c r="E687" s="161"/>
    </row>
    <row r="688" spans="5:5">
      <c r="E688" s="161"/>
    </row>
    <row r="689" spans="5:5">
      <c r="E689" s="161"/>
    </row>
    <row r="690" spans="5:5">
      <c r="E690" s="161"/>
    </row>
    <row r="691" spans="5:5">
      <c r="E691" s="161"/>
    </row>
    <row r="692" spans="5:5">
      <c r="E692" s="161"/>
    </row>
    <row r="693" spans="5:5">
      <c r="E693" s="161"/>
    </row>
    <row r="694" spans="5:5">
      <c r="E694" s="161"/>
    </row>
    <row r="695" spans="5:5">
      <c r="E695" s="161"/>
    </row>
    <row r="696" spans="5:5">
      <c r="E696" s="161"/>
    </row>
    <row r="697" spans="5:5">
      <c r="E697" s="161"/>
    </row>
    <row r="698" spans="5:5">
      <c r="E698" s="161"/>
    </row>
    <row r="699" spans="5:5">
      <c r="E699" s="161"/>
    </row>
    <row r="700" spans="5:5">
      <c r="E700" s="161"/>
    </row>
    <row r="701" spans="5:5">
      <c r="E701" s="161"/>
    </row>
    <row r="702" spans="5:5">
      <c r="E702" s="161"/>
    </row>
    <row r="703" spans="5:5">
      <c r="E703" s="161"/>
    </row>
    <row r="704" spans="5:5">
      <c r="E704" s="161"/>
    </row>
    <row r="705" spans="5:5">
      <c r="E705" s="161"/>
    </row>
    <row r="706" spans="5:5">
      <c r="E706" s="161"/>
    </row>
    <row r="707" spans="5:5">
      <c r="E707" s="161"/>
    </row>
    <row r="708" spans="5:5">
      <c r="E708" s="161"/>
    </row>
    <row r="709" spans="5:5">
      <c r="E709" s="161"/>
    </row>
    <row r="710" spans="5:5">
      <c r="E710" s="161"/>
    </row>
    <row r="711" spans="5:5">
      <c r="E711" s="161"/>
    </row>
    <row r="712" spans="5:5">
      <c r="E712" s="161"/>
    </row>
    <row r="713" spans="5:5">
      <c r="E713" s="161"/>
    </row>
    <row r="714" spans="5:5">
      <c r="E714" s="161"/>
    </row>
    <row r="715" spans="5:5">
      <c r="E715" s="161"/>
    </row>
    <row r="716" spans="5:5">
      <c r="E716" s="161"/>
    </row>
    <row r="717" spans="5:5">
      <c r="E717" s="161"/>
    </row>
    <row r="718" spans="5:5">
      <c r="E718" s="161"/>
    </row>
    <row r="719" spans="5:5">
      <c r="E719" s="161"/>
    </row>
    <row r="720" spans="5:5">
      <c r="E720" s="161"/>
    </row>
    <row r="721" spans="5:5">
      <c r="E721" s="161"/>
    </row>
    <row r="722" spans="5:5">
      <c r="E722" s="161"/>
    </row>
    <row r="723" spans="5:5">
      <c r="E723" s="161"/>
    </row>
    <row r="724" spans="5:5">
      <c r="E724" s="161"/>
    </row>
    <row r="725" spans="5:5">
      <c r="E725" s="161"/>
    </row>
    <row r="726" spans="5:5">
      <c r="E726" s="161"/>
    </row>
    <row r="727" spans="5:5">
      <c r="E727" s="161"/>
    </row>
    <row r="728" spans="5:5">
      <c r="E728" s="161"/>
    </row>
    <row r="729" spans="5:5">
      <c r="E729" s="161"/>
    </row>
    <row r="730" spans="5:5">
      <c r="E730" s="161"/>
    </row>
    <row r="731" spans="5:5">
      <c r="E731" s="161"/>
    </row>
    <row r="732" spans="5:5">
      <c r="E732" s="161"/>
    </row>
    <row r="733" spans="5:5">
      <c r="E733" s="161"/>
    </row>
    <row r="734" spans="5:5">
      <c r="E734" s="161"/>
    </row>
    <row r="735" spans="5:5">
      <c r="E735" s="161"/>
    </row>
    <row r="736" spans="5:5">
      <c r="E736" s="161"/>
    </row>
    <row r="737" spans="5:5">
      <c r="E737" s="161"/>
    </row>
    <row r="738" spans="5:5">
      <c r="E738" s="161"/>
    </row>
    <row r="739" spans="5:5">
      <c r="E739" s="161"/>
    </row>
    <row r="740" spans="5:5">
      <c r="E740" s="161"/>
    </row>
    <row r="741" spans="5:5">
      <c r="E741" s="161"/>
    </row>
    <row r="742" spans="5:5">
      <c r="E742" s="161"/>
    </row>
    <row r="743" spans="5:5">
      <c r="E743" s="161"/>
    </row>
    <row r="744" spans="5:5">
      <c r="E744" s="161"/>
    </row>
    <row r="745" spans="5:5">
      <c r="E745" s="161"/>
    </row>
    <row r="746" spans="5:5">
      <c r="E746" s="161"/>
    </row>
    <row r="747" spans="5:5">
      <c r="E747" s="161"/>
    </row>
    <row r="748" spans="5:5">
      <c r="E748" s="161"/>
    </row>
    <row r="749" spans="5:5">
      <c r="E749" s="161"/>
    </row>
    <row r="750" spans="5:5">
      <c r="E750" s="161"/>
    </row>
    <row r="751" spans="5:5">
      <c r="E751" s="161"/>
    </row>
    <row r="752" spans="5:5">
      <c r="E752" s="161"/>
    </row>
    <row r="753" spans="5:5">
      <c r="E753" s="161"/>
    </row>
    <row r="754" spans="5:5">
      <c r="E754" s="161"/>
    </row>
    <row r="755" spans="5:5">
      <c r="E755" s="161"/>
    </row>
    <row r="756" spans="5:5">
      <c r="E756" s="161"/>
    </row>
    <row r="757" spans="5:5">
      <c r="E757" s="161"/>
    </row>
    <row r="758" spans="5:5">
      <c r="E758" s="161"/>
    </row>
    <row r="759" spans="5:5">
      <c r="E759" s="161"/>
    </row>
    <row r="760" spans="5:5">
      <c r="E760" s="161"/>
    </row>
    <row r="761" spans="5:5">
      <c r="E761" s="161"/>
    </row>
    <row r="762" spans="5:5">
      <c r="E762" s="161"/>
    </row>
    <row r="763" spans="5:5">
      <c r="E763" s="161"/>
    </row>
    <row r="764" spans="5:5">
      <c r="E764" s="161"/>
    </row>
    <row r="765" spans="5:5">
      <c r="E765" s="161"/>
    </row>
    <row r="766" spans="5:5">
      <c r="E766" s="161"/>
    </row>
    <row r="767" spans="5:5">
      <c r="E767" s="161"/>
    </row>
    <row r="768" spans="5:5">
      <c r="E768" s="161"/>
    </row>
    <row r="769" spans="5:5">
      <c r="E769" s="161"/>
    </row>
    <row r="770" spans="5:5">
      <c r="E770" s="161"/>
    </row>
    <row r="771" spans="5:5">
      <c r="E771" s="161"/>
    </row>
    <row r="772" spans="5:5">
      <c r="E772" s="161"/>
    </row>
    <row r="773" spans="5:5">
      <c r="E773" s="161"/>
    </row>
    <row r="774" spans="5:5">
      <c r="E774" s="161"/>
    </row>
    <row r="775" spans="5:5">
      <c r="E775" s="161"/>
    </row>
    <row r="776" spans="5:5">
      <c r="E776" s="161"/>
    </row>
    <row r="777" spans="5:5">
      <c r="E777" s="161"/>
    </row>
    <row r="778" spans="5:5">
      <c r="E778" s="161"/>
    </row>
    <row r="779" spans="5:5">
      <c r="E779" s="161"/>
    </row>
    <row r="780" spans="5:5">
      <c r="E780" s="161"/>
    </row>
    <row r="781" spans="5:5">
      <c r="E781" s="161"/>
    </row>
    <row r="782" spans="5:5">
      <c r="E782" s="161"/>
    </row>
    <row r="783" spans="5:5">
      <c r="E783" s="161"/>
    </row>
    <row r="784" spans="5:5">
      <c r="E784" s="161"/>
    </row>
    <row r="785" spans="5:5">
      <c r="E785" s="161"/>
    </row>
    <row r="786" spans="5:5">
      <c r="E786" s="161"/>
    </row>
    <row r="787" spans="5:5">
      <c r="E787" s="161"/>
    </row>
    <row r="788" spans="5:5">
      <c r="E788" s="161"/>
    </row>
    <row r="789" spans="5:5">
      <c r="E789" s="161"/>
    </row>
    <row r="790" spans="5:5">
      <c r="E790" s="161"/>
    </row>
    <row r="791" spans="5:5">
      <c r="E791" s="161"/>
    </row>
    <row r="792" spans="5:5">
      <c r="E792" s="161"/>
    </row>
    <row r="793" spans="5:5">
      <c r="E793" s="161"/>
    </row>
    <row r="794" spans="5:5">
      <c r="E794" s="161"/>
    </row>
    <row r="795" spans="5:5">
      <c r="E795" s="161"/>
    </row>
    <row r="796" spans="5:5">
      <c r="E796" s="161"/>
    </row>
    <row r="797" spans="5:5">
      <c r="E797" s="161"/>
    </row>
    <row r="798" spans="5:5">
      <c r="E798" s="161"/>
    </row>
    <row r="799" spans="5:5">
      <c r="E799" s="161"/>
    </row>
    <row r="800" spans="5:5">
      <c r="E800" s="161"/>
    </row>
    <row r="801" spans="5:5">
      <c r="E801" s="161"/>
    </row>
    <row r="802" spans="5:5">
      <c r="E802" s="161"/>
    </row>
    <row r="803" spans="5:5">
      <c r="E803" s="161"/>
    </row>
    <row r="804" spans="5:5">
      <c r="E804" s="161"/>
    </row>
    <row r="805" spans="5:5">
      <c r="E805" s="161"/>
    </row>
    <row r="806" spans="5:5">
      <c r="E806" s="161"/>
    </row>
    <row r="807" spans="5:5">
      <c r="E807" s="161"/>
    </row>
    <row r="808" spans="5:5">
      <c r="E808" s="161"/>
    </row>
    <row r="809" spans="5:5">
      <c r="E809" s="161"/>
    </row>
    <row r="810" spans="5:5">
      <c r="E810" s="161"/>
    </row>
    <row r="811" spans="5:5">
      <c r="E811" s="161"/>
    </row>
    <row r="812" spans="5:5">
      <c r="E812" s="161"/>
    </row>
    <row r="813" spans="5:5">
      <c r="E813" s="161"/>
    </row>
    <row r="814" spans="5:5">
      <c r="E814" s="161"/>
    </row>
    <row r="815" spans="5:5">
      <c r="E815" s="161"/>
    </row>
    <row r="816" spans="5:5">
      <c r="E816" s="161"/>
    </row>
    <row r="817" spans="5:5">
      <c r="E817" s="161"/>
    </row>
    <row r="818" spans="5:5">
      <c r="E818" s="161"/>
    </row>
    <row r="819" spans="5:5">
      <c r="E819" s="161"/>
    </row>
    <row r="820" spans="5:5">
      <c r="E820" s="161"/>
    </row>
    <row r="821" spans="5:5">
      <c r="E821" s="161"/>
    </row>
    <row r="822" spans="5:5">
      <c r="E822" s="161"/>
    </row>
    <row r="823" spans="5:5">
      <c r="E823" s="161"/>
    </row>
    <row r="824" spans="5:5">
      <c r="E824" s="161"/>
    </row>
    <row r="825" spans="5:5">
      <c r="E825" s="161"/>
    </row>
    <row r="826" spans="5:5">
      <c r="E826" s="161"/>
    </row>
    <row r="827" spans="5:5">
      <c r="E827" s="161"/>
    </row>
    <row r="828" spans="5:5">
      <c r="E828" s="161"/>
    </row>
    <row r="829" spans="5:5">
      <c r="E829" s="161"/>
    </row>
    <row r="830" spans="5:5">
      <c r="E830" s="161"/>
    </row>
    <row r="831" spans="5:5">
      <c r="E831" s="161"/>
    </row>
    <row r="832" spans="5:5">
      <c r="E832" s="161"/>
    </row>
    <row r="833" spans="5:5">
      <c r="E833" s="161"/>
    </row>
    <row r="834" spans="5:5">
      <c r="E834" s="161"/>
    </row>
    <row r="835" spans="5:5">
      <c r="E835" s="161"/>
    </row>
    <row r="836" spans="5:5">
      <c r="E836" s="161"/>
    </row>
    <row r="837" spans="5:5">
      <c r="E837" s="161"/>
    </row>
    <row r="838" spans="5:5">
      <c r="E838" s="161"/>
    </row>
    <row r="839" spans="5:5">
      <c r="E839" s="161"/>
    </row>
    <row r="840" spans="5:5">
      <c r="E840" s="161"/>
    </row>
    <row r="841" spans="5:5">
      <c r="E841" s="161"/>
    </row>
    <row r="842" spans="5:5">
      <c r="E842" s="161"/>
    </row>
    <row r="843" spans="5:5">
      <c r="E843" s="161"/>
    </row>
    <row r="844" spans="5:5">
      <c r="E844" s="161"/>
    </row>
    <row r="845" spans="5:5">
      <c r="E845" s="161"/>
    </row>
    <row r="846" spans="5:5">
      <c r="E846" s="161"/>
    </row>
    <row r="847" spans="5:5">
      <c r="E847" s="161"/>
    </row>
    <row r="848" spans="5:5">
      <c r="E848" s="161"/>
    </row>
    <row r="849" spans="5:5">
      <c r="E849" s="161"/>
    </row>
    <row r="850" spans="5:5">
      <c r="E850" s="161"/>
    </row>
    <row r="851" spans="5:5">
      <c r="E851" s="161"/>
    </row>
    <row r="852" spans="5:5">
      <c r="E852" s="161"/>
    </row>
    <row r="853" spans="5:5">
      <c r="E853" s="161"/>
    </row>
    <row r="854" spans="5:5">
      <c r="E854" s="161"/>
    </row>
    <row r="855" spans="5:5">
      <c r="E855" s="161"/>
    </row>
    <row r="856" spans="5:5">
      <c r="E856" s="161"/>
    </row>
    <row r="857" spans="5:5">
      <c r="E857" s="161"/>
    </row>
    <row r="858" spans="5:5">
      <c r="E858" s="161"/>
    </row>
    <row r="859" spans="5:5">
      <c r="E859" s="161"/>
    </row>
    <row r="860" spans="5:5">
      <c r="E860" s="161"/>
    </row>
    <row r="861" spans="5:5">
      <c r="E861" s="161"/>
    </row>
    <row r="862" spans="5:5">
      <c r="E862" s="161"/>
    </row>
    <row r="863" spans="5:5">
      <c r="E863" s="161"/>
    </row>
    <row r="864" spans="5:5">
      <c r="E864" s="161"/>
    </row>
    <row r="865" spans="5:5">
      <c r="E865" s="161"/>
    </row>
    <row r="866" spans="5:5">
      <c r="E866" s="161"/>
    </row>
    <row r="867" spans="5:5">
      <c r="E867" s="161"/>
    </row>
    <row r="868" spans="5:5">
      <c r="E868" s="161"/>
    </row>
    <row r="869" spans="5:5">
      <c r="E869" s="161"/>
    </row>
    <row r="870" spans="5:5">
      <c r="E870" s="161"/>
    </row>
    <row r="871" spans="5:5">
      <c r="E871" s="161"/>
    </row>
    <row r="872" spans="5:5">
      <c r="E872" s="161"/>
    </row>
    <row r="873" spans="5:5">
      <c r="E873" s="161"/>
    </row>
    <row r="874" spans="5:5">
      <c r="E874" s="161"/>
    </row>
    <row r="875" spans="5:5">
      <c r="E875" s="161"/>
    </row>
    <row r="876" spans="5:5">
      <c r="E876" s="161"/>
    </row>
    <row r="877" spans="5:5">
      <c r="E877" s="161"/>
    </row>
    <row r="878" spans="5:5">
      <c r="E878" s="161"/>
    </row>
    <row r="879" spans="5:5">
      <c r="E879" s="161"/>
    </row>
    <row r="880" spans="5:5">
      <c r="E880" s="161"/>
    </row>
    <row r="881" spans="5:5">
      <c r="E881" s="161"/>
    </row>
    <row r="882" spans="5:5">
      <c r="E882" s="161"/>
    </row>
    <row r="883" spans="5:5">
      <c r="E883" s="161"/>
    </row>
    <row r="884" spans="5:5">
      <c r="E884" s="161"/>
    </row>
    <row r="885" spans="5:5">
      <c r="E885" s="161"/>
    </row>
    <row r="886" spans="5:5">
      <c r="E886" s="161"/>
    </row>
    <row r="887" spans="5:5">
      <c r="E887" s="161"/>
    </row>
    <row r="888" spans="5:5">
      <c r="E888" s="161"/>
    </row>
    <row r="889" spans="5:5">
      <c r="E889" s="161"/>
    </row>
    <row r="890" spans="5:5">
      <c r="E890" s="161"/>
    </row>
    <row r="891" spans="5:5">
      <c r="E891" s="161"/>
    </row>
    <row r="892" spans="5:5">
      <c r="E892" s="161"/>
    </row>
    <row r="893" spans="5:5">
      <c r="E893" s="161"/>
    </row>
    <row r="894" spans="5:5">
      <c r="E894" s="161"/>
    </row>
    <row r="895" spans="5:5">
      <c r="E895" s="161"/>
    </row>
    <row r="896" spans="5:5">
      <c r="E896" s="161"/>
    </row>
    <row r="897" spans="5:5">
      <c r="E897" s="161"/>
    </row>
    <row r="898" spans="5:5">
      <c r="E898" s="161"/>
    </row>
    <row r="899" spans="5:5">
      <c r="E899" s="161"/>
    </row>
    <row r="900" spans="5:5">
      <c r="E900" s="161"/>
    </row>
    <row r="901" spans="5:5">
      <c r="E901" s="161"/>
    </row>
    <row r="902" spans="5:5">
      <c r="E902" s="161"/>
    </row>
    <row r="903" spans="5:5">
      <c r="E903" s="161"/>
    </row>
    <row r="904" spans="5:5">
      <c r="E904" s="161"/>
    </row>
    <row r="905" spans="5:5">
      <c r="E905" s="161"/>
    </row>
    <row r="906" spans="5:5">
      <c r="E906" s="161"/>
    </row>
    <row r="907" spans="5:5">
      <c r="E907" s="161"/>
    </row>
    <row r="908" spans="5:5">
      <c r="E908" s="161"/>
    </row>
    <row r="909" spans="5:5">
      <c r="E909" s="161"/>
    </row>
    <row r="910" spans="5:5">
      <c r="E910" s="161"/>
    </row>
    <row r="911" spans="5:5">
      <c r="E911" s="161"/>
    </row>
    <row r="912" spans="5:5">
      <c r="E912" s="161"/>
    </row>
    <row r="913" spans="5:5">
      <c r="E913" s="161"/>
    </row>
    <row r="914" spans="5:5">
      <c r="E914" s="161"/>
    </row>
    <row r="915" spans="5:5">
      <c r="E915" s="161"/>
    </row>
    <row r="916" spans="5:5">
      <c r="E916" s="161"/>
    </row>
    <row r="917" spans="5:5">
      <c r="E917" s="161"/>
    </row>
    <row r="918" spans="5:5">
      <c r="E918" s="161"/>
    </row>
    <row r="919" spans="5:5">
      <c r="E919" s="161"/>
    </row>
    <row r="920" spans="5:5">
      <c r="E920" s="161"/>
    </row>
    <row r="921" spans="5:5">
      <c r="E921" s="161"/>
    </row>
    <row r="922" spans="5:5">
      <c r="E922" s="161"/>
    </row>
    <row r="923" spans="5:5">
      <c r="E923" s="161"/>
    </row>
    <row r="924" spans="5:5">
      <c r="E924" s="161"/>
    </row>
    <row r="925" spans="5:5">
      <c r="E925" s="161"/>
    </row>
    <row r="926" spans="5:5">
      <c r="E926" s="161"/>
    </row>
    <row r="927" spans="5:5">
      <c r="E927" s="161"/>
    </row>
    <row r="928" spans="5:5">
      <c r="E928" s="161"/>
    </row>
    <row r="929" spans="5:5">
      <c r="E929" s="161"/>
    </row>
    <row r="930" spans="5:5">
      <c r="E930" s="161"/>
    </row>
    <row r="931" spans="5:5">
      <c r="E931" s="161"/>
    </row>
    <row r="932" spans="5:5">
      <c r="E932" s="161"/>
    </row>
    <row r="933" spans="5:5">
      <c r="E933" s="161"/>
    </row>
    <row r="934" spans="5:5">
      <c r="E934" s="161"/>
    </row>
    <row r="935" spans="5:5">
      <c r="E935" s="161"/>
    </row>
    <row r="936" spans="5:5">
      <c r="E936" s="161"/>
    </row>
    <row r="937" spans="5:5">
      <c r="E937" s="161"/>
    </row>
    <row r="938" spans="5:5">
      <c r="E938" s="161"/>
    </row>
    <row r="939" spans="5:5">
      <c r="E939" s="161"/>
    </row>
    <row r="940" spans="5:5">
      <c r="E940" s="161"/>
    </row>
    <row r="941" spans="5:5">
      <c r="E941" s="161"/>
    </row>
    <row r="942" spans="5:5">
      <c r="E942" s="161"/>
    </row>
    <row r="943" spans="5:5">
      <c r="E943" s="161"/>
    </row>
    <row r="944" spans="5:5">
      <c r="E944" s="161"/>
    </row>
  </sheetData>
  <mergeCells count="1">
    <mergeCell ref="A1:B1"/>
  </mergeCells>
  <phoneticPr fontId="8" type="noConversion"/>
  <conditionalFormatting sqref="D57:D65 C45 C47:C51 C43 D30:D33 C26 B31:B33 C31:C35 C37:C40 B40:B41 D18:D22">
    <cfRule type="cellIs" dxfId="18" priority="32" stopIfTrue="1" operator="equal">
      <formula>"n"</formula>
    </cfRule>
  </conditionalFormatting>
  <conditionalFormatting sqref="A47:B51 B37 A37:A44 A34:B34 B25:B26 B29 B39:B44">
    <cfRule type="cellIs" dxfId="17" priority="33" stopIfTrue="1" operator="equal">
      <formula>"n"</formula>
    </cfRule>
  </conditionalFormatting>
  <conditionalFormatting sqref="B17 A12:D12">
    <cfRule type="cellIs" dxfId="16" priority="34" stopIfTrue="1" operator="equal">
      <formula>"STOP"</formula>
    </cfRule>
  </conditionalFormatting>
  <conditionalFormatting sqref="A13:D16">
    <cfRule type="cellIs" dxfId="15" priority="35" stopIfTrue="1" operator="equal">
      <formula>"n"</formula>
    </cfRule>
    <cfRule type="cellIs" dxfId="14" priority="36" stopIfTrue="1" operator="equal">
      <formula>"closed"</formula>
    </cfRule>
  </conditionalFormatting>
  <pageMargins left="0.25" right="0.25" top="0.75" bottom="0.75" header="0.3" footer="0.3"/>
  <pageSetup scale="95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214"/>
  <sheetViews>
    <sheetView tabSelected="1" topLeftCell="B1" workbookViewId="0">
      <pane ySplit="2" topLeftCell="A3" activePane="bottomLeft" state="frozen"/>
      <selection activeCell="B1" sqref="B1"/>
      <selection pane="bottomLeft" activeCell="I153" sqref="I153"/>
    </sheetView>
  </sheetViews>
  <sheetFormatPr defaultColWidth="9.140625" defaultRowHeight="11.25"/>
  <cols>
    <col min="1" max="1" width="4.7109375" style="8" hidden="1" customWidth="1"/>
    <col min="2" max="2" width="4.7109375" style="39" customWidth="1"/>
    <col min="3" max="3" width="59.140625" style="243" customWidth="1"/>
    <col min="4" max="6" width="9.5703125" style="8" customWidth="1"/>
    <col min="7" max="7" width="9.5703125" style="33" customWidth="1"/>
    <col min="8" max="8" width="8.5703125" style="8" customWidth="1"/>
    <col min="9" max="9" width="9.7109375" style="8" customWidth="1"/>
    <col min="10" max="16384" width="9.140625" style="8"/>
  </cols>
  <sheetData>
    <row r="1" spans="1:7" ht="13.5" customHeight="1">
      <c r="B1" s="254" t="str">
        <f>"RWB "&amp;RWB!B2&amp;" SNAP Monitoring Report - Review Period "&amp;RWB!B9&amp;" - "&amp;RWB!B10</f>
        <v>RWB  SNAP Monitoring Report - Review Period January 0, 1900 - January 0, 1900</v>
      </c>
      <c r="C1" s="255"/>
      <c r="D1" s="255"/>
      <c r="E1" s="255"/>
      <c r="F1" s="256"/>
    </row>
    <row r="2" spans="1:7" ht="9" customHeight="1">
      <c r="C2" s="231"/>
    </row>
    <row r="3" spans="1:7">
      <c r="B3" s="27"/>
      <c r="C3" s="232"/>
      <c r="D3" s="119" t="s">
        <v>41</v>
      </c>
      <c r="E3" s="119" t="s">
        <v>42</v>
      </c>
      <c r="F3" s="119" t="s">
        <v>43</v>
      </c>
    </row>
    <row r="4" spans="1:7" ht="31.5" customHeight="1">
      <c r="A4" s="19">
        <f>MATCH(B4,Stats!A:A,0)</f>
        <v>11</v>
      </c>
      <c r="B4" s="212">
        <f>Stats!A11</f>
        <v>1</v>
      </c>
      <c r="C4" s="248" t="str">
        <f>Stats!B11</f>
        <v>Was the participant's case file available for review? (Y, N)</v>
      </c>
      <c r="D4" s="14">
        <f>COUNTIF(Stats!$F11:$BC11,"Y")</f>
        <v>0</v>
      </c>
      <c r="E4" s="14">
        <f>COUNTIF(Stats!$F11:$BC11,"N")</f>
        <v>0</v>
      </c>
      <c r="F4" s="14">
        <f>SUM(D4+E4)</f>
        <v>0</v>
      </c>
    </row>
    <row r="5" spans="1:7">
      <c r="A5" s="19"/>
      <c r="B5" s="23"/>
      <c r="C5" s="234" t="s">
        <v>44</v>
      </c>
      <c r="D5" s="26">
        <f>IF(($D4+$E4)&gt;0,D4/($D4+$E4),0)</f>
        <v>0</v>
      </c>
      <c r="E5" s="26">
        <f>IF(($D4+$E4)&gt;0,E4/($D4+$E4),0)</f>
        <v>0</v>
      </c>
      <c r="F5" s="249" t="s">
        <v>134</v>
      </c>
    </row>
    <row r="6" spans="1:7">
      <c r="B6" s="23"/>
      <c r="C6" s="94"/>
      <c r="D6" s="15"/>
      <c r="E6" s="15"/>
      <c r="F6" s="15"/>
      <c r="G6" s="34"/>
    </row>
    <row r="7" spans="1:7">
      <c r="B7" s="19"/>
      <c r="C7" s="235"/>
      <c r="D7" s="119" t="s">
        <v>41</v>
      </c>
      <c r="E7" s="119" t="s">
        <v>42</v>
      </c>
      <c r="F7" s="119" t="s">
        <v>40</v>
      </c>
      <c r="G7" s="119" t="s">
        <v>43</v>
      </c>
    </row>
    <row r="8" spans="1:7" ht="25.5" customHeight="1">
      <c r="A8" s="19">
        <f>MATCH(B8,Stats!A:A,0)</f>
        <v>13</v>
      </c>
      <c r="B8" s="38">
        <f>Stats!A13</f>
        <v>2</v>
      </c>
      <c r="C8" s="236" t="str">
        <f>Stats!B13</f>
        <v>Did the participant receive an orientation prior to the begin date of the most recent activity? (Y, N, X = not applicable).</v>
      </c>
      <c r="D8" s="14">
        <f>COUNTIF(Stats!$F13:$BC13,"Y")</f>
        <v>0</v>
      </c>
      <c r="E8" s="14">
        <f>COUNTIF(Stats!$F13:$BC13,"N")</f>
        <v>0</v>
      </c>
      <c r="F8" s="14">
        <f>COUNTIF(Stats!$F13:$BC13,"X")</f>
        <v>0</v>
      </c>
      <c r="G8" s="14">
        <f>D8+E8+F8</f>
        <v>0</v>
      </c>
    </row>
    <row r="9" spans="1:7">
      <c r="A9" s="19"/>
      <c r="B9" s="25"/>
      <c r="C9" s="234" t="s">
        <v>44</v>
      </c>
      <c r="D9" s="26">
        <f>IF(($D8+$E8)&gt;0,D8/($D8+$E8),0)</f>
        <v>0</v>
      </c>
      <c r="E9" s="26">
        <f>IF(($D8+$E8)&gt;0,E8/($D8+$E8),0)</f>
        <v>0</v>
      </c>
      <c r="F9" s="249" t="s">
        <v>134</v>
      </c>
      <c r="G9" s="249" t="s">
        <v>134</v>
      </c>
    </row>
    <row r="10" spans="1:7">
      <c r="B10" s="19"/>
      <c r="C10" s="235"/>
    </row>
    <row r="11" spans="1:7">
      <c r="B11" s="19"/>
      <c r="C11" s="235"/>
      <c r="D11" s="119" t="s">
        <v>41</v>
      </c>
      <c r="E11" s="119" t="s">
        <v>42</v>
      </c>
      <c r="F11" s="119" t="s">
        <v>43</v>
      </c>
      <c r="G11" s="8"/>
    </row>
    <row r="12" spans="1:7" ht="36" customHeight="1">
      <c r="A12" s="19">
        <f>MATCH(B12,Stats!A:A,0)</f>
        <v>14</v>
      </c>
      <c r="B12" s="103">
        <f>Stats!A14</f>
        <v>3</v>
      </c>
      <c r="C12" s="178" t="str">
        <f>Stats!B14</f>
        <v>Did the participant receive an assessment prior to the begin date of the most recent activity? (Y, N).</v>
      </c>
      <c r="D12" s="14">
        <f>COUNTIF(Stats!$F14:$BC14,"Y")</f>
        <v>0</v>
      </c>
      <c r="E12" s="14">
        <f>COUNTIF(Stats!$F14:$BC14,"N")</f>
        <v>0</v>
      </c>
      <c r="F12" s="14">
        <f>D12+E12</f>
        <v>0</v>
      </c>
      <c r="G12" s="8"/>
    </row>
    <row r="13" spans="1:7" ht="12.75">
      <c r="A13" s="19"/>
      <c r="B13" s="23"/>
      <c r="C13" s="237"/>
      <c r="D13" s="26">
        <f>IF(($D12+$E12)&gt;0,D12/($D12+$E12),0)</f>
        <v>0</v>
      </c>
      <c r="E13" s="26">
        <f>IF(($D12+$E12)&gt;0,E12/($D12+$E12),0)</f>
        <v>0</v>
      </c>
      <c r="F13" s="249" t="s">
        <v>134</v>
      </c>
      <c r="G13" s="8"/>
    </row>
    <row r="14" spans="1:7">
      <c r="B14" s="19"/>
      <c r="C14" s="94"/>
      <c r="D14" s="15"/>
      <c r="E14" s="15"/>
      <c r="F14" s="15"/>
      <c r="G14" s="34"/>
    </row>
    <row r="15" spans="1:7">
      <c r="B15" s="27"/>
      <c r="C15" s="238"/>
      <c r="D15" s="119" t="s">
        <v>41</v>
      </c>
      <c r="E15" s="119" t="s">
        <v>42</v>
      </c>
      <c r="F15" s="119" t="s">
        <v>40</v>
      </c>
      <c r="G15" s="119" t="s">
        <v>43</v>
      </c>
    </row>
    <row r="16" spans="1:7" ht="24.75" customHeight="1">
      <c r="A16" s="19">
        <f>MATCH(B16,Stats!A:A,0)</f>
        <v>15</v>
      </c>
      <c r="B16" s="212">
        <f>Stats!A15</f>
        <v>4</v>
      </c>
      <c r="C16" s="248" t="str">
        <f>Stats!B15</f>
        <v>Was a signed and dated Grievance/Compliant and EEO Form placed in the participant's case file? (Y, N, X = not applicable).</v>
      </c>
      <c r="D16" s="14">
        <f>COUNTIF(Stats!$F15:$BC15,"Y")</f>
        <v>0</v>
      </c>
      <c r="E16" s="14">
        <f>COUNTIF(Stats!$F15:$BC15,"N")</f>
        <v>0</v>
      </c>
      <c r="F16" s="14">
        <f>COUNTIF(Stats!$F15:$BC15,"x")</f>
        <v>0</v>
      </c>
      <c r="G16" s="14">
        <f>D16+E16</f>
        <v>0</v>
      </c>
    </row>
    <row r="17" spans="1:10">
      <c r="A17" s="19"/>
      <c r="B17" s="23"/>
      <c r="C17" s="234" t="s">
        <v>44</v>
      </c>
      <c r="D17" s="26">
        <f>IF(($D16+$E16)&gt;0,D16/($D16+$E16),0)</f>
        <v>0</v>
      </c>
      <c r="E17" s="26">
        <f>IF(($D16+$E16)&gt;0,E16/($D16+$E16),0)</f>
        <v>0</v>
      </c>
      <c r="F17" s="249"/>
      <c r="G17" s="249" t="s">
        <v>134</v>
      </c>
    </row>
    <row r="18" spans="1:10">
      <c r="A18" s="19"/>
      <c r="B18" s="23"/>
      <c r="C18" s="239"/>
      <c r="D18" s="87"/>
      <c r="E18" s="87"/>
      <c r="F18" s="35"/>
      <c r="G18" s="35"/>
    </row>
    <row r="19" spans="1:10">
      <c r="B19" s="19"/>
      <c r="C19" s="235"/>
    </row>
    <row r="20" spans="1:10">
      <c r="B20" s="19"/>
      <c r="C20" s="235"/>
      <c r="D20" s="119" t="s">
        <v>41</v>
      </c>
      <c r="E20" s="119" t="s">
        <v>42</v>
      </c>
      <c r="F20" s="119" t="s">
        <v>43</v>
      </c>
      <c r="G20" s="18"/>
    </row>
    <row r="21" spans="1:10" ht="27" customHeight="1">
      <c r="A21" s="19">
        <f>MATCH(B21,Stats!A:A,0)</f>
        <v>16</v>
      </c>
      <c r="B21" s="38">
        <f>Stats!A16</f>
        <v>5</v>
      </c>
      <c r="C21" s="236" t="str">
        <f>Stats!B16</f>
        <v>If yes to #4, did the Grievance and Complaint/EEO Form include the correct name and address for filing a grievance? (Y, N).</v>
      </c>
      <c r="D21" s="14">
        <f>COUNTIF(Stats!$F16:$BC16,"Y")</f>
        <v>0</v>
      </c>
      <c r="E21" s="14">
        <f>COUNTIF(Stats!$F16:$BC16,"N")</f>
        <v>0</v>
      </c>
      <c r="F21" s="14">
        <f>D21+E21</f>
        <v>0</v>
      </c>
      <c r="G21" s="18"/>
    </row>
    <row r="22" spans="1:10">
      <c r="A22" s="19"/>
      <c r="B22" s="23"/>
      <c r="C22" s="234" t="s">
        <v>44</v>
      </c>
      <c r="D22" s="26">
        <f>IF(($D21+$E21)&gt;0,D21/($D21+$E21),0)</f>
        <v>0</v>
      </c>
      <c r="E22" s="26">
        <f>IF(($D21+$E21)&gt;0,E21/($D21+$E21),0)</f>
        <v>0</v>
      </c>
      <c r="F22" s="249" t="s">
        <v>134</v>
      </c>
      <c r="G22" s="87"/>
    </row>
    <row r="23" spans="1:10">
      <c r="A23" s="19"/>
      <c r="B23" s="23"/>
      <c r="C23" s="239"/>
      <c r="D23" s="87"/>
      <c r="E23" s="87"/>
      <c r="F23" s="35"/>
      <c r="G23" s="87"/>
    </row>
    <row r="24" spans="1:10">
      <c r="B24" s="19"/>
      <c r="C24" s="235"/>
    </row>
    <row r="25" spans="1:10">
      <c r="B25" s="19"/>
      <c r="C25" s="235"/>
      <c r="D25" s="119" t="s">
        <v>41</v>
      </c>
      <c r="E25" s="119" t="s">
        <v>42</v>
      </c>
      <c r="F25" s="119" t="s">
        <v>40</v>
      </c>
      <c r="G25" s="119" t="s">
        <v>43</v>
      </c>
    </row>
    <row r="26" spans="1:10" ht="30.75" customHeight="1">
      <c r="A26" s="19">
        <f>MATCH(B26,Stats!A:A,0)</f>
        <v>19</v>
      </c>
      <c r="B26" s="22">
        <f>Stats!A19</f>
        <v>6</v>
      </c>
      <c r="C26" s="177" t="str">
        <f>Stats!B19</f>
        <v>Was the participant engaged in a WE/SIWE activity during the review period? (Y, N) Note: If no, an "x" should be indicated for questions 7-10.</v>
      </c>
      <c r="D26" s="14">
        <f>COUNTIF(Stats!$F19:$BC19,"Y")</f>
        <v>0</v>
      </c>
      <c r="E26" s="14">
        <f>COUNTIF(Stats!$F19:$BC19,"N")</f>
        <v>0</v>
      </c>
      <c r="F26" s="14">
        <f>COUNTIF(Stats!$F19:$BC19,"x")</f>
        <v>0</v>
      </c>
      <c r="G26" s="14">
        <f>D26+E26+F26</f>
        <v>0</v>
      </c>
      <c r="I26" s="96"/>
    </row>
    <row r="27" spans="1:10">
      <c r="A27" s="19"/>
      <c r="B27" s="23"/>
      <c r="C27" s="234" t="s">
        <v>44</v>
      </c>
      <c r="D27" s="26">
        <f>IF(($D26+$E26)&gt;0,D26/($D26+$E26),0)</f>
        <v>0</v>
      </c>
      <c r="E27" s="26">
        <f>IF(($D26+$E26)&gt;0,E26/($D26+$E26),0)</f>
        <v>0</v>
      </c>
      <c r="F27" s="249" t="s">
        <v>240</v>
      </c>
      <c r="G27" s="249" t="s">
        <v>134</v>
      </c>
    </row>
    <row r="28" spans="1:10">
      <c r="A28" s="19"/>
      <c r="B28" s="23"/>
      <c r="C28" s="239"/>
      <c r="D28" s="87"/>
      <c r="E28" s="87"/>
      <c r="F28" s="87"/>
      <c r="G28" s="87"/>
    </row>
    <row r="29" spans="1:10">
      <c r="B29" s="19"/>
      <c r="C29" s="235"/>
    </row>
    <row r="30" spans="1:10">
      <c r="B30" s="19"/>
      <c r="C30" s="235"/>
      <c r="D30" s="119" t="s">
        <v>41</v>
      </c>
      <c r="E30" s="119" t="s">
        <v>42</v>
      </c>
      <c r="F30" s="119" t="s">
        <v>40</v>
      </c>
      <c r="G30" s="119" t="s">
        <v>43</v>
      </c>
    </row>
    <row r="31" spans="1:10" ht="47.25" customHeight="1">
      <c r="A31" s="19">
        <f>MATCH(B31,Stats!A:A,0)</f>
        <v>20</v>
      </c>
      <c r="B31" s="103">
        <f>Stats!A20</f>
        <v>7</v>
      </c>
      <c r="C31" s="178" t="str">
        <f>Stats!B20</f>
        <v>If yes to #6, was a worksite agreement maintained in the case file or other central location? (Y, N, X = not applicable).</v>
      </c>
      <c r="D31" s="14">
        <f>COUNTIF(Stats!$F20:$BC20,"Y")</f>
        <v>0</v>
      </c>
      <c r="E31" s="14">
        <f>COUNTIF(Stats!$F20:$BC20,"n")</f>
        <v>0</v>
      </c>
      <c r="F31" s="14">
        <f>COUNTIF(Stats!$F20:$BC20,"x")</f>
        <v>0</v>
      </c>
      <c r="G31" s="14">
        <f>D31+E31+F31</f>
        <v>0</v>
      </c>
      <c r="I31" s="96"/>
      <c r="J31" s="250"/>
    </row>
    <row r="32" spans="1:10">
      <c r="A32" s="19"/>
      <c r="B32" s="23"/>
      <c r="C32" s="234" t="s">
        <v>44</v>
      </c>
      <c r="D32" s="26">
        <f>IF(($D31+$E31)&gt;0,D31/($D31+$E31),0)</f>
        <v>0</v>
      </c>
      <c r="E32" s="26">
        <f>IF(($D31+$E31)&gt;0,E31/($D31+$E31),0)</f>
        <v>0</v>
      </c>
      <c r="F32" s="249" t="s">
        <v>134</v>
      </c>
      <c r="G32" s="249" t="s">
        <v>134</v>
      </c>
    </row>
    <row r="33" spans="1:9">
      <c r="A33" s="19"/>
      <c r="B33" s="23"/>
      <c r="C33" s="239"/>
      <c r="D33" s="87"/>
      <c r="E33" s="87"/>
      <c r="F33" s="87"/>
      <c r="G33" s="87"/>
    </row>
    <row r="34" spans="1:9">
      <c r="B34" s="19"/>
      <c r="C34" s="235"/>
    </row>
    <row r="35" spans="1:9">
      <c r="B35" s="19"/>
      <c r="C35" s="235"/>
      <c r="D35" s="119" t="s">
        <v>41</v>
      </c>
      <c r="E35" s="119" t="s">
        <v>42</v>
      </c>
      <c r="F35" s="119" t="s">
        <v>40</v>
      </c>
      <c r="G35" s="119" t="s">
        <v>43</v>
      </c>
    </row>
    <row r="36" spans="1:9" ht="48" customHeight="1">
      <c r="A36" s="19">
        <f>MATCH(B36,Stats!A:A,0)</f>
        <v>21</v>
      </c>
      <c r="B36" s="103">
        <f>Stats!A21</f>
        <v>8</v>
      </c>
      <c r="C36" s="178" t="str">
        <f>Stats!B21</f>
        <v xml:space="preserve">If yes to #7, was the worksite agreement executed with the employer prior to the participant beginning the work experience? (Y, N, X = not applicable). </v>
      </c>
      <c r="D36" s="14">
        <f>COUNTIF(Stats!$F21:$BC21,"Y")</f>
        <v>0</v>
      </c>
      <c r="E36" s="14">
        <f>COUNTIF(Stats!$F21:$BC21,"n")</f>
        <v>0</v>
      </c>
      <c r="F36" s="14">
        <f>COUNTIF(Stats!$F21:$BC21,"x")</f>
        <v>0</v>
      </c>
      <c r="G36" s="14">
        <f>D36+E36+F36</f>
        <v>0</v>
      </c>
      <c r="I36" s="96"/>
    </row>
    <row r="37" spans="1:9">
      <c r="A37" s="19"/>
      <c r="B37" s="23"/>
      <c r="C37" s="234" t="s">
        <v>44</v>
      </c>
      <c r="D37" s="26">
        <f>IF(($D36+$E36)&gt;0,D36/($D36+$E36),0)</f>
        <v>0</v>
      </c>
      <c r="E37" s="26">
        <f>IF(($D36+$E36)&gt;0,E36/($D36+$E36),0)</f>
        <v>0</v>
      </c>
      <c r="F37" s="249" t="s">
        <v>134</v>
      </c>
      <c r="G37" s="249" t="s">
        <v>134</v>
      </c>
    </row>
    <row r="38" spans="1:9">
      <c r="A38" s="19"/>
      <c r="B38" s="23"/>
      <c r="C38" s="239"/>
      <c r="D38" s="87"/>
      <c r="E38" s="87"/>
      <c r="F38" s="87"/>
      <c r="G38" s="87"/>
    </row>
    <row r="39" spans="1:9">
      <c r="B39" s="19"/>
      <c r="C39" s="235"/>
    </row>
    <row r="40" spans="1:9">
      <c r="B40" s="19"/>
      <c r="C40" s="235"/>
      <c r="D40" s="119" t="s">
        <v>41</v>
      </c>
      <c r="E40" s="119" t="s">
        <v>42</v>
      </c>
      <c r="F40" s="119" t="s">
        <v>40</v>
      </c>
      <c r="G40" s="119" t="s">
        <v>43</v>
      </c>
    </row>
    <row r="41" spans="1:9" ht="54" customHeight="1">
      <c r="A41" s="19">
        <f>MATCH(B41,Stats!A:A,0)</f>
        <v>22</v>
      </c>
      <c r="B41" s="178">
        <f>Stats!A22</f>
        <v>9</v>
      </c>
      <c r="C41" s="178" t="str">
        <f>Stats!B22</f>
        <v>If yes to #6, was a job description form maintained in the case file or other central location? (Y, N, X = no work experience activity reported).</v>
      </c>
      <c r="D41" s="14">
        <f>COUNTIF(Stats!$F22:$BC22,"Y")</f>
        <v>0</v>
      </c>
      <c r="E41" s="14">
        <f>COUNTIF(Stats!$F22:$BC22,"n")</f>
        <v>0</v>
      </c>
      <c r="F41" s="14">
        <f>COUNTIF(Stats!$F22:$BC22,"x")</f>
        <v>0</v>
      </c>
      <c r="G41" s="14">
        <f>D41+E41+F41</f>
        <v>0</v>
      </c>
      <c r="I41" s="96"/>
    </row>
    <row r="42" spans="1:9">
      <c r="A42" s="19"/>
      <c r="B42" s="23"/>
      <c r="C42" s="234" t="s">
        <v>44</v>
      </c>
      <c r="D42" s="26">
        <f>IF(($D41+$E41)&gt;0,D41/($D41+$E41),0)</f>
        <v>0</v>
      </c>
      <c r="E42" s="26">
        <f>IF(($D41+$E41)&gt;0,E41/($D41+$E41),0)</f>
        <v>0</v>
      </c>
      <c r="F42" s="249"/>
      <c r="G42" s="249"/>
    </row>
    <row r="43" spans="1:9">
      <c r="A43" s="19"/>
      <c r="B43" s="23"/>
      <c r="C43" s="239"/>
      <c r="D43" s="87"/>
      <c r="E43" s="87"/>
      <c r="F43" s="35"/>
      <c r="G43" s="35"/>
    </row>
    <row r="44" spans="1:9">
      <c r="B44" s="19"/>
      <c r="C44" s="235"/>
      <c r="G44" s="37"/>
    </row>
    <row r="45" spans="1:9">
      <c r="B45" s="19"/>
      <c r="C45" s="235"/>
      <c r="D45" s="119" t="s">
        <v>41</v>
      </c>
      <c r="E45" s="119" t="s">
        <v>42</v>
      </c>
      <c r="F45" s="119" t="s">
        <v>40</v>
      </c>
      <c r="G45" s="119" t="s">
        <v>43</v>
      </c>
    </row>
    <row r="46" spans="1:9" ht="33" customHeight="1">
      <c r="A46" s="19">
        <f>MATCH(B46,Stats!A:A,0)</f>
        <v>23</v>
      </c>
      <c r="B46" s="212">
        <f>Stats!A23</f>
        <v>10</v>
      </c>
      <c r="C46" s="248" t="str">
        <f>Stats!B23</f>
        <v xml:space="preserve">Were the monthly assigned activity hours equal to the household allotment of FS benefits? (Y, N, X = not applicable). </v>
      </c>
      <c r="D46" s="14">
        <f>COUNTIF(Stats!$F23:$BC23,"Y")</f>
        <v>0</v>
      </c>
      <c r="E46" s="14">
        <f>COUNTIF(Stats!$F23:$BC23,"n")</f>
        <v>0</v>
      </c>
      <c r="F46" s="14">
        <f>COUNTIF(Stats!$F23:$BC23,"x")</f>
        <v>0</v>
      </c>
      <c r="G46" s="14">
        <f>D46+E46+F46</f>
        <v>0</v>
      </c>
    </row>
    <row r="47" spans="1:9">
      <c r="A47" s="19"/>
      <c r="B47" s="23"/>
      <c r="C47" s="234" t="s">
        <v>44</v>
      </c>
      <c r="D47" s="26">
        <f>IF(($D46+$E46)&gt;0,D46/($D46+$E46),0)</f>
        <v>0</v>
      </c>
      <c r="E47" s="26">
        <f>IF(($D46+$E46)&gt;0,E46/($D46+$E46),0)</f>
        <v>0</v>
      </c>
      <c r="F47" s="251"/>
      <c r="G47" s="251"/>
    </row>
    <row r="48" spans="1:9">
      <c r="A48" s="19"/>
      <c r="B48" s="23"/>
      <c r="C48" s="239"/>
      <c r="D48" s="87"/>
      <c r="E48" s="87"/>
      <c r="F48" s="87"/>
      <c r="G48" s="87"/>
    </row>
    <row r="49" spans="1:8">
      <c r="B49" s="19"/>
      <c r="C49" s="235"/>
      <c r="G49" s="8"/>
    </row>
    <row r="50" spans="1:8">
      <c r="B50" s="19"/>
      <c r="C50" s="235"/>
      <c r="D50" s="119" t="s">
        <v>41</v>
      </c>
      <c r="E50" s="119" t="s">
        <v>42</v>
      </c>
      <c r="F50" s="119" t="s">
        <v>43</v>
      </c>
      <c r="G50" s="8"/>
    </row>
    <row r="51" spans="1:8" ht="42" customHeight="1">
      <c r="A51" s="19">
        <f>MATCH(B51,Stats!A:A,0)</f>
        <v>25</v>
      </c>
      <c r="B51" s="177">
        <f>Stats!A25</f>
        <v>11</v>
      </c>
      <c r="C51" s="177" t="str">
        <f>Stats!B25</f>
        <v>Was the participant engaged in JS/JST in combination with any worksite activity? (Y, N) Note: If no, an "x" should be indicated for questions 12-13.</v>
      </c>
      <c r="D51" s="14">
        <f>COUNTIF(Stats!$F25:$BC25,"Y")</f>
        <v>0</v>
      </c>
      <c r="E51" s="14">
        <f>COUNTIF(Stats!$F25:$BC25,"n")</f>
        <v>0</v>
      </c>
      <c r="F51" s="14">
        <f>D51+E51</f>
        <v>0</v>
      </c>
      <c r="G51" s="8"/>
    </row>
    <row r="52" spans="1:8">
      <c r="A52" s="19"/>
      <c r="B52" s="23"/>
      <c r="C52" s="234" t="s">
        <v>44</v>
      </c>
      <c r="D52" s="26">
        <f>IF(($D51+$E51)&gt;0,D51/($D51+$E51),0)</f>
        <v>0</v>
      </c>
      <c r="E52" s="26">
        <f>IF(($D51+$E51)&gt;0,E51/($D51+$E51),0)</f>
        <v>0</v>
      </c>
      <c r="F52" s="251"/>
      <c r="G52" s="8"/>
    </row>
    <row r="53" spans="1:8">
      <c r="A53" s="19"/>
      <c r="B53" s="23"/>
      <c r="C53" s="239"/>
      <c r="D53" s="87"/>
      <c r="E53" s="87"/>
      <c r="F53" s="87"/>
      <c r="G53" s="8"/>
    </row>
    <row r="54" spans="1:8">
      <c r="B54" s="19"/>
      <c r="C54" s="235"/>
      <c r="D54" s="18"/>
      <c r="E54" s="18"/>
      <c r="F54" s="18"/>
      <c r="G54" s="18"/>
    </row>
    <row r="55" spans="1:8">
      <c r="B55" s="19"/>
      <c r="C55" s="235"/>
      <c r="D55" s="119" t="s">
        <v>41</v>
      </c>
      <c r="E55" s="119" t="s">
        <v>42</v>
      </c>
      <c r="F55" s="119" t="s">
        <v>40</v>
      </c>
      <c r="G55" s="119" t="s">
        <v>43</v>
      </c>
    </row>
    <row r="56" spans="1:8" ht="53.25" customHeight="1">
      <c r="A56" s="19">
        <f>MATCH(B56,Stats!A:A,0)</f>
        <v>26</v>
      </c>
      <c r="B56" s="103">
        <f>Stats!A26</f>
        <v>12</v>
      </c>
      <c r="C56" s="178" t="str">
        <f>Stats!B26</f>
        <v>If yes to #11, were the JS/JST scheduled hours less than half of the assigned hours? (Y, N, X = not applicable).</v>
      </c>
      <c r="D56" s="14">
        <f>COUNTIF(Stats!$F26:$BC26,"Y")</f>
        <v>0</v>
      </c>
      <c r="E56" s="14">
        <f>COUNTIF(Stats!$F26:$BC26,"n")</f>
        <v>0</v>
      </c>
      <c r="F56" s="14">
        <f>COUNTIF(Stats!$F26:$BC26,"x")</f>
        <v>0</v>
      </c>
      <c r="G56" s="14">
        <f>D56+E56+F56</f>
        <v>0</v>
      </c>
    </row>
    <row r="57" spans="1:8">
      <c r="A57" s="19"/>
      <c r="B57" s="23"/>
      <c r="C57" s="240" t="s">
        <v>44</v>
      </c>
      <c r="D57" s="26">
        <f>IF(($D56+$E56)&gt;0,D56/($D56+$E56),0)</f>
        <v>0</v>
      </c>
      <c r="E57" s="26">
        <f>IF(($D56+$E56)&gt;0,E56/($D56+$E56),0)</f>
        <v>0</v>
      </c>
      <c r="F57" s="251"/>
      <c r="G57" s="251"/>
    </row>
    <row r="58" spans="1:8">
      <c r="A58" s="19"/>
      <c r="B58" s="23"/>
      <c r="C58" s="94"/>
      <c r="D58" s="87"/>
      <c r="E58" s="35"/>
      <c r="F58" s="87"/>
      <c r="G58" s="87"/>
    </row>
    <row r="59" spans="1:8">
      <c r="B59" s="93"/>
      <c r="C59" s="241"/>
      <c r="D59" s="18"/>
      <c r="E59" s="34"/>
      <c r="F59" s="18"/>
      <c r="G59" s="18"/>
    </row>
    <row r="60" spans="1:8">
      <c r="B60" s="93"/>
      <c r="C60" s="241"/>
      <c r="D60" s="119" t="s">
        <v>41</v>
      </c>
      <c r="E60" s="119" t="s">
        <v>42</v>
      </c>
      <c r="F60" s="119" t="s">
        <v>40</v>
      </c>
      <c r="G60" s="119" t="s">
        <v>43</v>
      </c>
      <c r="H60" s="33"/>
    </row>
    <row r="61" spans="1:8" ht="56.25" customHeight="1">
      <c r="A61" s="19">
        <f>MATCH(B61,Stats!A:A,0)</f>
        <v>28</v>
      </c>
      <c r="B61" s="212">
        <f>Stats!A28</f>
        <v>13</v>
      </c>
      <c r="C61" s="248" t="str">
        <f>Stats!B28</f>
        <v>Was documentation in the case file to support hours entered on the JPR screen? (Y, N, X = not applicable ).</v>
      </c>
      <c r="D61" s="14">
        <f>COUNTIF(Stats!$F28:$BC28,"Y")</f>
        <v>0</v>
      </c>
      <c r="E61" s="14">
        <f>COUNTIF(Stats!$F28:$BC28,"n")</f>
        <v>0</v>
      </c>
      <c r="F61" s="14">
        <f>COUNTIF(Stats!$F28:$BC28,"x")</f>
        <v>0</v>
      </c>
      <c r="G61" s="14">
        <f>SUM(D61:F61)</f>
        <v>0</v>
      </c>
      <c r="H61" s="33"/>
    </row>
    <row r="62" spans="1:8">
      <c r="A62" s="19"/>
      <c r="B62" s="23"/>
      <c r="C62" s="234" t="s">
        <v>44</v>
      </c>
      <c r="D62" s="26">
        <f>IF(($D61+$E61)&gt;0,D61/($D61+$E61),0)</f>
        <v>0</v>
      </c>
      <c r="E62" s="26">
        <f>IF(($D61+$E61)&gt;0,E61/($D61+$E61),0)</f>
        <v>0</v>
      </c>
      <c r="F62" s="251" t="s">
        <v>134</v>
      </c>
      <c r="G62" s="251" t="s">
        <v>134</v>
      </c>
      <c r="H62" s="33"/>
    </row>
    <row r="63" spans="1:8">
      <c r="A63" s="19"/>
      <c r="B63" s="19"/>
      <c r="C63" s="235"/>
      <c r="D63" s="18"/>
      <c r="E63" s="18"/>
      <c r="F63" s="18"/>
      <c r="G63" s="18"/>
      <c r="H63" s="17"/>
    </row>
    <row r="64" spans="1:8">
      <c r="A64" s="19"/>
      <c r="B64" s="23"/>
      <c r="C64" s="239"/>
      <c r="D64" s="87"/>
      <c r="E64" s="87"/>
      <c r="F64" s="87"/>
      <c r="G64" s="87"/>
      <c r="H64" s="17"/>
    </row>
    <row r="65" spans="1:8">
      <c r="A65" s="19" t="e">
        <f>MATCH(#REF!,Stats!A:A,0)</f>
        <v>#REF!</v>
      </c>
      <c r="B65" s="23"/>
      <c r="C65" s="239"/>
      <c r="D65" s="119" t="s">
        <v>41</v>
      </c>
      <c r="E65" s="119" t="s">
        <v>42</v>
      </c>
      <c r="F65" s="119" t="s">
        <v>43</v>
      </c>
      <c r="G65" s="17"/>
    </row>
    <row r="66" spans="1:8" ht="37.5" customHeight="1">
      <c r="A66" s="19"/>
      <c r="B66" s="22">
        <f>Stats!A31</f>
        <v>14</v>
      </c>
      <c r="C66" s="177" t="str">
        <f>Stats!B31</f>
        <v>Was the participant engaged in a job search or job search training activity during the review period? (Y, N) Note: If no, an "x" should be indicated for questions 15-18.</v>
      </c>
      <c r="D66" s="14">
        <f>COUNTIF(Stats!$F49:$BC49,"Y")</f>
        <v>0</v>
      </c>
      <c r="E66" s="14">
        <f>COUNTIF(Stats!$F49:$BC49,"N")</f>
        <v>0</v>
      </c>
      <c r="F66" s="14">
        <f>D66+E66</f>
        <v>0</v>
      </c>
      <c r="G66" s="17"/>
    </row>
    <row r="67" spans="1:8">
      <c r="A67" s="19"/>
      <c r="B67" s="23"/>
      <c r="C67" s="234" t="s">
        <v>44</v>
      </c>
      <c r="D67" s="26">
        <f>IF(($D66+$E66)&gt;0,D66/($D66+$E66),0)</f>
        <v>0</v>
      </c>
      <c r="E67" s="26">
        <f>IF(($D66+$E66)&gt;0,E66/($D66+$E66),0)</f>
        <v>0</v>
      </c>
      <c r="F67" s="251"/>
      <c r="G67" s="17"/>
    </row>
    <row r="68" spans="1:8">
      <c r="A68" s="19"/>
      <c r="B68" s="23"/>
      <c r="C68" s="239"/>
      <c r="D68" s="87"/>
      <c r="E68" s="35"/>
      <c r="F68" s="87"/>
      <c r="G68" s="87"/>
      <c r="H68" s="17"/>
    </row>
    <row r="69" spans="1:8">
      <c r="A69" s="19"/>
      <c r="B69" s="23"/>
      <c r="C69" s="239"/>
      <c r="D69" s="17"/>
      <c r="G69" s="8"/>
      <c r="H69" s="17"/>
    </row>
    <row r="70" spans="1:8">
      <c r="A70" s="19"/>
      <c r="B70" s="23"/>
      <c r="C70" s="239"/>
      <c r="D70" s="119" t="s">
        <v>41</v>
      </c>
      <c r="E70" s="119" t="s">
        <v>42</v>
      </c>
      <c r="F70" s="119" t="s">
        <v>40</v>
      </c>
      <c r="G70" s="119" t="s">
        <v>43</v>
      </c>
      <c r="H70" s="17"/>
    </row>
    <row r="71" spans="1:8" ht="41.25" customHeight="1">
      <c r="A71" s="19"/>
      <c r="B71" s="103">
        <f>Stats!A33</f>
        <v>16</v>
      </c>
      <c r="C71" s="178" t="str">
        <f>Stats!B33</f>
        <v>If the participant was engaged In a job search activity, did the job search last for 12 months or longer? (Y, N, X = not applicable).</v>
      </c>
      <c r="D71" s="14">
        <f>COUNTIF(Stats!$F33:$BC33,"Y")</f>
        <v>0</v>
      </c>
      <c r="E71" s="14">
        <f>COUNTIF(Stats!$F33:$BC33,"N")</f>
        <v>0</v>
      </c>
      <c r="F71" s="14">
        <f>COUNTIF(Stats!$F33:$BC33,"x")</f>
        <v>0</v>
      </c>
      <c r="G71" s="14">
        <f>D71+E71+F71</f>
        <v>0</v>
      </c>
      <c r="H71" s="17"/>
    </row>
    <row r="72" spans="1:8">
      <c r="A72" s="19"/>
      <c r="B72" s="23"/>
      <c r="C72" s="234" t="s">
        <v>44</v>
      </c>
      <c r="D72" s="26">
        <f>IF(($D71+$E71)&gt;0,D71/($D71+$E71),0)</f>
        <v>0</v>
      </c>
      <c r="E72" s="26">
        <f>IF(($D71+$E71)&gt;0,E71/($D71+$E71),0)</f>
        <v>0</v>
      </c>
      <c r="F72" s="251" t="s">
        <v>134</v>
      </c>
      <c r="G72" s="251" t="s">
        <v>134</v>
      </c>
      <c r="H72" s="17"/>
    </row>
    <row r="73" spans="1:8">
      <c r="A73" s="19"/>
      <c r="B73" s="23"/>
      <c r="C73" s="239"/>
      <c r="D73" s="87"/>
      <c r="E73" s="87"/>
      <c r="F73" s="87"/>
      <c r="G73" s="87"/>
      <c r="H73" s="17"/>
    </row>
    <row r="74" spans="1:8">
      <c r="A74" s="19"/>
      <c r="B74" s="23"/>
      <c r="C74" s="239"/>
      <c r="D74" s="87"/>
      <c r="E74" s="87"/>
      <c r="F74" s="87"/>
      <c r="G74" s="87"/>
      <c r="H74" s="17"/>
    </row>
    <row r="75" spans="1:8">
      <c r="A75" s="19"/>
      <c r="B75" s="23"/>
      <c r="C75" s="239"/>
      <c r="D75" s="119" t="s">
        <v>41</v>
      </c>
      <c r="E75" s="119" t="s">
        <v>42</v>
      </c>
      <c r="F75" s="119" t="s">
        <v>40</v>
      </c>
      <c r="G75" s="119" t="s">
        <v>43</v>
      </c>
    </row>
    <row r="76" spans="1:8" ht="27" customHeight="1">
      <c r="A76" s="19"/>
      <c r="B76" s="103">
        <f>Stats!A34</f>
        <v>17</v>
      </c>
      <c r="C76" s="178" t="str">
        <f>Stats!B34</f>
        <v xml:space="preserve">If yes to #14, did the JST meet the definition outlined in the State Plan? (Y, N, X = not applicable). </v>
      </c>
      <c r="D76" s="14">
        <f>COUNTIF(Stats!$F50:$BC50,"Y")</f>
        <v>0</v>
      </c>
      <c r="E76" s="14">
        <f>COUNTIF(Stats!$F50:$BC50,"N")</f>
        <v>0</v>
      </c>
      <c r="F76" s="14">
        <f>COUNTIF(Stats!$F50:$BC50,"X")</f>
        <v>0</v>
      </c>
      <c r="G76" s="14">
        <f>D76+E76+F76</f>
        <v>0</v>
      </c>
      <c r="H76" s="17"/>
    </row>
    <row r="77" spans="1:8">
      <c r="A77" s="19"/>
      <c r="B77" s="23"/>
      <c r="C77" s="234" t="s">
        <v>44</v>
      </c>
      <c r="D77" s="26">
        <f>IF(($D76+$E76)&gt;0,D76/($D76+$E76),0)</f>
        <v>0</v>
      </c>
      <c r="E77" s="26">
        <f>IF(($D76+$E76)&gt;0,E76/($D76+$E76),0)</f>
        <v>0</v>
      </c>
      <c r="F77" s="251" t="s">
        <v>134</v>
      </c>
      <c r="G77" s="251" t="s">
        <v>134</v>
      </c>
      <c r="H77" s="17"/>
    </row>
    <row r="78" spans="1:8">
      <c r="A78" s="19"/>
      <c r="B78" s="23"/>
      <c r="C78" s="239"/>
      <c r="D78" s="87"/>
      <c r="E78" s="35"/>
      <c r="F78" s="87"/>
      <c r="G78" s="87"/>
      <c r="H78" s="17"/>
    </row>
    <row r="79" spans="1:8">
      <c r="A79" s="19"/>
      <c r="B79" s="23"/>
      <c r="C79" s="239"/>
      <c r="D79" s="87"/>
      <c r="E79" s="35"/>
      <c r="F79" s="87"/>
      <c r="G79" s="87"/>
      <c r="H79" s="17"/>
    </row>
    <row r="80" spans="1:8">
      <c r="A80" s="19"/>
      <c r="B80" s="23"/>
      <c r="C80" s="239"/>
      <c r="D80" s="119" t="s">
        <v>41</v>
      </c>
      <c r="E80" s="119" t="s">
        <v>42</v>
      </c>
      <c r="F80" s="119" t="s">
        <v>43</v>
      </c>
      <c r="G80" s="34"/>
      <c r="H80" s="17"/>
    </row>
    <row r="81" spans="1:9" ht="30" customHeight="1">
      <c r="A81" s="19"/>
      <c r="B81" s="212">
        <f>Stats!A36</f>
        <v>18</v>
      </c>
      <c r="C81" s="248" t="str">
        <f>Stats!B36</f>
        <v xml:space="preserve">Was documentation in the case file to support hours entered on the JPR screen? (Y, N, X = not applicable). </v>
      </c>
      <c r="D81" s="14">
        <f>COUNTIF(Stats!$F36:$BC36,"Y")</f>
        <v>0</v>
      </c>
      <c r="E81" s="14">
        <f>COUNTIF(Stats!$F36:$BC36,"N")</f>
        <v>0</v>
      </c>
      <c r="F81" s="14">
        <f>SUM(D81:E81)</f>
        <v>0</v>
      </c>
      <c r="G81" s="18"/>
      <c r="H81" s="17"/>
    </row>
    <row r="82" spans="1:9">
      <c r="A82" s="19"/>
      <c r="B82" s="23"/>
      <c r="C82" s="234" t="s">
        <v>44</v>
      </c>
      <c r="D82" s="26">
        <f>IF(($D81+$E81)&gt;0,D81/($D81+$E81),0)</f>
        <v>0</v>
      </c>
      <c r="E82" s="26">
        <f>IF(($D81+$E81)&gt;0,E81/($D81+$E81),0)</f>
        <v>0</v>
      </c>
      <c r="F82" s="251"/>
      <c r="G82" s="87"/>
      <c r="H82" s="17"/>
    </row>
    <row r="83" spans="1:9">
      <c r="A83" s="19"/>
      <c r="B83" s="23"/>
      <c r="C83" s="239"/>
      <c r="D83" s="87"/>
      <c r="E83" s="35"/>
      <c r="F83" s="87"/>
      <c r="G83" s="87"/>
      <c r="H83" s="17"/>
    </row>
    <row r="84" spans="1:9">
      <c r="A84" s="19"/>
      <c r="B84" s="23"/>
      <c r="C84" s="239"/>
      <c r="D84" s="119" t="s">
        <v>41</v>
      </c>
      <c r="E84" s="119" t="s">
        <v>42</v>
      </c>
      <c r="F84" s="119" t="s">
        <v>43</v>
      </c>
      <c r="G84" s="17"/>
    </row>
    <row r="85" spans="1:9" ht="42.75" customHeight="1">
      <c r="A85" s="19"/>
      <c r="B85" s="22">
        <f>Stats!A39</f>
        <v>19</v>
      </c>
      <c r="C85" s="177" t="str">
        <f>Stats!B39</f>
        <v>Was the participant engaged in a vocational/GED activity during the review period? (Y, N) Note: If no, an "x" should be indicated for questions 20-25.</v>
      </c>
      <c r="D85" s="14">
        <f>COUNTIF(Stats!$F39:$BC39,"Y")</f>
        <v>0</v>
      </c>
      <c r="E85" s="14">
        <f>COUNTIF(Stats!$F39:$BC39,"n")</f>
        <v>0</v>
      </c>
      <c r="F85" s="14">
        <f>D85+E85</f>
        <v>0</v>
      </c>
      <c r="G85" s="17"/>
    </row>
    <row r="86" spans="1:9">
      <c r="A86" s="19"/>
      <c r="B86" s="23"/>
      <c r="C86" s="234" t="s">
        <v>44</v>
      </c>
      <c r="D86" s="26">
        <f>IF(($D85+$E85)&gt;0,D85/($D85+$E85),0)</f>
        <v>0</v>
      </c>
      <c r="E86" s="26">
        <f>IF(($D85+$E85)&gt;0,E85/($D85+$E85),0)</f>
        <v>0</v>
      </c>
      <c r="F86" s="251"/>
      <c r="G86" s="17"/>
    </row>
    <row r="87" spans="1:9">
      <c r="A87" s="19"/>
      <c r="B87" s="23"/>
      <c r="C87" s="239"/>
      <c r="D87" s="87"/>
      <c r="E87" s="87"/>
      <c r="F87" s="87"/>
      <c r="G87" s="87"/>
      <c r="H87" s="17"/>
    </row>
    <row r="88" spans="1:9">
      <c r="A88" s="19"/>
      <c r="B88" s="23"/>
      <c r="C88" s="239"/>
      <c r="D88" s="87"/>
      <c r="E88" s="87"/>
      <c r="F88" s="87"/>
      <c r="G88" s="87"/>
      <c r="H88" s="17"/>
    </row>
    <row r="89" spans="1:9">
      <c r="A89" s="19"/>
      <c r="B89" s="23"/>
      <c r="C89" s="239"/>
      <c r="D89" s="119" t="s">
        <v>41</v>
      </c>
      <c r="E89" s="119" t="s">
        <v>42</v>
      </c>
      <c r="F89" s="119" t="s">
        <v>40</v>
      </c>
      <c r="G89" s="119" t="s">
        <v>43</v>
      </c>
      <c r="H89" s="34"/>
      <c r="I89" s="17"/>
    </row>
    <row r="90" spans="1:9" ht="40.5" customHeight="1">
      <c r="A90" s="19"/>
      <c r="B90" s="22">
        <f>Stats!A41</f>
        <v>21</v>
      </c>
      <c r="C90" s="177" t="str">
        <f>Stats!B41</f>
        <v>If yes to #19, was the activity paid for by the RWB? (Y, N, X = not applicable).</v>
      </c>
      <c r="D90" s="14">
        <f>COUNTIF(Stats!$F41:$BC41,"Y")</f>
        <v>0</v>
      </c>
      <c r="E90" s="14">
        <f>COUNTIF(Stats!$F41:$BC41,"N")</f>
        <v>0</v>
      </c>
      <c r="F90" s="14">
        <f>COUNTIF(Stats!$F41:$BC41,"x")</f>
        <v>0</v>
      </c>
      <c r="G90" s="14">
        <f>SUM(D90:E90)</f>
        <v>0</v>
      </c>
      <c r="H90" s="34"/>
      <c r="I90" s="17"/>
    </row>
    <row r="91" spans="1:9">
      <c r="A91" s="19"/>
      <c r="B91" s="23"/>
      <c r="C91" s="234" t="s">
        <v>44</v>
      </c>
      <c r="D91" s="26">
        <f>IF(($D90+$E90)&gt;0,D90/($D90+$E90),0)</f>
        <v>0</v>
      </c>
      <c r="E91" s="26">
        <f>IF(($D90+$E90)&gt;0,E90/($D90+$E90),0)</f>
        <v>0</v>
      </c>
      <c r="F91" s="251" t="s">
        <v>134</v>
      </c>
      <c r="G91" s="251" t="s">
        <v>134</v>
      </c>
      <c r="H91" s="35"/>
      <c r="I91" s="17"/>
    </row>
    <row r="92" spans="1:9">
      <c r="A92" s="19"/>
      <c r="B92" s="23"/>
      <c r="C92" s="239"/>
      <c r="D92" s="87"/>
      <c r="E92" s="87"/>
      <c r="F92" s="87"/>
      <c r="G92" s="87"/>
      <c r="H92" s="17"/>
    </row>
    <row r="93" spans="1:9">
      <c r="A93" s="19"/>
      <c r="B93" s="23"/>
      <c r="C93" s="239"/>
      <c r="D93" s="87"/>
      <c r="E93" s="87"/>
      <c r="F93" s="87"/>
      <c r="G93" s="87"/>
      <c r="H93" s="17"/>
    </row>
    <row r="94" spans="1:9">
      <c r="A94" s="19"/>
      <c r="B94" s="23"/>
      <c r="C94" s="239"/>
      <c r="D94" s="119" t="s">
        <v>41</v>
      </c>
      <c r="E94" s="119" t="s">
        <v>42</v>
      </c>
      <c r="F94" s="119" t="s">
        <v>40</v>
      </c>
      <c r="G94" s="119" t="s">
        <v>43</v>
      </c>
      <c r="H94" s="17"/>
    </row>
    <row r="95" spans="1:9" ht="38.25" customHeight="1">
      <c r="A95" s="19"/>
      <c r="B95" s="103">
        <f>Stats!A42</f>
        <v>22</v>
      </c>
      <c r="C95" s="178" t="str">
        <f>Stats!B42</f>
        <v>If yes to #19, did the activities meet the definition outlined in the State Plan? (Y, N, X = not applicable).</v>
      </c>
      <c r="D95" s="14">
        <f>COUNTIF(Stats!$F42:$BC42,"Y")</f>
        <v>0</v>
      </c>
      <c r="E95" s="14">
        <f>COUNTIF(Stats!$F42:$BC42,"n")</f>
        <v>0</v>
      </c>
      <c r="F95" s="14">
        <f>COUNTIF(Stats!$F42:$BC42,"x")</f>
        <v>0</v>
      </c>
      <c r="G95" s="14">
        <f>D95+E95+F95</f>
        <v>0</v>
      </c>
      <c r="H95" s="17"/>
    </row>
    <row r="96" spans="1:9">
      <c r="A96" s="19"/>
      <c r="B96" s="23"/>
      <c r="C96" s="234" t="s">
        <v>44</v>
      </c>
      <c r="D96" s="26">
        <f>IF(($D95+$E95)&gt;0,D95/($D95+$E95),0)</f>
        <v>0</v>
      </c>
      <c r="E96" s="26">
        <f>IF(($D95+$E95)&gt;0,E95/($D95+$E95),0)</f>
        <v>0</v>
      </c>
      <c r="F96" s="251" t="s">
        <v>134</v>
      </c>
      <c r="G96" s="251" t="s">
        <v>134</v>
      </c>
      <c r="H96" s="17"/>
    </row>
    <row r="97" spans="1:8">
      <c r="A97" s="19"/>
      <c r="B97" s="23"/>
      <c r="C97" s="239"/>
      <c r="D97" s="87"/>
      <c r="E97" s="87"/>
      <c r="F97" s="87"/>
      <c r="G97" s="87"/>
      <c r="H97" s="17"/>
    </row>
    <row r="98" spans="1:8">
      <c r="A98" s="19"/>
      <c r="B98" s="23"/>
      <c r="C98" s="239"/>
      <c r="D98" s="87"/>
      <c r="E98" s="87"/>
      <c r="F98" s="87"/>
      <c r="G98" s="87"/>
      <c r="H98" s="17"/>
    </row>
    <row r="99" spans="1:8">
      <c r="A99" s="19"/>
      <c r="B99" s="23"/>
      <c r="C99" s="239"/>
      <c r="D99" s="119" t="s">
        <v>41</v>
      </c>
      <c r="E99" s="119" t="s">
        <v>42</v>
      </c>
      <c r="F99" s="119" t="s">
        <v>40</v>
      </c>
      <c r="G99" s="119" t="s">
        <v>43</v>
      </c>
      <c r="H99" s="17"/>
    </row>
    <row r="100" spans="1:8" ht="37.5" customHeight="1">
      <c r="A100" s="19"/>
      <c r="B100" s="103">
        <f>Stats!A43</f>
        <v>23</v>
      </c>
      <c r="C100" s="178" t="str">
        <f>Stats!B43</f>
        <v>If yes to #19, is there documentation to show that the participant was not enrolled in a GED program prior to being enrolled in SNAP? (Y, N, X = not applicable).</v>
      </c>
      <c r="D100" s="14">
        <f>COUNTIF(Stats!$F43:$BC43,"Y")</f>
        <v>0</v>
      </c>
      <c r="E100" s="14">
        <f>COUNTIF(Stats!$F43:$BC43,"n")</f>
        <v>0</v>
      </c>
      <c r="F100" s="14">
        <f>COUNTIF(Stats!$F43:$BC43,"x")</f>
        <v>0</v>
      </c>
      <c r="G100" s="14">
        <f>D100+E100+F100</f>
        <v>0</v>
      </c>
      <c r="H100" s="17"/>
    </row>
    <row r="101" spans="1:8">
      <c r="A101" s="19"/>
      <c r="B101" s="23"/>
      <c r="C101" s="234" t="s">
        <v>44</v>
      </c>
      <c r="D101" s="26">
        <f>IF(($D100+$E100)&gt;0,D100/($D100+$E100),0)</f>
        <v>0</v>
      </c>
      <c r="E101" s="26">
        <f>IF(($D100+$E100)&gt;0,E100/($D100+$E100),0)</f>
        <v>0</v>
      </c>
      <c r="F101" s="251" t="s">
        <v>134</v>
      </c>
      <c r="G101" s="251" t="s">
        <v>134</v>
      </c>
      <c r="H101" s="17"/>
    </row>
    <row r="102" spans="1:8">
      <c r="A102" s="19"/>
      <c r="B102" s="23"/>
      <c r="C102" s="239"/>
      <c r="D102" s="87"/>
      <c r="E102" s="87"/>
      <c r="F102" s="87"/>
      <c r="G102" s="87"/>
      <c r="H102" s="17"/>
    </row>
    <row r="103" spans="1:8">
      <c r="A103" s="19"/>
      <c r="B103" s="23"/>
      <c r="C103" s="239"/>
      <c r="D103" s="87"/>
      <c r="E103" s="87"/>
      <c r="F103" s="87"/>
      <c r="G103" s="87"/>
      <c r="H103" s="17"/>
    </row>
    <row r="104" spans="1:8">
      <c r="A104" s="19"/>
      <c r="B104" s="23"/>
      <c r="C104" s="239"/>
      <c r="D104" s="119" t="s">
        <v>41</v>
      </c>
      <c r="E104" s="119" t="s">
        <v>42</v>
      </c>
      <c r="F104" s="119" t="s">
        <v>40</v>
      </c>
      <c r="G104" s="119" t="s">
        <v>43</v>
      </c>
      <c r="H104" s="17"/>
    </row>
    <row r="105" spans="1:8" ht="37.5" customHeight="1">
      <c r="A105" s="19"/>
      <c r="B105" s="103">
        <f>Stats!A44</f>
        <v>24</v>
      </c>
      <c r="C105" s="178" t="str">
        <f>Stats!B44</f>
        <v>Was the provider listed on the ETPL? (Y, N, X = not applicable).</v>
      </c>
      <c r="D105" s="14">
        <f>COUNTIF(Stats!$F44:$BC44,"Y")</f>
        <v>0</v>
      </c>
      <c r="E105" s="14">
        <f>COUNTIF(Stats!$F62:$BC62,"N")</f>
        <v>0</v>
      </c>
      <c r="F105" s="14">
        <f>COUNTIF(Stats!$F62:$BC62,"X")</f>
        <v>0</v>
      </c>
      <c r="G105" s="14">
        <f>D105+E105+F105</f>
        <v>0</v>
      </c>
      <c r="H105" s="17"/>
    </row>
    <row r="106" spans="1:8">
      <c r="A106" s="19"/>
      <c r="B106" s="23"/>
      <c r="C106" s="234" t="s">
        <v>44</v>
      </c>
      <c r="D106" s="26">
        <f>IF(($D105+$E105)&gt;0,D105/($D105+$E105),0)</f>
        <v>0</v>
      </c>
      <c r="E106" s="26">
        <f>IF(($D105+$E105)&gt;0,E105/($D105+$E105),0)</f>
        <v>0</v>
      </c>
      <c r="F106" s="251" t="s">
        <v>134</v>
      </c>
      <c r="G106" s="251" t="s">
        <v>134</v>
      </c>
      <c r="H106" s="17"/>
    </row>
    <row r="107" spans="1:8">
      <c r="A107" s="19"/>
      <c r="B107" s="23"/>
      <c r="C107" s="239"/>
      <c r="D107" s="87"/>
      <c r="E107" s="87"/>
      <c r="F107" s="87"/>
      <c r="G107" s="87"/>
      <c r="H107" s="17"/>
    </row>
    <row r="108" spans="1:8">
      <c r="A108" s="19"/>
      <c r="B108" s="23"/>
      <c r="C108" s="239"/>
      <c r="D108" s="87"/>
      <c r="E108" s="87"/>
      <c r="F108" s="87"/>
      <c r="G108" s="87"/>
      <c r="H108" s="17"/>
    </row>
    <row r="109" spans="1:8">
      <c r="A109" s="19"/>
      <c r="B109" s="23"/>
      <c r="C109" s="239"/>
      <c r="D109" s="119" t="s">
        <v>41</v>
      </c>
      <c r="E109" s="119" t="s">
        <v>42</v>
      </c>
      <c r="F109" s="119" t="s">
        <v>40</v>
      </c>
      <c r="G109" s="119" t="s">
        <v>43</v>
      </c>
      <c r="H109" s="17"/>
    </row>
    <row r="110" spans="1:8" ht="33" customHeight="1">
      <c r="A110" s="19"/>
      <c r="B110" s="133">
        <f>Stats!A46</f>
        <v>25</v>
      </c>
      <c r="C110" s="233" t="str">
        <f>Stats!B46</f>
        <v>Was documentation in the case file to support the hours entered on the JPR screen? (Y, N, X= not applicable).</v>
      </c>
      <c r="D110" s="14">
        <f>COUNTIF(Stats!$F46:$BC46,"Y")</f>
        <v>0</v>
      </c>
      <c r="E110" s="14">
        <f>COUNTIF(Stats!$F46:$BC46,"N")</f>
        <v>0</v>
      </c>
      <c r="F110" s="14">
        <f>COUNTIF(Stats!$F46:$BC46,"x")</f>
        <v>0</v>
      </c>
      <c r="G110" s="14">
        <f>D110+E110+F110</f>
        <v>0</v>
      </c>
      <c r="H110" s="17"/>
    </row>
    <row r="111" spans="1:8">
      <c r="A111" s="19"/>
      <c r="B111" s="23"/>
      <c r="C111" s="234" t="s">
        <v>44</v>
      </c>
      <c r="D111" s="26">
        <f>IF(($D110+$E110)&gt;0,D110/($D110+$E110),0)</f>
        <v>0</v>
      </c>
      <c r="E111" s="26">
        <f>IF(($D110+$E110)&gt;0,E110/($D110+$E110),0)</f>
        <v>0</v>
      </c>
      <c r="F111" s="251" t="s">
        <v>134</v>
      </c>
      <c r="G111" s="251" t="s">
        <v>134</v>
      </c>
      <c r="H111" s="17"/>
    </row>
    <row r="112" spans="1:8">
      <c r="A112" s="19"/>
      <c r="B112" s="23"/>
      <c r="C112" s="239"/>
      <c r="D112" s="87"/>
      <c r="E112" s="87"/>
      <c r="F112" s="87"/>
      <c r="G112" s="87"/>
      <c r="H112" s="17"/>
    </row>
    <row r="113" spans="1:8">
      <c r="A113" s="19"/>
      <c r="B113" s="23"/>
      <c r="C113" s="239"/>
      <c r="D113" s="87"/>
      <c r="E113" s="87"/>
      <c r="F113" s="87"/>
      <c r="G113" s="87"/>
      <c r="H113" s="17"/>
    </row>
    <row r="114" spans="1:8">
      <c r="A114" s="19"/>
      <c r="B114" s="23"/>
      <c r="C114" s="239"/>
      <c r="D114" s="119" t="s">
        <v>41</v>
      </c>
      <c r="E114" s="119" t="s">
        <v>42</v>
      </c>
      <c r="F114" s="119" t="s">
        <v>43</v>
      </c>
      <c r="G114" s="17"/>
    </row>
    <row r="115" spans="1:8" ht="39" customHeight="1">
      <c r="A115" s="19"/>
      <c r="B115" s="22">
        <f>Stats!A49</f>
        <v>26</v>
      </c>
      <c r="C115" s="177" t="str">
        <f>Stats!B49</f>
        <v>Was employment entered in OSST during the review period? (Y, N)</v>
      </c>
      <c r="D115" s="14">
        <f>COUNTIF(Stats!$F49:$BC49,"Y")</f>
        <v>0</v>
      </c>
      <c r="E115" s="14">
        <f>COUNTIF(Stats!$F49:$BC49,"n")</f>
        <v>0</v>
      </c>
      <c r="F115" s="14">
        <f>D115+E115</f>
        <v>0</v>
      </c>
      <c r="G115" s="17"/>
    </row>
    <row r="116" spans="1:8">
      <c r="A116" s="19"/>
      <c r="B116" s="23"/>
      <c r="C116" s="234" t="s">
        <v>44</v>
      </c>
      <c r="D116" s="26">
        <f>IF(($D115+$E115)&gt;0,D115/($D115+$E115),0)</f>
        <v>0</v>
      </c>
      <c r="E116" s="26">
        <f>IF(($D115+$E115)&gt;0,E115/($D115+$E115),0)</f>
        <v>0</v>
      </c>
      <c r="F116" s="251"/>
      <c r="G116" s="17"/>
    </row>
    <row r="117" spans="1:8">
      <c r="A117" s="19"/>
      <c r="B117" s="23"/>
      <c r="C117" s="239"/>
      <c r="D117" s="87"/>
      <c r="E117" s="87"/>
      <c r="F117" s="87"/>
      <c r="G117" s="87"/>
      <c r="H117" s="17"/>
    </row>
    <row r="118" spans="1:8">
      <c r="A118" s="19"/>
      <c r="B118" s="23"/>
      <c r="C118" s="239"/>
      <c r="D118" s="87"/>
      <c r="E118" s="87"/>
      <c r="F118" s="87"/>
      <c r="G118" s="87"/>
      <c r="H118" s="17"/>
    </row>
    <row r="119" spans="1:8">
      <c r="A119" s="19"/>
      <c r="B119" s="23"/>
      <c r="C119" s="239"/>
      <c r="D119" s="119" t="s">
        <v>41</v>
      </c>
      <c r="E119" s="119" t="s">
        <v>42</v>
      </c>
      <c r="F119" s="119" t="s">
        <v>40</v>
      </c>
      <c r="G119" s="119" t="s">
        <v>43</v>
      </c>
      <c r="H119" s="17"/>
    </row>
    <row r="120" spans="1:8" ht="39.75" customHeight="1">
      <c r="A120" s="19"/>
      <c r="B120" s="103">
        <f>Stats!A50</f>
        <v>27</v>
      </c>
      <c r="C120" s="178" t="str">
        <f>Stats!B50</f>
        <v>Was the participant engaged in a program activity prior to employment being entered in the system? (Y, N, X = not applicable)</v>
      </c>
      <c r="D120" s="14">
        <f>COUNTIF(Stats!$F50:$BC50,"Y")</f>
        <v>0</v>
      </c>
      <c r="E120" s="14">
        <f>COUNTIF(Stats!$F50:$BC50,"n")</f>
        <v>0</v>
      </c>
      <c r="F120" s="14">
        <f>COUNTIF(Stats!$F50:$BC50,"x")</f>
        <v>0</v>
      </c>
      <c r="G120" s="14">
        <f>D120+E120+F120</f>
        <v>0</v>
      </c>
      <c r="H120" s="17"/>
    </row>
    <row r="121" spans="1:8">
      <c r="A121" s="19"/>
      <c r="B121" s="23"/>
      <c r="C121" s="234" t="s">
        <v>44</v>
      </c>
      <c r="D121" s="26">
        <f>IF(($D120+$E120)&gt;0,D120/($D120+$E120),0)</f>
        <v>0</v>
      </c>
      <c r="E121" s="26">
        <f>IF(($D120+$E120)&gt;0,E120/($D120+$E120),0)</f>
        <v>0</v>
      </c>
      <c r="F121" s="251" t="s">
        <v>134</v>
      </c>
      <c r="G121" s="251" t="s">
        <v>134</v>
      </c>
      <c r="H121" s="17"/>
    </row>
    <row r="122" spans="1:8">
      <c r="A122" s="19"/>
      <c r="B122" s="19"/>
      <c r="C122" s="235"/>
      <c r="G122" s="37"/>
      <c r="H122" s="17"/>
    </row>
    <row r="123" spans="1:8">
      <c r="A123" s="19"/>
      <c r="B123" s="23"/>
      <c r="C123" s="239"/>
      <c r="D123" s="87"/>
      <c r="E123" s="87"/>
      <c r="F123" s="87"/>
      <c r="G123" s="87"/>
      <c r="H123" s="17"/>
    </row>
    <row r="124" spans="1:8">
      <c r="A124" s="19"/>
      <c r="B124" s="23"/>
      <c r="C124" s="239"/>
      <c r="D124" s="119" t="s">
        <v>41</v>
      </c>
      <c r="E124" s="119" t="s">
        <v>42</v>
      </c>
      <c r="F124" s="119" t="s">
        <v>43</v>
      </c>
      <c r="G124" s="17"/>
    </row>
    <row r="125" spans="1:8" ht="34.5" customHeight="1">
      <c r="A125" s="19"/>
      <c r="B125" s="22">
        <f>Stats!A53</f>
        <v>28</v>
      </c>
      <c r="C125" s="177" t="str">
        <f>Stats!B53</f>
        <v>Was the participant approved for an FSR by staff during the review period? (Y, N) Note: If no, an "x" should be indicated for questions 29-31.</v>
      </c>
      <c r="D125" s="14">
        <f>COUNTIF(Stats!$F53:$BC53,"Y")</f>
        <v>0</v>
      </c>
      <c r="E125" s="14">
        <f>COUNTIF(Stats!$F53:$BC53,"n")</f>
        <v>0</v>
      </c>
      <c r="F125" s="14">
        <f>D125+E125</f>
        <v>0</v>
      </c>
      <c r="G125" s="17"/>
    </row>
    <row r="126" spans="1:8">
      <c r="A126" s="19"/>
      <c r="B126" s="23"/>
      <c r="C126" s="234" t="s">
        <v>44</v>
      </c>
      <c r="D126" s="26">
        <f>IF(($D125+$E125)&gt;0,D125/($D125+$E125),0)</f>
        <v>0</v>
      </c>
      <c r="E126" s="26">
        <f>IF(($D125+$E125)&gt;0,E125/($D125+$E125),0)</f>
        <v>0</v>
      </c>
      <c r="F126" s="251"/>
      <c r="G126" s="17"/>
    </row>
    <row r="127" spans="1:8">
      <c r="A127" s="19"/>
      <c r="B127" s="19"/>
      <c r="C127" s="235"/>
      <c r="G127" s="37"/>
      <c r="H127" s="17"/>
    </row>
    <row r="128" spans="1:8">
      <c r="A128" s="19"/>
      <c r="B128" s="23"/>
      <c r="C128" s="239"/>
      <c r="D128" s="87"/>
      <c r="E128" s="87"/>
      <c r="F128" s="87"/>
      <c r="G128" s="87"/>
      <c r="H128" s="17"/>
    </row>
    <row r="129" spans="1:8">
      <c r="A129" s="19"/>
      <c r="B129" s="23"/>
      <c r="C129" s="239"/>
      <c r="D129" s="119" t="s">
        <v>41</v>
      </c>
      <c r="E129" s="119" t="s">
        <v>42</v>
      </c>
      <c r="F129" s="119" t="s">
        <v>40</v>
      </c>
      <c r="G129" s="119" t="s">
        <v>43</v>
      </c>
      <c r="H129" s="17"/>
    </row>
    <row r="130" spans="1:8" ht="32.25" customHeight="1">
      <c r="A130" s="19"/>
      <c r="B130" s="133">
        <f>Stats!A55</f>
        <v>30</v>
      </c>
      <c r="C130" s="233" t="str">
        <f>Stats!B55</f>
        <v>Was documentation present to support the amount of reimbursements for each FSR issued?    (Y, N, X = not applicable).</v>
      </c>
      <c r="D130" s="14">
        <f>COUNTIF(Stats!$F55:$BC55,"Y")</f>
        <v>0</v>
      </c>
      <c r="E130" s="14">
        <f>COUNTIF(Stats!$F55:$BC55,"n")</f>
        <v>0</v>
      </c>
      <c r="F130" s="14">
        <f>COUNTIF(Stats!$F55:$BC55,"x")</f>
        <v>0</v>
      </c>
      <c r="G130" s="14">
        <f>D130+E130+F130</f>
        <v>0</v>
      </c>
      <c r="H130" s="17"/>
    </row>
    <row r="131" spans="1:8">
      <c r="A131" s="19"/>
      <c r="B131" s="23"/>
      <c r="C131" s="234" t="s">
        <v>44</v>
      </c>
      <c r="D131" s="26">
        <f>IF(($D130+$E130)&gt;0,D130/($D130+$E130),0)</f>
        <v>0</v>
      </c>
      <c r="E131" s="26">
        <f>IF(($D130+$E130)&gt;0,E130/($D130+$E130),0)</f>
        <v>0</v>
      </c>
      <c r="F131" s="251" t="s">
        <v>134</v>
      </c>
      <c r="G131" s="251" t="s">
        <v>134</v>
      </c>
      <c r="H131" s="17"/>
    </row>
    <row r="132" spans="1:8">
      <c r="A132" s="19"/>
      <c r="B132" s="19"/>
      <c r="C132" s="235"/>
      <c r="G132" s="37"/>
      <c r="H132" s="17"/>
    </row>
    <row r="133" spans="1:8">
      <c r="A133" s="19"/>
      <c r="B133" s="23"/>
      <c r="C133" s="239"/>
      <c r="D133" s="87"/>
      <c r="E133" s="87"/>
      <c r="F133" s="87"/>
      <c r="G133" s="87"/>
      <c r="H133" s="17"/>
    </row>
    <row r="134" spans="1:8">
      <c r="A134" s="19"/>
      <c r="B134" s="23"/>
      <c r="C134" s="239"/>
      <c r="D134" s="119" t="s">
        <v>41</v>
      </c>
      <c r="E134" s="119" t="s">
        <v>42</v>
      </c>
      <c r="F134" s="119" t="s">
        <v>40</v>
      </c>
      <c r="G134" s="119" t="s">
        <v>43</v>
      </c>
      <c r="H134" s="17"/>
    </row>
    <row r="135" spans="1:8" ht="29.25" customHeight="1">
      <c r="A135" s="19"/>
      <c r="B135" s="133">
        <f>Stats!A57</f>
        <v>31</v>
      </c>
      <c r="C135" s="233" t="str">
        <f>Stats!B57</f>
        <v>Was the participant a recipient of food stamps in the month in which the FSR was earned? (Y, N, X = not applicable).</v>
      </c>
      <c r="D135" s="14">
        <f>COUNTIF(Stats!$F57:$BC57,"Y")</f>
        <v>0</v>
      </c>
      <c r="E135" s="14">
        <f>COUNTIF(Stats!$F57:$BC57,"n")</f>
        <v>0</v>
      </c>
      <c r="F135" s="14">
        <f>COUNTIF(Stats!$F57:$BC57,"x")</f>
        <v>0</v>
      </c>
      <c r="G135" s="14">
        <f>D135+E135+F135</f>
        <v>0</v>
      </c>
      <c r="H135" s="17"/>
    </row>
    <row r="136" spans="1:8">
      <c r="A136" s="19"/>
      <c r="B136" s="23"/>
      <c r="C136" s="234" t="s">
        <v>44</v>
      </c>
      <c r="D136" s="26">
        <f>IF(($D135+$E135)&gt;0,D135/($D135+$E135),0)</f>
        <v>0</v>
      </c>
      <c r="E136" s="26">
        <f>IF(($D135+$E135)&gt;0,E135/($D135+$E135),0)</f>
        <v>0</v>
      </c>
      <c r="F136" s="251" t="s">
        <v>134</v>
      </c>
      <c r="G136" s="251" t="s">
        <v>134</v>
      </c>
      <c r="H136" s="17"/>
    </row>
    <row r="137" spans="1:8">
      <c r="A137" s="19"/>
      <c r="B137" s="19"/>
      <c r="C137" s="235"/>
      <c r="G137" s="37"/>
      <c r="H137" s="17"/>
    </row>
    <row r="138" spans="1:8">
      <c r="A138" s="19"/>
      <c r="B138" s="23"/>
      <c r="C138" s="239"/>
      <c r="D138" s="87"/>
      <c r="E138" s="87"/>
      <c r="F138" s="87"/>
      <c r="G138" s="87"/>
      <c r="H138" s="17"/>
    </row>
    <row r="139" spans="1:8">
      <c r="A139" s="19"/>
      <c r="B139" s="23"/>
      <c r="C139" s="239"/>
      <c r="D139" s="119" t="s">
        <v>41</v>
      </c>
      <c r="E139" s="119" t="s">
        <v>42</v>
      </c>
      <c r="F139" s="119" t="s">
        <v>43</v>
      </c>
      <c r="G139" s="17"/>
    </row>
    <row r="140" spans="1:8" ht="33.75">
      <c r="A140" s="19"/>
      <c r="B140" s="22">
        <f>Stats!A60</f>
        <v>32</v>
      </c>
      <c r="C140" s="177" t="str">
        <f>Stats!B60</f>
        <v>Did the participant receive Employment Retention Services (ERS) during the review period? (Y, N ) Note: If no, an "x" should be indicated for questions 33-37.</v>
      </c>
      <c r="D140" s="14">
        <f>COUNTIF(Stats!$F60:$BC60,"Y")</f>
        <v>0</v>
      </c>
      <c r="E140" s="14">
        <f>COUNTIF(Stats!$F60:$BC60,"n")</f>
        <v>0</v>
      </c>
      <c r="F140" s="14">
        <f>D140+E140</f>
        <v>0</v>
      </c>
      <c r="G140" s="17"/>
    </row>
    <row r="141" spans="1:8">
      <c r="A141" s="19"/>
      <c r="B141" s="23"/>
      <c r="C141" s="234" t="s">
        <v>44</v>
      </c>
      <c r="D141" s="26">
        <f>IF(($D140+$E140)&gt;0,D140/($D140+$E140),0)</f>
        <v>0</v>
      </c>
      <c r="E141" s="26">
        <f>IF(($D140+$E140)&gt;0,E140/($D140+$E140),0)</f>
        <v>0</v>
      </c>
      <c r="F141" s="251"/>
      <c r="G141" s="17"/>
    </row>
    <row r="142" spans="1:8">
      <c r="A142" s="19"/>
      <c r="B142" s="19"/>
      <c r="C142" s="235"/>
      <c r="G142" s="37"/>
      <c r="H142" s="17"/>
    </row>
    <row r="143" spans="1:8">
      <c r="A143" s="19"/>
      <c r="B143" s="23"/>
      <c r="C143" s="239"/>
      <c r="D143" s="87"/>
      <c r="E143" s="87"/>
      <c r="F143" s="87"/>
      <c r="G143" s="87"/>
      <c r="H143" s="17"/>
    </row>
    <row r="144" spans="1:8">
      <c r="A144" s="19"/>
      <c r="B144" s="23"/>
      <c r="C144" s="239"/>
      <c r="D144" s="119" t="s">
        <v>41</v>
      </c>
      <c r="E144" s="119" t="s">
        <v>42</v>
      </c>
      <c r="F144" s="119" t="s">
        <v>40</v>
      </c>
      <c r="G144" s="119" t="s">
        <v>43</v>
      </c>
      <c r="H144" s="17"/>
    </row>
    <row r="145" spans="1:8" ht="22.5">
      <c r="A145" s="19"/>
      <c r="B145" s="118">
        <f>Stats!A61</f>
        <v>33</v>
      </c>
      <c r="C145" s="242" t="str">
        <f>Stats!B61</f>
        <v>If yes to #32, were support services entered into the OSST system? (Y, N, X = not applicable).</v>
      </c>
      <c r="D145" s="14">
        <f>COUNTIF(Stats!$F61:$BC61,"Y")</f>
        <v>0</v>
      </c>
      <c r="E145" s="14">
        <f>COUNTIF(Stats!$F61:$BC61,"n")</f>
        <v>0</v>
      </c>
      <c r="F145" s="14">
        <f>COUNTIF(Stats!$F61:$BC61,"x")</f>
        <v>0</v>
      </c>
      <c r="G145" s="14">
        <f>D145+E145+F145</f>
        <v>0</v>
      </c>
      <c r="H145" s="17"/>
    </row>
    <row r="146" spans="1:8">
      <c r="A146" s="19"/>
      <c r="B146" s="23"/>
      <c r="C146" s="234" t="s">
        <v>44</v>
      </c>
      <c r="D146" s="26">
        <f>IF(($D145+$E145)&gt;0,D145/($D145+$E145),0)</f>
        <v>0</v>
      </c>
      <c r="E146" s="26">
        <f>IF(($D145+$E145)&gt;0,E145/($D145+$E145),0)</f>
        <v>0</v>
      </c>
      <c r="F146" s="251" t="s">
        <v>134</v>
      </c>
      <c r="G146" s="251" t="s">
        <v>134</v>
      </c>
      <c r="H146" s="17"/>
    </row>
    <row r="147" spans="1:8">
      <c r="A147" s="19"/>
      <c r="B147" s="19"/>
      <c r="C147" s="235"/>
      <c r="G147" s="37"/>
      <c r="H147" s="17"/>
    </row>
    <row r="148" spans="1:8">
      <c r="A148" s="19"/>
      <c r="B148" s="23"/>
      <c r="C148" s="239"/>
      <c r="D148" s="87"/>
      <c r="E148" s="87"/>
      <c r="F148" s="87"/>
      <c r="G148" s="87"/>
      <c r="H148" s="17"/>
    </row>
    <row r="149" spans="1:8">
      <c r="A149" s="19"/>
      <c r="B149" s="23"/>
      <c r="C149" s="239"/>
      <c r="D149" s="119" t="s">
        <v>41</v>
      </c>
      <c r="E149" s="119" t="s">
        <v>42</v>
      </c>
      <c r="F149" s="119" t="s">
        <v>40</v>
      </c>
      <c r="G149" s="119" t="s">
        <v>43</v>
      </c>
      <c r="H149" s="17"/>
    </row>
    <row r="150" spans="1:8" ht="33.75">
      <c r="A150" s="19"/>
      <c r="B150" s="212">
        <f>Stats!A62</f>
        <v>34</v>
      </c>
      <c r="C150" s="248" t="str">
        <f>Stats!B62</f>
        <v>Did the participant meet eligibility criteria for the ERS program (engaged in a documented SNAP activity prior to employment)? (Y, N, X = not applicable).</v>
      </c>
      <c r="D150" s="14">
        <f>COUNTIF(Stats!$F62:$BC62,"Y")</f>
        <v>0</v>
      </c>
      <c r="E150" s="14">
        <f>COUNTIF(Stats!$F62:$BC62,"n")</f>
        <v>0</v>
      </c>
      <c r="F150" s="14">
        <f>COUNTIF(Stats!$F62:$BC62,"x")</f>
        <v>0</v>
      </c>
      <c r="G150" s="14">
        <f>D150+E150+F150</f>
        <v>0</v>
      </c>
      <c r="H150" s="17"/>
    </row>
    <row r="151" spans="1:8">
      <c r="A151" s="19"/>
      <c r="B151" s="23"/>
      <c r="C151" s="234" t="s">
        <v>44</v>
      </c>
      <c r="D151" s="26">
        <f>IF(($D150+$E150)&gt;0,D150/($D150+$E150),0)</f>
        <v>0</v>
      </c>
      <c r="E151" s="26">
        <f>IF(($D150+$E150)&gt;0,E150/($D150+$E150),0)</f>
        <v>0</v>
      </c>
      <c r="F151" s="251" t="s">
        <v>134</v>
      </c>
      <c r="G151" s="251" t="s">
        <v>134</v>
      </c>
      <c r="H151" s="17"/>
    </row>
    <row r="152" spans="1:8">
      <c r="A152" s="19"/>
      <c r="B152" s="19"/>
      <c r="C152" s="235"/>
      <c r="G152" s="37"/>
      <c r="H152" s="17"/>
    </row>
    <row r="153" spans="1:8">
      <c r="A153" s="19"/>
      <c r="B153" s="23"/>
      <c r="C153" s="239"/>
      <c r="D153" s="87"/>
      <c r="E153" s="87"/>
      <c r="F153" s="87"/>
      <c r="G153" s="87"/>
      <c r="H153" s="17"/>
    </row>
    <row r="154" spans="1:8">
      <c r="A154" s="19"/>
      <c r="B154" s="23"/>
      <c r="C154" s="239"/>
      <c r="D154" s="119" t="s">
        <v>41</v>
      </c>
      <c r="E154" s="119" t="s">
        <v>42</v>
      </c>
      <c r="F154" s="119" t="s">
        <v>40</v>
      </c>
      <c r="G154" s="119" t="s">
        <v>43</v>
      </c>
      <c r="H154" s="17"/>
    </row>
    <row r="155" spans="1:8" ht="30" customHeight="1">
      <c r="A155" s="19"/>
      <c r="B155" s="212">
        <f>Stats!A63</f>
        <v>35</v>
      </c>
      <c r="C155" s="248" t="str">
        <f>Stats!B63</f>
        <v xml:space="preserve">Did the participant provide employment documentation to show continued eligibility for support services? (Y,N, X = not applicable). </v>
      </c>
      <c r="D155" s="14">
        <f>COUNTIF(Stats!$F63:$BC63,"Y")</f>
        <v>0</v>
      </c>
      <c r="E155" s="14">
        <f>COUNTIF(Stats!$F63:$BC63,"n")</f>
        <v>0</v>
      </c>
      <c r="F155" s="14">
        <f>COUNTIF(Stats!$F63:$BC63,"x")</f>
        <v>0</v>
      </c>
      <c r="G155" s="14">
        <f>D155+E155+F155</f>
        <v>0</v>
      </c>
      <c r="H155" s="17"/>
    </row>
    <row r="156" spans="1:8">
      <c r="A156" s="19"/>
      <c r="B156" s="23"/>
      <c r="C156" s="234" t="s">
        <v>44</v>
      </c>
      <c r="D156" s="26">
        <f>IF(($D155+$E155)&gt;0,D155/($D155+$E155),0)</f>
        <v>0</v>
      </c>
      <c r="E156" s="26">
        <f>IF(($D155+$E155)&gt;0,E155/($D155+$E155),0)</f>
        <v>0</v>
      </c>
      <c r="F156" s="251" t="s">
        <v>134</v>
      </c>
      <c r="G156" s="251" t="s">
        <v>134</v>
      </c>
      <c r="H156" s="17"/>
    </row>
    <row r="157" spans="1:8">
      <c r="A157" s="19"/>
      <c r="B157" s="19"/>
      <c r="C157" s="235"/>
      <c r="G157" s="37"/>
      <c r="H157" s="17"/>
    </row>
    <row r="158" spans="1:8">
      <c r="A158" s="19"/>
      <c r="B158" s="23"/>
      <c r="C158" s="239"/>
      <c r="D158" s="87"/>
      <c r="E158" s="87"/>
      <c r="F158" s="87"/>
      <c r="G158" s="87"/>
      <c r="H158" s="17"/>
    </row>
    <row r="159" spans="1:8">
      <c r="A159" s="19"/>
      <c r="B159" s="23"/>
      <c r="C159" s="239"/>
      <c r="D159" s="119" t="s">
        <v>41</v>
      </c>
      <c r="E159" s="119" t="s">
        <v>42</v>
      </c>
      <c r="F159" s="119" t="s">
        <v>40</v>
      </c>
      <c r="G159" s="119" t="s">
        <v>43</v>
      </c>
      <c r="H159" s="17"/>
    </row>
    <row r="160" spans="1:8" ht="27" customHeight="1">
      <c r="A160" s="19"/>
      <c r="B160" s="118">
        <f>Stats!A64</f>
        <v>36</v>
      </c>
      <c r="C160" s="242" t="str">
        <f>Stats!B64</f>
        <v>Were the support services provided documented in the participant's case file? (Y, N, X = not applicable).</v>
      </c>
      <c r="D160" s="14">
        <f>COUNTIF(Stats!$F64:$BC64,"Y")</f>
        <v>0</v>
      </c>
      <c r="E160" s="14">
        <f>COUNTIF(Stats!$F64:$BC64,"n")</f>
        <v>0</v>
      </c>
      <c r="F160" s="14">
        <f>COUNTIF(Stats!$F64:$BC64,"x")</f>
        <v>0</v>
      </c>
      <c r="G160" s="14">
        <f>D160+E160+F160</f>
        <v>0</v>
      </c>
      <c r="H160" s="17"/>
    </row>
    <row r="161" spans="1:8">
      <c r="A161" s="19"/>
      <c r="B161" s="23"/>
      <c r="C161" s="234" t="s">
        <v>44</v>
      </c>
      <c r="D161" s="26">
        <f>IF(($D160+$E160)&gt;0,D160/($D160+$E160),0)</f>
        <v>0</v>
      </c>
      <c r="E161" s="26">
        <f>IF(($D160+$E160)&gt;0,E160/($D160+$E160),0)</f>
        <v>0</v>
      </c>
      <c r="F161" s="251" t="s">
        <v>134</v>
      </c>
      <c r="G161" s="251" t="s">
        <v>134</v>
      </c>
      <c r="H161" s="17"/>
    </row>
    <row r="162" spans="1:8">
      <c r="A162" s="19"/>
      <c r="B162" s="23"/>
      <c r="C162" s="239"/>
      <c r="D162" s="87"/>
      <c r="E162" s="87"/>
      <c r="F162" s="87"/>
      <c r="G162" s="87"/>
      <c r="H162" s="17"/>
    </row>
    <row r="163" spans="1:8">
      <c r="A163" s="19"/>
      <c r="B163" s="23"/>
      <c r="C163" s="239"/>
      <c r="D163" s="87"/>
      <c r="E163" s="87"/>
      <c r="F163" s="87"/>
      <c r="G163" s="87"/>
      <c r="H163" s="17"/>
    </row>
    <row r="164" spans="1:8">
      <c r="A164" s="19"/>
      <c r="B164" s="23"/>
      <c r="C164" s="239"/>
      <c r="D164" s="119" t="s">
        <v>41</v>
      </c>
      <c r="E164" s="119" t="s">
        <v>42</v>
      </c>
      <c r="F164" s="119" t="s">
        <v>40</v>
      </c>
      <c r="G164" s="119" t="s">
        <v>43</v>
      </c>
      <c r="H164" s="17"/>
    </row>
    <row r="165" spans="1:8" ht="22.5">
      <c r="A165" s="19"/>
      <c r="B165" s="212">
        <f>Stats!A65</f>
        <v>37</v>
      </c>
      <c r="C165" s="248" t="str">
        <f>Stats!B65</f>
        <v>Were the services appropriate for the individual's employment related needs? (Y, N, X = not applicable).</v>
      </c>
      <c r="D165" s="14">
        <f>COUNTIF(Stats!$F65:$BC65,"Y")</f>
        <v>0</v>
      </c>
      <c r="E165" s="14">
        <f>COUNTIF(Stats!$F65:$BC65,"n")</f>
        <v>0</v>
      </c>
      <c r="F165" s="14">
        <f>COUNTIF(Stats!$F65:$BC65,"x")</f>
        <v>0</v>
      </c>
      <c r="G165" s="14">
        <f>D165+E165+F165</f>
        <v>0</v>
      </c>
      <c r="H165" s="17"/>
    </row>
    <row r="166" spans="1:8">
      <c r="A166" s="19"/>
      <c r="B166" s="23"/>
      <c r="C166" s="234" t="s">
        <v>44</v>
      </c>
      <c r="D166" s="26">
        <f>IF(($D165+$E165)&gt;0,D165/($D165+$E165),0)</f>
        <v>0</v>
      </c>
      <c r="E166" s="26">
        <f>IF(($D165+$E165)&gt;0,E165/($D165+$E165),0)</f>
        <v>0</v>
      </c>
      <c r="F166" s="251" t="s">
        <v>134</v>
      </c>
      <c r="G166" s="251" t="s">
        <v>134</v>
      </c>
      <c r="H166" s="17"/>
    </row>
    <row r="167" spans="1:8">
      <c r="A167" s="19"/>
      <c r="B167" s="19"/>
      <c r="C167" s="235"/>
      <c r="G167" s="37"/>
      <c r="H167" s="17"/>
    </row>
    <row r="168" spans="1:8">
      <c r="A168" s="19"/>
      <c r="B168" s="23"/>
      <c r="C168" s="239"/>
      <c r="D168" s="87"/>
      <c r="E168" s="87"/>
      <c r="F168" s="87"/>
      <c r="G168" s="87"/>
      <c r="H168" s="17"/>
    </row>
    <row r="169" spans="1:8">
      <c r="A169" s="19"/>
      <c r="B169" s="19"/>
      <c r="G169" s="37"/>
      <c r="H169" s="17"/>
    </row>
    <row r="170" spans="1:8">
      <c r="A170" s="19"/>
      <c r="B170" s="23"/>
      <c r="C170" s="244" t="s">
        <v>144</v>
      </c>
      <c r="D170" s="34"/>
      <c r="E170" s="34"/>
      <c r="F170" s="34"/>
      <c r="G170" s="34"/>
      <c r="H170" s="17"/>
    </row>
    <row r="171" spans="1:8" ht="12.75">
      <c r="A171" s="19"/>
      <c r="B171" s="23"/>
      <c r="C171" s="245" t="s">
        <v>177</v>
      </c>
      <c r="D171" s="35"/>
      <c r="E171" s="35"/>
      <c r="F171" s="35"/>
      <c r="G171" s="37"/>
      <c r="H171" s="17"/>
    </row>
    <row r="172" spans="1:8">
      <c r="A172" s="19"/>
      <c r="B172" s="23"/>
      <c r="C172" s="246"/>
      <c r="D172" s="37"/>
      <c r="E172" s="37"/>
      <c r="F172" s="37"/>
      <c r="G172" s="34"/>
      <c r="H172" s="17"/>
    </row>
    <row r="173" spans="1:8" ht="12.75">
      <c r="A173" s="19"/>
      <c r="B173" s="23"/>
      <c r="C173" s="129"/>
      <c r="D173" s="34"/>
      <c r="E173" s="34"/>
      <c r="F173" s="34"/>
      <c r="G173" s="34"/>
    </row>
    <row r="174" spans="1:8">
      <c r="A174" s="19"/>
      <c r="B174" s="23"/>
      <c r="C174" s="94"/>
      <c r="D174" s="35"/>
      <c r="E174" s="35"/>
      <c r="F174" s="35"/>
      <c r="G174" s="35"/>
    </row>
    <row r="175" spans="1:8">
      <c r="A175" s="19"/>
      <c r="B175" s="19"/>
      <c r="G175" s="37"/>
    </row>
    <row r="176" spans="1:8">
      <c r="A176" s="19"/>
      <c r="B176" s="23"/>
      <c r="C176" s="246"/>
      <c r="D176" s="34"/>
      <c r="E176" s="34"/>
      <c r="F176" s="94"/>
      <c r="G176" s="34"/>
    </row>
    <row r="177" spans="1:7">
      <c r="A177" s="19"/>
      <c r="B177" s="23"/>
      <c r="C177" s="247"/>
      <c r="D177" s="36"/>
      <c r="E177" s="36"/>
      <c r="F177" s="34"/>
      <c r="G177" s="34"/>
    </row>
    <row r="178" spans="1:7">
      <c r="A178" s="19"/>
      <c r="B178" s="23"/>
      <c r="C178" s="246"/>
      <c r="D178" s="35"/>
      <c r="E178" s="35"/>
      <c r="F178" s="35"/>
      <c r="G178" s="35"/>
    </row>
    <row r="179" spans="1:7">
      <c r="B179" s="23"/>
      <c r="C179" s="246"/>
      <c r="D179" s="37"/>
      <c r="E179" s="37"/>
      <c r="F179" s="37"/>
    </row>
    <row r="180" spans="1:7">
      <c r="B180" s="23"/>
      <c r="C180" s="246"/>
      <c r="D180" s="34"/>
      <c r="E180" s="34"/>
      <c r="F180" s="94"/>
      <c r="G180" s="34"/>
    </row>
    <row r="181" spans="1:7" ht="12.75">
      <c r="B181" s="23"/>
      <c r="C181" s="129"/>
      <c r="D181" s="34"/>
      <c r="E181" s="34"/>
      <c r="F181" s="34"/>
      <c r="G181" s="34"/>
    </row>
    <row r="182" spans="1:7">
      <c r="B182" s="23"/>
      <c r="C182" s="94"/>
      <c r="D182" s="35"/>
      <c r="E182" s="35"/>
      <c r="F182" s="35"/>
      <c r="G182" s="35"/>
    </row>
    <row r="183" spans="1:7">
      <c r="A183" s="19" t="e">
        <f>MATCH(B170,Stats!A:A,0)</f>
        <v>#N/A</v>
      </c>
      <c r="B183" s="23"/>
      <c r="C183" s="246"/>
      <c r="D183" s="37"/>
      <c r="E183" s="37"/>
      <c r="F183" s="37"/>
    </row>
    <row r="184" spans="1:7">
      <c r="A184" s="19"/>
      <c r="B184" s="23"/>
      <c r="C184" s="246"/>
      <c r="D184" s="34"/>
      <c r="E184" s="34"/>
      <c r="F184" s="94"/>
      <c r="G184" s="34"/>
    </row>
    <row r="185" spans="1:7">
      <c r="B185" s="23"/>
      <c r="C185" s="247"/>
      <c r="D185" s="36"/>
      <c r="E185" s="36"/>
      <c r="F185" s="34"/>
      <c r="G185" s="34"/>
    </row>
    <row r="186" spans="1:7">
      <c r="B186" s="23"/>
      <c r="C186" s="246"/>
      <c r="D186" s="35"/>
      <c r="E186" s="35"/>
      <c r="F186" s="35"/>
      <c r="G186" s="35"/>
    </row>
    <row r="187" spans="1:7">
      <c r="A187" s="19" t="e">
        <f>MATCH(B174,Stats!A:A,0)</f>
        <v>#N/A</v>
      </c>
      <c r="B187" s="23"/>
      <c r="C187" s="246"/>
      <c r="D187" s="37"/>
      <c r="E187" s="37"/>
      <c r="F187" s="37"/>
    </row>
    <row r="188" spans="1:7">
      <c r="A188" s="19"/>
      <c r="B188" s="23"/>
      <c r="C188" s="246"/>
      <c r="D188" s="34"/>
      <c r="E188" s="34"/>
      <c r="F188" s="94"/>
      <c r="G188" s="34"/>
    </row>
    <row r="189" spans="1:7">
      <c r="B189" s="23"/>
      <c r="C189" s="247"/>
      <c r="D189" s="36"/>
      <c r="E189" s="36"/>
      <c r="F189" s="34"/>
      <c r="G189" s="34"/>
    </row>
    <row r="190" spans="1:7">
      <c r="B190" s="23"/>
      <c r="C190" s="246"/>
      <c r="D190" s="35"/>
      <c r="E190" s="35"/>
      <c r="F190" s="35"/>
      <c r="G190" s="35"/>
    </row>
    <row r="191" spans="1:7">
      <c r="A191" s="19" t="e">
        <f>MATCH(B178,Stats!A:A,0)</f>
        <v>#N/A</v>
      </c>
      <c r="B191" s="23"/>
      <c r="C191" s="246"/>
      <c r="D191" s="37"/>
      <c r="E191" s="37"/>
      <c r="F191" s="37"/>
    </row>
    <row r="192" spans="1:7">
      <c r="B192" s="23"/>
      <c r="C192" s="246"/>
      <c r="D192" s="34"/>
      <c r="E192" s="34"/>
      <c r="F192" s="34"/>
      <c r="G192" s="34"/>
    </row>
    <row r="193" spans="1:7">
      <c r="B193" s="23"/>
      <c r="C193" s="247"/>
      <c r="D193" s="36"/>
      <c r="E193" s="36"/>
      <c r="F193" s="34"/>
      <c r="G193" s="34"/>
    </row>
    <row r="194" spans="1:7">
      <c r="A194" s="19" t="e">
        <f>MATCH(B181,Stats!A:A,0)</f>
        <v>#N/A</v>
      </c>
      <c r="B194" s="23"/>
      <c r="C194" s="246"/>
      <c r="D194" s="35"/>
      <c r="E194" s="35"/>
      <c r="F194" s="35"/>
      <c r="G194" s="35"/>
    </row>
    <row r="195" spans="1:7">
      <c r="A195" s="19"/>
      <c r="B195" s="23"/>
      <c r="C195" s="246"/>
      <c r="D195" s="37"/>
      <c r="E195" s="37"/>
      <c r="F195" s="37"/>
    </row>
    <row r="196" spans="1:7">
      <c r="B196" s="23"/>
      <c r="C196" s="246"/>
      <c r="D196" s="34"/>
      <c r="E196" s="34"/>
      <c r="F196" s="34"/>
      <c r="G196" s="34"/>
    </row>
    <row r="197" spans="1:7">
      <c r="B197" s="23"/>
      <c r="C197" s="246"/>
      <c r="D197" s="34"/>
      <c r="E197" s="34"/>
      <c r="F197" s="34"/>
      <c r="G197" s="34"/>
    </row>
    <row r="198" spans="1:7">
      <c r="A198" s="19" t="e">
        <f>MATCH(B185,Stats!A:A,0)</f>
        <v>#N/A</v>
      </c>
      <c r="B198" s="210"/>
      <c r="C198" s="94"/>
      <c r="D198" s="35"/>
      <c r="E198" s="35"/>
      <c r="F198" s="35"/>
      <c r="G198" s="35"/>
    </row>
    <row r="199" spans="1:7">
      <c r="A199" s="19"/>
      <c r="B199" s="210"/>
      <c r="C199" s="246"/>
      <c r="D199" s="37"/>
      <c r="E199" s="37"/>
      <c r="F199" s="37"/>
    </row>
    <row r="200" spans="1:7">
      <c r="B200" s="210"/>
      <c r="C200" s="246"/>
      <c r="D200" s="34"/>
      <c r="E200" s="34"/>
      <c r="F200" s="34"/>
    </row>
    <row r="201" spans="1:7">
      <c r="B201" s="92"/>
      <c r="C201" s="246"/>
      <c r="D201" s="34"/>
      <c r="E201" s="34"/>
      <c r="F201" s="34"/>
    </row>
    <row r="202" spans="1:7">
      <c r="A202" s="19" t="e">
        <f>MATCH(B189,Stats!A:A,0)</f>
        <v>#N/A</v>
      </c>
      <c r="B202" s="210"/>
      <c r="C202" s="94"/>
      <c r="D202" s="35"/>
      <c r="E202" s="35"/>
      <c r="F202" s="35"/>
    </row>
    <row r="203" spans="1:7">
      <c r="A203" s="19"/>
    </row>
    <row r="205" spans="1:7" ht="27.75" customHeight="1">
      <c r="C205" s="247"/>
    </row>
    <row r="206" spans="1:7">
      <c r="A206" s="19" t="e">
        <f>MATCH(B193,Stats!A:A,0)</f>
        <v>#N/A</v>
      </c>
      <c r="C206" s="246"/>
    </row>
    <row r="207" spans="1:7">
      <c r="A207" s="19"/>
      <c r="C207" s="246"/>
    </row>
    <row r="210" spans="1:1">
      <c r="A210" s="19" t="e">
        <f>MATCH(B197,Stats!A:A,0)</f>
        <v>#N/A</v>
      </c>
    </row>
    <row r="214" spans="1:1">
      <c r="A214" s="19" t="e">
        <f>MATCH(B201,Stats!A:A,0)</f>
        <v>#N/A</v>
      </c>
    </row>
  </sheetData>
  <mergeCells count="1">
    <mergeCell ref="B1:F1"/>
  </mergeCells>
  <phoneticPr fontId="8" type="noConversion"/>
  <conditionalFormatting sqref="B3:C3">
    <cfRule type="cellIs" dxfId="13" priority="38" stopIfTrue="1" operator="equal">
      <formula>"y"</formula>
    </cfRule>
  </conditionalFormatting>
  <conditionalFormatting sqref="B4:B6 C14 C6 C4 C12 C16 C21">
    <cfRule type="cellIs" dxfId="12" priority="39" stopIfTrue="1" operator="equal">
      <formula>"n"</formula>
    </cfRule>
    <cfRule type="cellIs" dxfId="11" priority="40" stopIfTrue="1" operator="equal">
      <formula>"closed"</formula>
    </cfRule>
  </conditionalFormatting>
  <conditionalFormatting sqref="B31:B33 B46:B48 B26:B28 C16 B12:B13 B21:B23 B15 C12 C21 C26 C31 C46">
    <cfRule type="cellIs" dxfId="10" priority="41" stopIfTrue="1" operator="equal">
      <formula>"STOP"</formula>
    </cfRule>
  </conditionalFormatting>
  <conditionalFormatting sqref="B168 B153:B156 B148:B151 B158:B166 C150 C155 C160 C165 B143:B146 B138:B141 B133:B136 B128:B131 B123:B126 B61:B62 B56:B58 C12:C13 B16:B18 B64:B121 C16 C56 C61 C66 C71 C76 C81 C85 C90 C95 C100 C105 C110 C115 C120 C125 C130 C135 C140 C145">
    <cfRule type="cellIs" dxfId="9" priority="42" stopIfTrue="1" operator="equal">
      <formula>"n"</formula>
    </cfRule>
  </conditionalFormatting>
  <conditionalFormatting sqref="C76 C71 C66 C81 C56">
    <cfRule type="cellIs" dxfId="8" priority="39" stopIfTrue="1" operator="equal">
      <formula>"n"</formula>
    </cfRule>
  </conditionalFormatting>
  <printOptions horizontalCentered="1"/>
  <pageMargins left="0.75" right="0.75" top="0.5" bottom="0.75" header="0.5" footer="0.5"/>
  <pageSetup orientation="portrait" r:id="rId1"/>
  <headerFooter alignWithMargins="0">
    <oddFooter>Page &amp;P</oddFooter>
  </headerFooter>
  <rowBreaks count="2" manualBreakCount="2">
    <brk id="49" max="16383" man="1"/>
    <brk id="2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N58"/>
  <sheetViews>
    <sheetView workbookViewId="0">
      <pane xSplit="3" ySplit="4" topLeftCell="L5" activePane="bottomRight" state="frozen"/>
      <selection pane="topRight" activeCell="E1" sqref="E1"/>
      <selection pane="bottomLeft" activeCell="A5" sqref="A5"/>
      <selection pane="bottomRight" activeCell="AF1" sqref="AF1:AF1048576"/>
    </sheetView>
  </sheetViews>
  <sheetFormatPr defaultColWidth="9.140625" defaultRowHeight="11.25"/>
  <cols>
    <col min="1" max="1" width="4.7109375" style="132" customWidth="1"/>
    <col min="2" max="2" width="14.5703125" style="17" customWidth="1"/>
    <col min="3" max="3" width="11.7109375" style="132" customWidth="1"/>
    <col min="4" max="14" width="4.140625" style="17" customWidth="1"/>
    <col min="15" max="15" width="4.5703125" style="17" customWidth="1"/>
    <col min="16" max="16" width="4" style="17" customWidth="1"/>
    <col min="17" max="17" width="4.140625" style="17" customWidth="1"/>
    <col min="18" max="18" width="8.85546875" style="17" hidden="1" customWidth="1"/>
    <col min="19" max="22" width="4.140625" style="17" customWidth="1"/>
    <col min="23" max="23" width="4" style="17" hidden="1" customWidth="1"/>
    <col min="24" max="24" width="4" style="17" customWidth="1"/>
    <col min="25" max="25" width="3.7109375" style="17" customWidth="1"/>
    <col min="26" max="26" width="4.140625" style="17" customWidth="1"/>
    <col min="27" max="27" width="4.42578125" style="17" customWidth="1"/>
    <col min="28" max="28" width="4" style="17" customWidth="1"/>
    <col min="29" max="29" width="3.85546875" style="17" customWidth="1"/>
    <col min="30" max="30" width="4.85546875" style="17" customWidth="1"/>
    <col min="31" max="31" width="4.42578125" style="17" customWidth="1"/>
    <col min="32" max="32" width="5" style="17" hidden="1" customWidth="1"/>
    <col min="33" max="33" width="4.5703125" style="17" customWidth="1"/>
    <col min="34" max="34" width="4.85546875" style="17" customWidth="1"/>
    <col min="35" max="35" width="4.140625" style="17" customWidth="1"/>
    <col min="36" max="36" width="4.7109375" style="17" customWidth="1"/>
    <col min="37" max="37" width="4.140625" style="17" customWidth="1"/>
    <col min="38" max="38" width="5" style="17" customWidth="1"/>
    <col min="39" max="39" width="4.85546875" style="17" customWidth="1"/>
    <col min="40" max="40" width="5.28515625" style="17" customWidth="1"/>
    <col min="41" max="16384" width="9.140625" style="17"/>
  </cols>
  <sheetData>
    <row r="1" spans="1:40" s="8" customFormat="1" ht="12.75">
      <c r="A1" s="257" t="str">
        <f>"RWB "&amp;RWB!B2&amp;"SNAP Findings Summary"</f>
        <v>RWB SNAP Findings Summary</v>
      </c>
      <c r="B1" s="258"/>
      <c r="C1" s="258"/>
      <c r="D1" s="16">
        <f ca="1">COUNTIF(D$5:D$54,D$3)</f>
        <v>0</v>
      </c>
      <c r="E1" s="16">
        <f t="shared" ref="E1:AN1" ca="1" si="0">COUNTIF(E$5:E$54,E$3)</f>
        <v>0</v>
      </c>
      <c r="F1" s="16">
        <f t="shared" ca="1" si="0"/>
        <v>0</v>
      </c>
      <c r="G1" s="16">
        <f t="shared" ca="1" si="0"/>
        <v>0</v>
      </c>
      <c r="H1" s="16">
        <f t="shared" ca="1" si="0"/>
        <v>0</v>
      </c>
      <c r="I1" s="16">
        <f t="shared" ca="1" si="0"/>
        <v>0</v>
      </c>
      <c r="J1" s="16">
        <f t="shared" ca="1" si="0"/>
        <v>0</v>
      </c>
      <c r="K1" s="16">
        <f t="shared" ca="1" si="0"/>
        <v>0</v>
      </c>
      <c r="L1" s="16">
        <f t="shared" ca="1" si="0"/>
        <v>0</v>
      </c>
      <c r="M1" s="16">
        <f t="shared" ca="1" si="0"/>
        <v>0</v>
      </c>
      <c r="N1" s="16">
        <f t="shared" ca="1" si="0"/>
        <v>0</v>
      </c>
      <c r="O1" s="16">
        <f t="shared" ca="1" si="0"/>
        <v>0</v>
      </c>
      <c r="P1" s="16">
        <f t="shared" ca="1" si="0"/>
        <v>0</v>
      </c>
      <c r="Q1" s="16">
        <f t="shared" ca="1" si="0"/>
        <v>0</v>
      </c>
      <c r="R1" s="16">
        <f t="shared" ca="1" si="0"/>
        <v>0</v>
      </c>
      <c r="S1" s="16">
        <f t="shared" ca="1" si="0"/>
        <v>0</v>
      </c>
      <c r="T1" s="16">
        <f t="shared" ca="1" si="0"/>
        <v>0</v>
      </c>
      <c r="U1" s="16">
        <f t="shared" ca="1" si="0"/>
        <v>0</v>
      </c>
      <c r="V1" s="16">
        <f t="shared" ca="1" si="0"/>
        <v>0</v>
      </c>
      <c r="W1" s="16">
        <f t="shared" ca="1" si="0"/>
        <v>0</v>
      </c>
      <c r="X1" s="16">
        <f t="shared" ca="1" si="0"/>
        <v>0</v>
      </c>
      <c r="Y1" s="16">
        <f t="shared" ca="1" si="0"/>
        <v>0</v>
      </c>
      <c r="Z1" s="16">
        <f t="shared" ca="1" si="0"/>
        <v>0</v>
      </c>
      <c r="AA1" s="16">
        <f t="shared" ca="1" si="0"/>
        <v>0</v>
      </c>
      <c r="AB1" s="16">
        <f t="shared" ca="1" si="0"/>
        <v>0</v>
      </c>
      <c r="AC1" s="16">
        <f t="shared" ca="1" si="0"/>
        <v>0</v>
      </c>
      <c r="AD1" s="16">
        <f t="shared" ca="1" si="0"/>
        <v>0</v>
      </c>
      <c r="AE1" s="16">
        <f t="shared" ca="1" si="0"/>
        <v>0</v>
      </c>
      <c r="AF1" s="16">
        <f t="shared" ca="1" si="0"/>
        <v>0</v>
      </c>
      <c r="AG1" s="16">
        <f t="shared" ca="1" si="0"/>
        <v>0</v>
      </c>
      <c r="AH1" s="16">
        <f t="shared" ca="1" si="0"/>
        <v>0</v>
      </c>
      <c r="AI1" s="16">
        <f t="shared" ca="1" si="0"/>
        <v>0</v>
      </c>
      <c r="AJ1" s="16">
        <f t="shared" ca="1" si="0"/>
        <v>0</v>
      </c>
      <c r="AK1" s="16">
        <f t="shared" ca="1" si="0"/>
        <v>0</v>
      </c>
      <c r="AL1" s="16">
        <f t="shared" ca="1" si="0"/>
        <v>0</v>
      </c>
      <c r="AM1" s="16">
        <f t="shared" ca="1" si="0"/>
        <v>0</v>
      </c>
      <c r="AN1" s="16">
        <f t="shared" ca="1" si="0"/>
        <v>0</v>
      </c>
    </row>
    <row r="2" spans="1:40" s="8" customFormat="1" hidden="1">
      <c r="A2" s="7"/>
      <c r="C2" s="7"/>
      <c r="D2" s="7">
        <v>11</v>
      </c>
      <c r="E2" s="7">
        <v>13</v>
      </c>
      <c r="F2" s="7">
        <v>14</v>
      </c>
      <c r="G2" s="7">
        <v>15</v>
      </c>
      <c r="H2" s="7">
        <v>16</v>
      </c>
      <c r="I2" s="7">
        <v>19</v>
      </c>
      <c r="J2" s="7">
        <v>20</v>
      </c>
      <c r="K2" s="7">
        <v>21</v>
      </c>
      <c r="L2" s="7">
        <v>22</v>
      </c>
      <c r="M2" s="7">
        <v>23</v>
      </c>
      <c r="N2" s="7">
        <v>25</v>
      </c>
      <c r="O2" s="7">
        <v>26</v>
      </c>
      <c r="P2" s="7">
        <v>28</v>
      </c>
      <c r="Q2" s="7">
        <v>31</v>
      </c>
      <c r="R2" s="7">
        <v>32</v>
      </c>
      <c r="S2" s="7">
        <v>33</v>
      </c>
      <c r="T2" s="7">
        <v>34</v>
      </c>
      <c r="U2" s="7">
        <v>36</v>
      </c>
      <c r="V2" s="7">
        <v>39</v>
      </c>
      <c r="W2" s="7">
        <v>40</v>
      </c>
      <c r="X2" s="7">
        <v>41</v>
      </c>
      <c r="Y2" s="7">
        <v>42</v>
      </c>
      <c r="Z2" s="7">
        <v>43</v>
      </c>
      <c r="AA2" s="7">
        <v>44</v>
      </c>
      <c r="AB2" s="7">
        <v>46</v>
      </c>
      <c r="AC2" s="7">
        <v>49</v>
      </c>
      <c r="AD2" s="7">
        <v>50</v>
      </c>
      <c r="AE2" s="7">
        <v>53</v>
      </c>
      <c r="AF2" s="7">
        <v>54</v>
      </c>
      <c r="AG2" s="7">
        <v>55</v>
      </c>
      <c r="AH2" s="7">
        <v>57</v>
      </c>
      <c r="AI2" s="7">
        <v>60</v>
      </c>
      <c r="AJ2" s="7">
        <v>61</v>
      </c>
      <c r="AK2" s="7">
        <v>62</v>
      </c>
      <c r="AL2" s="7">
        <v>63</v>
      </c>
      <c r="AM2" s="7">
        <v>64</v>
      </c>
      <c r="AN2" s="7">
        <v>65</v>
      </c>
    </row>
    <row r="3" spans="1:40" s="8" customFormat="1" hidden="1">
      <c r="A3" s="7"/>
      <c r="C3" s="7"/>
      <c r="D3" s="7" t="s">
        <v>46</v>
      </c>
      <c r="E3" s="7" t="s">
        <v>46</v>
      </c>
      <c r="F3" s="7" t="s">
        <v>46</v>
      </c>
      <c r="G3" s="7" t="s">
        <v>46</v>
      </c>
      <c r="H3" s="7" t="s">
        <v>46</v>
      </c>
      <c r="I3" s="7" t="s">
        <v>46</v>
      </c>
      <c r="J3" s="7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7" t="s">
        <v>46</v>
      </c>
      <c r="P3" s="7" t="s">
        <v>46</v>
      </c>
      <c r="Q3" s="7" t="s">
        <v>46</v>
      </c>
      <c r="R3" s="7" t="s">
        <v>46</v>
      </c>
      <c r="S3" s="7" t="s">
        <v>46</v>
      </c>
      <c r="T3" s="7" t="s">
        <v>46</v>
      </c>
      <c r="U3" s="7" t="s">
        <v>46</v>
      </c>
      <c r="V3" s="7" t="s">
        <v>46</v>
      </c>
      <c r="W3" s="7" t="s">
        <v>46</v>
      </c>
      <c r="X3" s="7" t="s">
        <v>46</v>
      </c>
      <c r="Y3" s="7" t="s">
        <v>46</v>
      </c>
      <c r="Z3" s="7" t="s">
        <v>46</v>
      </c>
      <c r="AA3" s="7" t="s">
        <v>46</v>
      </c>
      <c r="AB3" s="7" t="s">
        <v>46</v>
      </c>
      <c r="AC3" s="7" t="s">
        <v>46</v>
      </c>
      <c r="AD3" s="7" t="s">
        <v>46</v>
      </c>
      <c r="AE3" s="7" t="s">
        <v>46</v>
      </c>
      <c r="AF3" s="7" t="s">
        <v>46</v>
      </c>
      <c r="AG3" s="7" t="s">
        <v>46</v>
      </c>
      <c r="AH3" s="7" t="s">
        <v>46</v>
      </c>
      <c r="AI3" s="7" t="s">
        <v>46</v>
      </c>
      <c r="AJ3" s="7" t="s">
        <v>46</v>
      </c>
      <c r="AK3" s="7" t="s">
        <v>46</v>
      </c>
      <c r="AL3" s="7" t="s">
        <v>46</v>
      </c>
      <c r="AM3" s="7" t="s">
        <v>46</v>
      </c>
      <c r="AN3" s="7" t="s">
        <v>46</v>
      </c>
    </row>
    <row r="4" spans="1:40">
      <c r="A4" s="31" t="s">
        <v>47</v>
      </c>
      <c r="B4" s="32" t="s">
        <v>48</v>
      </c>
      <c r="C4" s="50" t="s">
        <v>170</v>
      </c>
      <c r="D4" s="212">
        <v>1</v>
      </c>
      <c r="E4" s="38">
        <v>2</v>
      </c>
      <c r="F4" s="118">
        <v>3</v>
      </c>
      <c r="G4" s="212">
        <v>4</v>
      </c>
      <c r="H4" s="38">
        <v>5</v>
      </c>
      <c r="I4" s="22">
        <v>6</v>
      </c>
      <c r="J4" s="103">
        <v>7</v>
      </c>
      <c r="K4" s="103">
        <v>8</v>
      </c>
      <c r="L4" s="103">
        <v>9</v>
      </c>
      <c r="M4" s="212">
        <v>10</v>
      </c>
      <c r="N4" s="22">
        <v>11</v>
      </c>
      <c r="O4" s="118">
        <v>12</v>
      </c>
      <c r="P4" s="212">
        <v>13</v>
      </c>
      <c r="Q4" s="22">
        <v>14</v>
      </c>
      <c r="R4" s="22">
        <v>15</v>
      </c>
      <c r="S4" s="213">
        <v>16</v>
      </c>
      <c r="T4" s="103">
        <v>17</v>
      </c>
      <c r="U4" s="212">
        <v>18</v>
      </c>
      <c r="V4" s="22">
        <v>19</v>
      </c>
      <c r="W4" s="22">
        <v>20</v>
      </c>
      <c r="X4" s="22">
        <v>21</v>
      </c>
      <c r="Y4" s="103">
        <v>22</v>
      </c>
      <c r="Z4" s="103">
        <v>23</v>
      </c>
      <c r="AA4" s="103">
        <v>24</v>
      </c>
      <c r="AB4" s="212">
        <v>25</v>
      </c>
      <c r="AC4" s="22">
        <v>26</v>
      </c>
      <c r="AD4" s="118">
        <v>27</v>
      </c>
      <c r="AE4" s="22">
        <v>28</v>
      </c>
      <c r="AF4" s="22">
        <v>29</v>
      </c>
      <c r="AG4" s="212">
        <v>30</v>
      </c>
      <c r="AH4" s="212">
        <v>31</v>
      </c>
      <c r="AI4" s="22">
        <v>32</v>
      </c>
      <c r="AJ4" s="118">
        <v>33</v>
      </c>
      <c r="AK4" s="212">
        <v>34</v>
      </c>
      <c r="AL4" s="212">
        <v>35</v>
      </c>
      <c r="AM4" s="103">
        <v>36</v>
      </c>
      <c r="AN4" s="212">
        <v>37</v>
      </c>
    </row>
    <row r="5" spans="1:40" s="8" customFormat="1">
      <c r="A5" s="31">
        <v>1</v>
      </c>
      <c r="B5" s="29" t="str">
        <f>Sample!E2&amp;", "&amp;Sample!F2</f>
        <v>Jones, Ron</v>
      </c>
      <c r="C5" s="131"/>
      <c r="D5" s="13">
        <f ca="1">OFFSET(Stats!$E$1,D$2-1,$A5)</f>
        <v>0</v>
      </c>
      <c r="E5" s="166">
        <f ca="1">OFFSET(Stats!$E$1,E$2-1,$A5)</f>
        <v>0</v>
      </c>
      <c r="F5" s="166">
        <f ca="1">OFFSET(Stats!$E$1,F$2-1,$A5)</f>
        <v>0</v>
      </c>
      <c r="G5" s="166">
        <f ca="1">OFFSET(Stats!$E$1,G$2-1,$A5)</f>
        <v>0</v>
      </c>
      <c r="H5" s="166">
        <f ca="1">OFFSET(Stats!$E$1,H$2-1,$A5)</f>
        <v>0</v>
      </c>
      <c r="I5" s="166">
        <f ca="1">OFFSET(Stats!$E$1,I$2-1,$A5)</f>
        <v>0</v>
      </c>
      <c r="J5" s="166">
        <f ca="1">OFFSET(Stats!$E$1,J$2-1,$A5)</f>
        <v>0</v>
      </c>
      <c r="K5" s="166">
        <f ca="1">OFFSET(Stats!$E$1,K$2-1,$A5)</f>
        <v>0</v>
      </c>
      <c r="L5" s="166">
        <f ca="1">OFFSET(Stats!$E$1,L$2-1,$A5)</f>
        <v>0</v>
      </c>
      <c r="M5" s="166">
        <f ca="1">OFFSET(Stats!$E$1,M$2-1,$A5)</f>
        <v>0</v>
      </c>
      <c r="N5" s="166">
        <f ca="1">OFFSET(Stats!$E$1,N$2-1,$A5)</f>
        <v>0</v>
      </c>
      <c r="O5" s="166">
        <f ca="1">OFFSET(Stats!$E$1,O$2-1,$A5)</f>
        <v>0</v>
      </c>
      <c r="P5" s="166">
        <f ca="1">OFFSET(Stats!$E$1,P$2-1,$A5)</f>
        <v>0</v>
      </c>
      <c r="Q5" s="166">
        <f ca="1">OFFSET(Stats!$E$1,Q$2-1,$A5)</f>
        <v>0</v>
      </c>
      <c r="R5" s="166">
        <f ca="1">OFFSET(Stats!$E$1,R$2-1,$A5)</f>
        <v>0</v>
      </c>
      <c r="S5" s="166">
        <f ca="1">OFFSET(Stats!$E$1,S$2-1,$A5)</f>
        <v>0</v>
      </c>
      <c r="T5" s="166">
        <f ca="1">OFFSET(Stats!$E$1,T$2-1,$A5)</f>
        <v>0</v>
      </c>
      <c r="U5" s="166">
        <f ca="1">OFFSET(Stats!$E$1,U$2-1,$A5)</f>
        <v>0</v>
      </c>
      <c r="V5" s="166">
        <f ca="1">OFFSET(Stats!$E$1,V$2-1,$A5)</f>
        <v>0</v>
      </c>
      <c r="W5" s="166">
        <f ca="1">OFFSET(Stats!$E$1,W$2-1,$A5)</f>
        <v>0</v>
      </c>
      <c r="X5" s="166">
        <f ca="1">OFFSET(Stats!$E$1,X$2-1,$A5)</f>
        <v>0</v>
      </c>
      <c r="Y5" s="166">
        <f ca="1">OFFSET(Stats!$E$1,Y$2-1,$A5)</f>
        <v>0</v>
      </c>
      <c r="Z5" s="166">
        <f ca="1">OFFSET(Stats!$E$1,Z$2-1,$A5)</f>
        <v>0</v>
      </c>
      <c r="AA5" s="166">
        <f ca="1">OFFSET(Stats!$E$1,AA$2-1,$A5)</f>
        <v>0</v>
      </c>
      <c r="AB5" s="166">
        <f ca="1">OFFSET(Stats!$E$1,AB$2-1,$A5)</f>
        <v>0</v>
      </c>
      <c r="AC5" s="166">
        <f ca="1">OFFSET(Stats!$E$1,AC$2-1,$A5)</f>
        <v>0</v>
      </c>
      <c r="AD5" s="211">
        <f ca="1">OFFSET(Stats!$E$1,AD$2-1,$A5)</f>
        <v>0</v>
      </c>
      <c r="AE5" s="211">
        <f ca="1">OFFSET(Stats!$E$1,AE$2-1,$A5)</f>
        <v>0</v>
      </c>
      <c r="AF5" s="211">
        <f ca="1">OFFSET(Stats!$E$1,AF$2-1,$A5)</f>
        <v>0</v>
      </c>
      <c r="AG5" s="211">
        <f ca="1">OFFSET(Stats!$E$1,AG$2-1,$A5)</f>
        <v>0</v>
      </c>
      <c r="AH5" s="211">
        <f ca="1">OFFSET(Stats!$E$1,AH$2-1,$A5)</f>
        <v>0</v>
      </c>
      <c r="AI5" s="211">
        <f ca="1">OFFSET(Stats!$E$1,AI$2-1,$A5)</f>
        <v>0</v>
      </c>
      <c r="AJ5" s="211">
        <f ca="1">OFFSET(Stats!$E$1,AJ$2-1,$A5)</f>
        <v>0</v>
      </c>
      <c r="AK5" s="211">
        <f ca="1">OFFSET(Stats!$E$1,AK$2-1,$A5)</f>
        <v>0</v>
      </c>
      <c r="AL5" s="211">
        <f ca="1">OFFSET(Stats!$E$1,AL$2-1,$A5)</f>
        <v>0</v>
      </c>
      <c r="AM5" s="211">
        <f ca="1">OFFSET(Stats!$E$1,AM$2-1,$A5)</f>
        <v>0</v>
      </c>
      <c r="AN5" s="211">
        <f ca="1">OFFSET(Stats!$E$1,AN$2-1,$A5)</f>
        <v>0</v>
      </c>
    </row>
    <row r="6" spans="1:40" s="8" customFormat="1">
      <c r="A6" s="31">
        <v>2</v>
      </c>
      <c r="B6" s="29" t="str">
        <f>Sample!E3&amp;", "&amp;Sample!F3</f>
        <v xml:space="preserve">, </v>
      </c>
      <c r="C6" s="131"/>
      <c r="D6" s="166">
        <f ca="1">OFFSET(Stats!$E$1,D$2-1,$A6)</f>
        <v>0</v>
      </c>
      <c r="E6" s="166">
        <f ca="1">OFFSET(Stats!$E$1,E$2-1,$A6)</f>
        <v>0</v>
      </c>
      <c r="F6" s="166">
        <f ca="1">OFFSET(Stats!$E$1,F$2-1,$A6)</f>
        <v>0</v>
      </c>
      <c r="G6" s="166">
        <f ca="1">OFFSET(Stats!$E$1,G$2-1,$A6)</f>
        <v>0</v>
      </c>
      <c r="H6" s="166">
        <f ca="1">OFFSET(Stats!$E$1,H$2-1,$A6)</f>
        <v>0</v>
      </c>
      <c r="I6" s="166">
        <f ca="1">OFFSET(Stats!$E$1,I$2-1,$A6)</f>
        <v>0</v>
      </c>
      <c r="J6" s="166">
        <f ca="1">OFFSET(Stats!$E$1,J$2-1,$A6)</f>
        <v>0</v>
      </c>
      <c r="K6" s="166">
        <f ca="1">OFFSET(Stats!$E$1,K$2-1,$A6)</f>
        <v>0</v>
      </c>
      <c r="L6" s="166">
        <f ca="1">OFFSET(Stats!$E$1,L$2-1,$A6)</f>
        <v>0</v>
      </c>
      <c r="M6" s="166">
        <f ca="1">OFFSET(Stats!$E$1,M$2-1,$A6)</f>
        <v>0</v>
      </c>
      <c r="N6" s="166">
        <f ca="1">OFFSET(Stats!$E$1,N$2-1,$A6)</f>
        <v>0</v>
      </c>
      <c r="O6" s="166">
        <f ca="1">OFFSET(Stats!$E$1,O$2-1,$A6)</f>
        <v>0</v>
      </c>
      <c r="P6" s="166">
        <f ca="1">OFFSET(Stats!$E$1,P$2-1,$A6)</f>
        <v>0</v>
      </c>
      <c r="Q6" s="166">
        <f ca="1">OFFSET(Stats!$E$1,Q$2-1,$A6)</f>
        <v>0</v>
      </c>
      <c r="R6" s="166">
        <f ca="1">OFFSET(Stats!$E$1,R$2-1,$A6)</f>
        <v>0</v>
      </c>
      <c r="S6" s="166">
        <f ca="1">OFFSET(Stats!$E$1,S$2-1,$A6)</f>
        <v>0</v>
      </c>
      <c r="T6" s="166">
        <f ca="1">OFFSET(Stats!$E$1,T$2-1,$A6)</f>
        <v>0</v>
      </c>
      <c r="U6" s="166">
        <f ca="1">OFFSET(Stats!$E$1,U$2-1,$A6)</f>
        <v>0</v>
      </c>
      <c r="V6" s="166">
        <f ca="1">OFFSET(Stats!$E$1,V$2-1,$A6)</f>
        <v>0</v>
      </c>
      <c r="W6" s="166">
        <f ca="1">OFFSET(Stats!$E$1,W$2-1,$A6)</f>
        <v>0</v>
      </c>
      <c r="X6" s="166">
        <f ca="1">OFFSET(Stats!$E$1,X$2-1,$A6)</f>
        <v>0</v>
      </c>
      <c r="Y6" s="166">
        <f ca="1">OFFSET(Stats!$E$1,Y$2-1,$A6)</f>
        <v>0</v>
      </c>
      <c r="Z6" s="166">
        <f ca="1">OFFSET(Stats!$E$1,Z$2-1,$A6)</f>
        <v>0</v>
      </c>
      <c r="AA6" s="166">
        <f ca="1">OFFSET(Stats!$E$1,AA$2-1,$A6)</f>
        <v>0</v>
      </c>
      <c r="AB6" s="166">
        <f ca="1">OFFSET(Stats!$E$1,AB$2-1,$A6)</f>
        <v>0</v>
      </c>
      <c r="AC6" s="166">
        <f ca="1">OFFSET(Stats!$E$1,AC$2-1,$A6)</f>
        <v>0</v>
      </c>
      <c r="AD6" s="211">
        <f ca="1">OFFSET(Stats!$E$1,AD$2-1,$A6)</f>
        <v>0</v>
      </c>
      <c r="AE6" s="211">
        <f ca="1">OFFSET(Stats!$E$1,AE$2-1,$A6)</f>
        <v>0</v>
      </c>
      <c r="AF6" s="211">
        <f ca="1">OFFSET(Stats!$E$1,AF$2-1,$A6)</f>
        <v>0</v>
      </c>
      <c r="AG6" s="211">
        <f ca="1">OFFSET(Stats!$E$1,AG$2-1,$A6)</f>
        <v>0</v>
      </c>
      <c r="AH6" s="211">
        <f ca="1">OFFSET(Stats!$E$1,AH$2-1,$A6)</f>
        <v>0</v>
      </c>
      <c r="AI6" s="211">
        <f ca="1">OFFSET(Stats!$E$1,AI$2-1,$A6)</f>
        <v>0</v>
      </c>
      <c r="AJ6" s="211">
        <f ca="1">OFFSET(Stats!$E$1,AJ$2-1,$A6)</f>
        <v>0</v>
      </c>
      <c r="AK6" s="211">
        <f ca="1">OFFSET(Stats!$E$1,AK$2-1,$A6)</f>
        <v>0</v>
      </c>
      <c r="AL6" s="211">
        <f ca="1">OFFSET(Stats!$E$1,AL$2-1,$A6)</f>
        <v>0</v>
      </c>
      <c r="AM6" s="211">
        <f ca="1">OFFSET(Stats!$E$1,AM$2-1,$A6)</f>
        <v>0</v>
      </c>
      <c r="AN6" s="211">
        <f ca="1">OFFSET(Stats!$E$1,AN$2-1,$A6)</f>
        <v>0</v>
      </c>
    </row>
    <row r="7" spans="1:40" s="8" customFormat="1">
      <c r="A7" s="31">
        <v>3</v>
      </c>
      <c r="B7" s="29" t="str">
        <f>Sample!E4&amp;", "&amp;Sample!F4</f>
        <v xml:space="preserve">, </v>
      </c>
      <c r="C7" s="131"/>
      <c r="D7" s="166">
        <f ca="1">OFFSET(Stats!$E$1,D$2-1,$A7)</f>
        <v>0</v>
      </c>
      <c r="E7" s="166">
        <f ca="1">OFFSET(Stats!$E$1,E$2-1,$A7)</f>
        <v>0</v>
      </c>
      <c r="F7" s="166">
        <f ca="1">OFFSET(Stats!$E$1,F$2-1,$A7)</f>
        <v>0</v>
      </c>
      <c r="G7" s="166">
        <f ca="1">OFFSET(Stats!$E$1,G$2-1,$A7)</f>
        <v>0</v>
      </c>
      <c r="H7" s="166">
        <f ca="1">OFFSET(Stats!$E$1,H$2-1,$A7)</f>
        <v>0</v>
      </c>
      <c r="I7" s="166">
        <f ca="1">OFFSET(Stats!$E$1,I$2-1,$A7)</f>
        <v>0</v>
      </c>
      <c r="J7" s="166">
        <f ca="1">OFFSET(Stats!$E$1,J$2-1,$A7)</f>
        <v>0</v>
      </c>
      <c r="K7" s="166">
        <f ca="1">OFFSET(Stats!$E$1,K$2-1,$A7)</f>
        <v>0</v>
      </c>
      <c r="L7" s="166">
        <f ca="1">OFFSET(Stats!$E$1,L$2-1,$A7)</f>
        <v>0</v>
      </c>
      <c r="M7" s="166">
        <f ca="1">OFFSET(Stats!$E$1,M$2-1,$A7)</f>
        <v>0</v>
      </c>
      <c r="N7" s="166">
        <f ca="1">OFFSET(Stats!$E$1,N$2-1,$A7)</f>
        <v>0</v>
      </c>
      <c r="O7" s="166">
        <f ca="1">OFFSET(Stats!$E$1,O$2-1,$A7)</f>
        <v>0</v>
      </c>
      <c r="P7" s="166">
        <f ca="1">OFFSET(Stats!$E$1,P$2-1,$A7)</f>
        <v>0</v>
      </c>
      <c r="Q7" s="166">
        <f ca="1">OFFSET(Stats!$E$1,Q$2-1,$A7)</f>
        <v>0</v>
      </c>
      <c r="R7" s="166">
        <f ca="1">OFFSET(Stats!$E$1,R$2-1,$A7)</f>
        <v>0</v>
      </c>
      <c r="S7" s="166">
        <f ca="1">OFFSET(Stats!$E$1,S$2-1,$A7)</f>
        <v>0</v>
      </c>
      <c r="T7" s="166">
        <f ca="1">OFFSET(Stats!$E$1,T$2-1,$A7)</f>
        <v>0</v>
      </c>
      <c r="U7" s="166">
        <f ca="1">OFFSET(Stats!$E$1,U$2-1,$A7)</f>
        <v>0</v>
      </c>
      <c r="V7" s="166">
        <f ca="1">OFFSET(Stats!$E$1,V$2-1,$A7)</f>
        <v>0</v>
      </c>
      <c r="W7" s="166">
        <f ca="1">OFFSET(Stats!$E$1,W$2-1,$A7)</f>
        <v>0</v>
      </c>
      <c r="X7" s="166">
        <f ca="1">OFFSET(Stats!$E$1,X$2-1,$A7)</f>
        <v>0</v>
      </c>
      <c r="Y7" s="166">
        <f ca="1">OFFSET(Stats!$E$1,Y$2-1,$A7)</f>
        <v>0</v>
      </c>
      <c r="Z7" s="166">
        <f ca="1">OFFSET(Stats!$E$1,Z$2-1,$A7)</f>
        <v>0</v>
      </c>
      <c r="AA7" s="166">
        <f ca="1">OFFSET(Stats!$E$1,AA$2-1,$A7)</f>
        <v>0</v>
      </c>
      <c r="AB7" s="166">
        <f ca="1">OFFSET(Stats!$E$1,AB$2-1,$A7)</f>
        <v>0</v>
      </c>
      <c r="AC7" s="166">
        <f ca="1">OFFSET(Stats!$E$1,AC$2-1,$A7)</f>
        <v>0</v>
      </c>
      <c r="AD7" s="211">
        <f ca="1">OFFSET(Stats!$E$1,AD$2-1,$A7)</f>
        <v>0</v>
      </c>
      <c r="AE7" s="211">
        <f ca="1">OFFSET(Stats!$E$1,AE$2-1,$A7)</f>
        <v>0</v>
      </c>
      <c r="AF7" s="211">
        <f ca="1">OFFSET(Stats!$E$1,AF$2-1,$A7)</f>
        <v>0</v>
      </c>
      <c r="AG7" s="211">
        <f ca="1">OFFSET(Stats!$E$1,AG$2-1,$A7)</f>
        <v>0</v>
      </c>
      <c r="AH7" s="211">
        <f ca="1">OFFSET(Stats!$E$1,AH$2-1,$A7)</f>
        <v>0</v>
      </c>
      <c r="AI7" s="211">
        <f ca="1">OFFSET(Stats!$E$1,AI$2-1,$A7)</f>
        <v>0</v>
      </c>
      <c r="AJ7" s="211">
        <f ca="1">OFFSET(Stats!$E$1,AJ$2-1,$A7)</f>
        <v>0</v>
      </c>
      <c r="AK7" s="211">
        <f ca="1">OFFSET(Stats!$E$1,AK$2-1,$A7)</f>
        <v>0</v>
      </c>
      <c r="AL7" s="211">
        <f ca="1">OFFSET(Stats!$E$1,AL$2-1,$A7)</f>
        <v>0</v>
      </c>
      <c r="AM7" s="211">
        <f ca="1">OFFSET(Stats!$E$1,AM$2-1,$A7)</f>
        <v>0</v>
      </c>
      <c r="AN7" s="211">
        <f ca="1">OFFSET(Stats!$E$1,AN$2-1,$A7)</f>
        <v>0</v>
      </c>
    </row>
    <row r="8" spans="1:40" s="8" customFormat="1">
      <c r="A8" s="31">
        <v>4</v>
      </c>
      <c r="B8" s="29" t="str">
        <f>Sample!E5&amp;", "&amp;Sample!F5</f>
        <v xml:space="preserve">, </v>
      </c>
      <c r="C8" s="131"/>
      <c r="D8" s="166">
        <f ca="1">OFFSET(Stats!$E$1,D$2-1,$A8)</f>
        <v>0</v>
      </c>
      <c r="E8" s="166">
        <f ca="1">OFFSET(Stats!$E$1,E$2-1,$A8)</f>
        <v>0</v>
      </c>
      <c r="F8" s="166">
        <f ca="1">OFFSET(Stats!$E$1,F$2-1,$A8)</f>
        <v>0</v>
      </c>
      <c r="G8" s="166">
        <f ca="1">OFFSET(Stats!$E$1,G$2-1,$A8)</f>
        <v>0</v>
      </c>
      <c r="H8" s="166">
        <f ca="1">OFFSET(Stats!$E$1,H$2-1,$A8)</f>
        <v>0</v>
      </c>
      <c r="I8" s="166">
        <f ca="1">OFFSET(Stats!$E$1,I$2-1,$A8)</f>
        <v>0</v>
      </c>
      <c r="J8" s="166">
        <f ca="1">OFFSET(Stats!$E$1,J$2-1,$A8)</f>
        <v>0</v>
      </c>
      <c r="K8" s="166">
        <f ca="1">OFFSET(Stats!$E$1,K$2-1,$A8)</f>
        <v>0</v>
      </c>
      <c r="L8" s="166">
        <f ca="1">OFFSET(Stats!$E$1,L$2-1,$A8)</f>
        <v>0</v>
      </c>
      <c r="M8" s="166">
        <f ca="1">OFFSET(Stats!$E$1,M$2-1,$A8)</f>
        <v>0</v>
      </c>
      <c r="N8" s="166">
        <f ca="1">OFFSET(Stats!$E$1,N$2-1,$A8)</f>
        <v>0</v>
      </c>
      <c r="O8" s="166">
        <f ca="1">OFFSET(Stats!$E$1,O$2-1,$A8)</f>
        <v>0</v>
      </c>
      <c r="P8" s="166">
        <f ca="1">OFFSET(Stats!$E$1,P$2-1,$A8)</f>
        <v>0</v>
      </c>
      <c r="Q8" s="166">
        <f ca="1">OFFSET(Stats!$E$1,Q$2-1,$A8)</f>
        <v>0</v>
      </c>
      <c r="R8" s="166">
        <f ca="1">OFFSET(Stats!$E$1,R$2-1,$A8)</f>
        <v>0</v>
      </c>
      <c r="S8" s="166">
        <f ca="1">OFFSET(Stats!$E$1,S$2-1,$A8)</f>
        <v>0</v>
      </c>
      <c r="T8" s="166">
        <f ca="1">OFFSET(Stats!$E$1,T$2-1,$A8)</f>
        <v>0</v>
      </c>
      <c r="U8" s="166">
        <f ca="1">OFFSET(Stats!$E$1,U$2-1,$A8)</f>
        <v>0</v>
      </c>
      <c r="V8" s="166">
        <f ca="1">OFFSET(Stats!$E$1,V$2-1,$A8)</f>
        <v>0</v>
      </c>
      <c r="W8" s="166">
        <f ca="1">OFFSET(Stats!$E$1,W$2-1,$A8)</f>
        <v>0</v>
      </c>
      <c r="X8" s="166">
        <f ca="1">OFFSET(Stats!$E$1,X$2-1,$A8)</f>
        <v>0</v>
      </c>
      <c r="Y8" s="166">
        <f ca="1">OFFSET(Stats!$E$1,Y$2-1,$A8)</f>
        <v>0</v>
      </c>
      <c r="Z8" s="166">
        <f ca="1">OFFSET(Stats!$E$1,Z$2-1,$A8)</f>
        <v>0</v>
      </c>
      <c r="AA8" s="166">
        <f ca="1">OFFSET(Stats!$E$1,AA$2-1,$A8)</f>
        <v>0</v>
      </c>
      <c r="AB8" s="166">
        <f ca="1">OFFSET(Stats!$E$1,AB$2-1,$A8)</f>
        <v>0</v>
      </c>
      <c r="AC8" s="166">
        <f ca="1">OFFSET(Stats!$E$1,AC$2-1,$A8)</f>
        <v>0</v>
      </c>
      <c r="AD8" s="211">
        <f ca="1">OFFSET(Stats!$E$1,AD$2-1,$A8)</f>
        <v>0</v>
      </c>
      <c r="AE8" s="211">
        <f ca="1">OFFSET(Stats!$E$1,AE$2-1,$A8)</f>
        <v>0</v>
      </c>
      <c r="AF8" s="211">
        <f ca="1">OFFSET(Stats!$E$1,AF$2-1,$A8)</f>
        <v>0</v>
      </c>
      <c r="AG8" s="211">
        <f ca="1">OFFSET(Stats!$E$1,AG$2-1,$A8)</f>
        <v>0</v>
      </c>
      <c r="AH8" s="211">
        <f ca="1">OFFSET(Stats!$E$1,AH$2-1,$A8)</f>
        <v>0</v>
      </c>
      <c r="AI8" s="211">
        <f ca="1">OFFSET(Stats!$E$1,AI$2-1,$A8)</f>
        <v>0</v>
      </c>
      <c r="AJ8" s="211">
        <f ca="1">OFFSET(Stats!$E$1,AJ$2-1,$A8)</f>
        <v>0</v>
      </c>
      <c r="AK8" s="211">
        <f ca="1">OFFSET(Stats!$E$1,AK$2-1,$A8)</f>
        <v>0</v>
      </c>
      <c r="AL8" s="211">
        <f ca="1">OFFSET(Stats!$E$1,AL$2-1,$A8)</f>
        <v>0</v>
      </c>
      <c r="AM8" s="211">
        <f ca="1">OFFSET(Stats!$E$1,AM$2-1,$A8)</f>
        <v>0</v>
      </c>
      <c r="AN8" s="211">
        <f ca="1">OFFSET(Stats!$E$1,AN$2-1,$A8)</f>
        <v>0</v>
      </c>
    </row>
    <row r="9" spans="1:40" s="8" customFormat="1">
      <c r="A9" s="31">
        <v>5</v>
      </c>
      <c r="B9" s="29" t="str">
        <f>Sample!E6&amp;", "&amp;Sample!F6</f>
        <v xml:space="preserve">, </v>
      </c>
      <c r="C9" s="131"/>
      <c r="D9" s="166">
        <f ca="1">OFFSET(Stats!$E$1,D$2-1,$A9)</f>
        <v>0</v>
      </c>
      <c r="E9" s="166">
        <f ca="1">OFFSET(Stats!$E$1,E$2-1,$A9)</f>
        <v>0</v>
      </c>
      <c r="F9" s="166">
        <f ca="1">OFFSET(Stats!$E$1,F$2-1,$A9)</f>
        <v>0</v>
      </c>
      <c r="G9" s="166">
        <f ca="1">OFFSET(Stats!$E$1,G$2-1,$A9)</f>
        <v>0</v>
      </c>
      <c r="H9" s="166">
        <f ca="1">OFFSET(Stats!$E$1,H$2-1,$A9)</f>
        <v>0</v>
      </c>
      <c r="I9" s="166">
        <f ca="1">OFFSET(Stats!$E$1,I$2-1,$A9)</f>
        <v>0</v>
      </c>
      <c r="J9" s="166">
        <f ca="1">OFFSET(Stats!$E$1,J$2-1,$A9)</f>
        <v>0</v>
      </c>
      <c r="K9" s="166">
        <f ca="1">OFFSET(Stats!$E$1,K$2-1,$A9)</f>
        <v>0</v>
      </c>
      <c r="L9" s="166">
        <f ca="1">OFFSET(Stats!$E$1,L$2-1,$A9)</f>
        <v>0</v>
      </c>
      <c r="M9" s="166">
        <f ca="1">OFFSET(Stats!$E$1,M$2-1,$A9)</f>
        <v>0</v>
      </c>
      <c r="N9" s="166">
        <f ca="1">OFFSET(Stats!$E$1,N$2-1,$A9)</f>
        <v>0</v>
      </c>
      <c r="O9" s="166">
        <f ca="1">OFFSET(Stats!$E$1,O$2-1,$A9)</f>
        <v>0</v>
      </c>
      <c r="P9" s="166">
        <f ca="1">OFFSET(Stats!$E$1,P$2-1,$A9)</f>
        <v>0</v>
      </c>
      <c r="Q9" s="166">
        <f ca="1">OFFSET(Stats!$E$1,Q$2-1,$A9)</f>
        <v>0</v>
      </c>
      <c r="R9" s="166">
        <f ca="1">OFFSET(Stats!$E$1,R$2-1,$A9)</f>
        <v>0</v>
      </c>
      <c r="S9" s="166">
        <f ca="1">OFFSET(Stats!$E$1,S$2-1,$A9)</f>
        <v>0</v>
      </c>
      <c r="T9" s="166">
        <f ca="1">OFFSET(Stats!$E$1,T$2-1,$A9)</f>
        <v>0</v>
      </c>
      <c r="U9" s="166">
        <f ca="1">OFFSET(Stats!$E$1,U$2-1,$A9)</f>
        <v>0</v>
      </c>
      <c r="V9" s="166">
        <f ca="1">OFFSET(Stats!$E$1,V$2-1,$A9)</f>
        <v>0</v>
      </c>
      <c r="W9" s="166">
        <f ca="1">OFFSET(Stats!$E$1,W$2-1,$A9)</f>
        <v>0</v>
      </c>
      <c r="X9" s="166">
        <f ca="1">OFFSET(Stats!$E$1,X$2-1,$A9)</f>
        <v>0</v>
      </c>
      <c r="Y9" s="166">
        <f ca="1">OFFSET(Stats!$E$1,Y$2-1,$A9)</f>
        <v>0</v>
      </c>
      <c r="Z9" s="166">
        <f ca="1">OFFSET(Stats!$E$1,Z$2-1,$A9)</f>
        <v>0</v>
      </c>
      <c r="AA9" s="166">
        <f ca="1">OFFSET(Stats!$E$1,AA$2-1,$A9)</f>
        <v>0</v>
      </c>
      <c r="AB9" s="166">
        <f ca="1">OFFSET(Stats!$E$1,AB$2-1,$A9)</f>
        <v>0</v>
      </c>
      <c r="AC9" s="166">
        <f ca="1">OFFSET(Stats!$E$1,AC$2-1,$A9)</f>
        <v>0</v>
      </c>
      <c r="AD9" s="211">
        <f ca="1">OFFSET(Stats!$E$1,AD$2-1,$A9)</f>
        <v>0</v>
      </c>
      <c r="AE9" s="211">
        <f ca="1">OFFSET(Stats!$E$1,AE$2-1,$A9)</f>
        <v>0</v>
      </c>
      <c r="AF9" s="211">
        <f ca="1">OFFSET(Stats!$E$1,AF$2-1,$A9)</f>
        <v>0</v>
      </c>
      <c r="AG9" s="211">
        <f ca="1">OFFSET(Stats!$E$1,AG$2-1,$A9)</f>
        <v>0</v>
      </c>
      <c r="AH9" s="211">
        <f ca="1">OFFSET(Stats!$E$1,AH$2-1,$A9)</f>
        <v>0</v>
      </c>
      <c r="AI9" s="211">
        <f ca="1">OFFSET(Stats!$E$1,AI$2-1,$A9)</f>
        <v>0</v>
      </c>
      <c r="AJ9" s="211">
        <f ca="1">OFFSET(Stats!$E$1,AJ$2-1,$A9)</f>
        <v>0</v>
      </c>
      <c r="AK9" s="211">
        <f ca="1">OFFSET(Stats!$E$1,AK$2-1,$A9)</f>
        <v>0</v>
      </c>
      <c r="AL9" s="211">
        <f ca="1">OFFSET(Stats!$E$1,AL$2-1,$A9)</f>
        <v>0</v>
      </c>
      <c r="AM9" s="211">
        <f ca="1">OFFSET(Stats!$E$1,AM$2-1,$A9)</f>
        <v>0</v>
      </c>
      <c r="AN9" s="211">
        <f ca="1">OFFSET(Stats!$E$1,AN$2-1,$A9)</f>
        <v>0</v>
      </c>
    </row>
    <row r="10" spans="1:40" s="8" customFormat="1">
      <c r="A10" s="31">
        <v>6</v>
      </c>
      <c r="B10" s="29" t="str">
        <f>Sample!E7&amp;", "&amp;Sample!F7</f>
        <v xml:space="preserve">, </v>
      </c>
      <c r="C10" s="131"/>
      <c r="D10" s="166">
        <f ca="1">OFFSET(Stats!$E$1,D$2-1,$A10)</f>
        <v>0</v>
      </c>
      <c r="E10" s="166">
        <f ca="1">OFFSET(Stats!$E$1,E$2-1,$A10)</f>
        <v>0</v>
      </c>
      <c r="F10" s="166">
        <f ca="1">OFFSET(Stats!$E$1,F$2-1,$A10)</f>
        <v>0</v>
      </c>
      <c r="G10" s="166">
        <f ca="1">OFFSET(Stats!$E$1,G$2-1,$A10)</f>
        <v>0</v>
      </c>
      <c r="H10" s="166">
        <f ca="1">OFFSET(Stats!$E$1,H$2-1,$A10)</f>
        <v>0</v>
      </c>
      <c r="I10" s="166">
        <f ca="1">OFFSET(Stats!$E$1,I$2-1,$A10)</f>
        <v>0</v>
      </c>
      <c r="J10" s="166">
        <f ca="1">OFFSET(Stats!$E$1,J$2-1,$A10)</f>
        <v>0</v>
      </c>
      <c r="K10" s="166">
        <f ca="1">OFFSET(Stats!$E$1,K$2-1,$A10)</f>
        <v>0</v>
      </c>
      <c r="L10" s="166">
        <f ca="1">OFFSET(Stats!$E$1,L$2-1,$A10)</f>
        <v>0</v>
      </c>
      <c r="M10" s="166">
        <f ca="1">OFFSET(Stats!$E$1,M$2-1,$A10)</f>
        <v>0</v>
      </c>
      <c r="N10" s="166">
        <f ca="1">OFFSET(Stats!$E$1,N$2-1,$A10)</f>
        <v>0</v>
      </c>
      <c r="O10" s="166">
        <f ca="1">OFFSET(Stats!$E$1,O$2-1,$A10)</f>
        <v>0</v>
      </c>
      <c r="P10" s="166">
        <f ca="1">OFFSET(Stats!$E$1,P$2-1,$A10)</f>
        <v>0</v>
      </c>
      <c r="Q10" s="166">
        <f ca="1">OFFSET(Stats!$E$1,Q$2-1,$A10)</f>
        <v>0</v>
      </c>
      <c r="R10" s="166">
        <f ca="1">OFFSET(Stats!$E$1,R$2-1,$A10)</f>
        <v>0</v>
      </c>
      <c r="S10" s="166">
        <f ca="1">OFFSET(Stats!$E$1,S$2-1,$A10)</f>
        <v>0</v>
      </c>
      <c r="T10" s="166">
        <f ca="1">OFFSET(Stats!$E$1,T$2-1,$A10)</f>
        <v>0</v>
      </c>
      <c r="U10" s="166">
        <f ca="1">OFFSET(Stats!$E$1,U$2-1,$A10)</f>
        <v>0</v>
      </c>
      <c r="V10" s="166">
        <f ca="1">OFFSET(Stats!$E$1,V$2-1,$A10)</f>
        <v>0</v>
      </c>
      <c r="W10" s="166">
        <f ca="1">OFFSET(Stats!$E$1,W$2-1,$A10)</f>
        <v>0</v>
      </c>
      <c r="X10" s="166">
        <f ca="1">OFFSET(Stats!$E$1,X$2-1,$A10)</f>
        <v>0</v>
      </c>
      <c r="Y10" s="166">
        <f ca="1">OFFSET(Stats!$E$1,Y$2-1,$A10)</f>
        <v>0</v>
      </c>
      <c r="Z10" s="166">
        <f ca="1">OFFSET(Stats!$E$1,Z$2-1,$A10)</f>
        <v>0</v>
      </c>
      <c r="AA10" s="166">
        <f ca="1">OFFSET(Stats!$E$1,AA$2-1,$A10)</f>
        <v>0</v>
      </c>
      <c r="AB10" s="166">
        <f ca="1">OFFSET(Stats!$E$1,AB$2-1,$A10)</f>
        <v>0</v>
      </c>
      <c r="AC10" s="166">
        <f ca="1">OFFSET(Stats!$E$1,AC$2-1,$A10)</f>
        <v>0</v>
      </c>
      <c r="AD10" s="211">
        <f ca="1">OFFSET(Stats!$E$1,AD$2-1,$A10)</f>
        <v>0</v>
      </c>
      <c r="AE10" s="211">
        <f ca="1">OFFSET(Stats!$E$1,AE$2-1,$A10)</f>
        <v>0</v>
      </c>
      <c r="AF10" s="211">
        <f ca="1">OFFSET(Stats!$E$1,AF$2-1,$A10)</f>
        <v>0</v>
      </c>
      <c r="AG10" s="211">
        <f ca="1">OFFSET(Stats!$E$1,AG$2-1,$A10)</f>
        <v>0</v>
      </c>
      <c r="AH10" s="211">
        <f ca="1">OFFSET(Stats!$E$1,AH$2-1,$A10)</f>
        <v>0</v>
      </c>
      <c r="AI10" s="211">
        <f ca="1">OFFSET(Stats!$E$1,AI$2-1,$A10)</f>
        <v>0</v>
      </c>
      <c r="AJ10" s="211">
        <f ca="1">OFFSET(Stats!$E$1,AJ$2-1,$A10)</f>
        <v>0</v>
      </c>
      <c r="AK10" s="211">
        <f ca="1">OFFSET(Stats!$E$1,AK$2-1,$A10)</f>
        <v>0</v>
      </c>
      <c r="AL10" s="211">
        <f ca="1">OFFSET(Stats!$E$1,AL$2-1,$A10)</f>
        <v>0</v>
      </c>
      <c r="AM10" s="211">
        <f ca="1">OFFSET(Stats!$E$1,AM$2-1,$A10)</f>
        <v>0</v>
      </c>
      <c r="AN10" s="211">
        <f ca="1">OFFSET(Stats!$E$1,AN$2-1,$A10)</f>
        <v>0</v>
      </c>
    </row>
    <row r="11" spans="1:40" s="8" customFormat="1">
      <c r="A11" s="31">
        <v>7</v>
      </c>
      <c r="B11" s="29" t="str">
        <f>Sample!E8&amp;", "&amp;Sample!F8</f>
        <v xml:space="preserve">, </v>
      </c>
      <c r="C11" s="131"/>
      <c r="D11" s="166">
        <f ca="1">OFFSET(Stats!$E$1,D$2-1,$A11)</f>
        <v>0</v>
      </c>
      <c r="E11" s="166">
        <f ca="1">OFFSET(Stats!$E$1,E$2-1,$A11)</f>
        <v>0</v>
      </c>
      <c r="F11" s="166">
        <f ca="1">OFFSET(Stats!$E$1,F$2-1,$A11)</f>
        <v>0</v>
      </c>
      <c r="G11" s="166">
        <f ca="1">OFFSET(Stats!$E$1,G$2-1,$A11)</f>
        <v>0</v>
      </c>
      <c r="H11" s="166">
        <f ca="1">OFFSET(Stats!$E$1,H$2-1,$A11)</f>
        <v>0</v>
      </c>
      <c r="I11" s="166">
        <f ca="1">OFFSET(Stats!$E$1,I$2-1,$A11)</f>
        <v>0</v>
      </c>
      <c r="J11" s="166">
        <f ca="1">OFFSET(Stats!$E$1,J$2-1,$A11)</f>
        <v>0</v>
      </c>
      <c r="K11" s="166">
        <f ca="1">OFFSET(Stats!$E$1,K$2-1,$A11)</f>
        <v>0</v>
      </c>
      <c r="L11" s="166">
        <f ca="1">OFFSET(Stats!$E$1,L$2-1,$A11)</f>
        <v>0</v>
      </c>
      <c r="M11" s="166">
        <f ca="1">OFFSET(Stats!$E$1,M$2-1,$A11)</f>
        <v>0</v>
      </c>
      <c r="N11" s="166">
        <f ca="1">OFFSET(Stats!$E$1,N$2-1,$A11)</f>
        <v>0</v>
      </c>
      <c r="O11" s="166">
        <f ca="1">OFFSET(Stats!$E$1,O$2-1,$A11)</f>
        <v>0</v>
      </c>
      <c r="P11" s="166">
        <f ca="1">OFFSET(Stats!$E$1,P$2-1,$A11)</f>
        <v>0</v>
      </c>
      <c r="Q11" s="166">
        <f ca="1">OFFSET(Stats!$E$1,Q$2-1,$A11)</f>
        <v>0</v>
      </c>
      <c r="R11" s="166">
        <f ca="1">OFFSET(Stats!$E$1,R$2-1,$A11)</f>
        <v>0</v>
      </c>
      <c r="S11" s="166">
        <f ca="1">OFFSET(Stats!$E$1,S$2-1,$A11)</f>
        <v>0</v>
      </c>
      <c r="T11" s="166">
        <f ca="1">OFFSET(Stats!$E$1,T$2-1,$A11)</f>
        <v>0</v>
      </c>
      <c r="U11" s="166">
        <f ca="1">OFFSET(Stats!$E$1,U$2-1,$A11)</f>
        <v>0</v>
      </c>
      <c r="V11" s="166">
        <f ca="1">OFFSET(Stats!$E$1,V$2-1,$A11)</f>
        <v>0</v>
      </c>
      <c r="W11" s="166">
        <f ca="1">OFFSET(Stats!$E$1,W$2-1,$A11)</f>
        <v>0</v>
      </c>
      <c r="X11" s="166">
        <f ca="1">OFFSET(Stats!$E$1,X$2-1,$A11)</f>
        <v>0</v>
      </c>
      <c r="Y11" s="166">
        <f ca="1">OFFSET(Stats!$E$1,Y$2-1,$A11)</f>
        <v>0</v>
      </c>
      <c r="Z11" s="166">
        <f ca="1">OFFSET(Stats!$E$1,Z$2-1,$A11)</f>
        <v>0</v>
      </c>
      <c r="AA11" s="166">
        <f ca="1">OFFSET(Stats!$E$1,AA$2-1,$A11)</f>
        <v>0</v>
      </c>
      <c r="AB11" s="166">
        <f ca="1">OFFSET(Stats!$E$1,AB$2-1,$A11)</f>
        <v>0</v>
      </c>
      <c r="AC11" s="166">
        <f ca="1">OFFSET(Stats!$E$1,AC$2-1,$A11)</f>
        <v>0</v>
      </c>
      <c r="AD11" s="211">
        <f ca="1">OFFSET(Stats!$E$1,AD$2-1,$A11)</f>
        <v>0</v>
      </c>
      <c r="AE11" s="211">
        <f ca="1">OFFSET(Stats!$E$1,AE$2-1,$A11)</f>
        <v>0</v>
      </c>
      <c r="AF11" s="211">
        <f ca="1">OFFSET(Stats!$E$1,AF$2-1,$A11)</f>
        <v>0</v>
      </c>
      <c r="AG11" s="211">
        <f ca="1">OFFSET(Stats!$E$1,AG$2-1,$A11)</f>
        <v>0</v>
      </c>
      <c r="AH11" s="211">
        <f ca="1">OFFSET(Stats!$E$1,AH$2-1,$A11)</f>
        <v>0</v>
      </c>
      <c r="AI11" s="211">
        <f ca="1">OFFSET(Stats!$E$1,AI$2-1,$A11)</f>
        <v>0</v>
      </c>
      <c r="AJ11" s="211">
        <f ca="1">OFFSET(Stats!$E$1,AJ$2-1,$A11)</f>
        <v>0</v>
      </c>
      <c r="AK11" s="211">
        <f ca="1">OFFSET(Stats!$E$1,AK$2-1,$A11)</f>
        <v>0</v>
      </c>
      <c r="AL11" s="211">
        <f ca="1">OFFSET(Stats!$E$1,AL$2-1,$A11)</f>
        <v>0</v>
      </c>
      <c r="AM11" s="211">
        <f ca="1">OFFSET(Stats!$E$1,AM$2-1,$A11)</f>
        <v>0</v>
      </c>
      <c r="AN11" s="211">
        <f ca="1">OFFSET(Stats!$E$1,AN$2-1,$A11)</f>
        <v>0</v>
      </c>
    </row>
    <row r="12" spans="1:40" s="8" customFormat="1">
      <c r="A12" s="31">
        <v>8</v>
      </c>
      <c r="B12" s="29" t="str">
        <f>Sample!E9&amp;", "&amp;Sample!F9</f>
        <v xml:space="preserve">, </v>
      </c>
      <c r="C12" s="131"/>
      <c r="D12" s="166">
        <f ca="1">OFFSET(Stats!$E$1,D$2-1,$A12)</f>
        <v>0</v>
      </c>
      <c r="E12" s="166">
        <f ca="1">OFFSET(Stats!$E$1,E$2-1,$A12)</f>
        <v>0</v>
      </c>
      <c r="F12" s="166">
        <f ca="1">OFFSET(Stats!$E$1,F$2-1,$A12)</f>
        <v>0</v>
      </c>
      <c r="G12" s="166">
        <f ca="1">OFFSET(Stats!$E$1,G$2-1,$A12)</f>
        <v>0</v>
      </c>
      <c r="H12" s="166">
        <f ca="1">OFFSET(Stats!$E$1,H$2-1,$A12)</f>
        <v>0</v>
      </c>
      <c r="I12" s="166">
        <f ca="1">OFFSET(Stats!$E$1,I$2-1,$A12)</f>
        <v>0</v>
      </c>
      <c r="J12" s="166">
        <f ca="1">OFFSET(Stats!$E$1,J$2-1,$A12)</f>
        <v>0</v>
      </c>
      <c r="K12" s="166">
        <f ca="1">OFFSET(Stats!$E$1,K$2-1,$A12)</f>
        <v>0</v>
      </c>
      <c r="L12" s="166">
        <f ca="1">OFFSET(Stats!$E$1,L$2-1,$A12)</f>
        <v>0</v>
      </c>
      <c r="M12" s="166">
        <f ca="1">OFFSET(Stats!$E$1,M$2-1,$A12)</f>
        <v>0</v>
      </c>
      <c r="N12" s="166">
        <f ca="1">OFFSET(Stats!$E$1,N$2-1,$A12)</f>
        <v>0</v>
      </c>
      <c r="O12" s="166">
        <f ca="1">OFFSET(Stats!$E$1,O$2-1,$A12)</f>
        <v>0</v>
      </c>
      <c r="P12" s="166">
        <f ca="1">OFFSET(Stats!$E$1,P$2-1,$A12)</f>
        <v>0</v>
      </c>
      <c r="Q12" s="166">
        <f ca="1">OFFSET(Stats!$E$1,Q$2-1,$A12)</f>
        <v>0</v>
      </c>
      <c r="R12" s="166">
        <f ca="1">OFFSET(Stats!$E$1,R$2-1,$A12)</f>
        <v>0</v>
      </c>
      <c r="S12" s="166">
        <f ca="1">OFFSET(Stats!$E$1,S$2-1,$A12)</f>
        <v>0</v>
      </c>
      <c r="T12" s="166">
        <f ca="1">OFFSET(Stats!$E$1,T$2-1,$A12)</f>
        <v>0</v>
      </c>
      <c r="U12" s="166">
        <f ca="1">OFFSET(Stats!$E$1,U$2-1,$A12)</f>
        <v>0</v>
      </c>
      <c r="V12" s="166">
        <f ca="1">OFFSET(Stats!$E$1,V$2-1,$A12)</f>
        <v>0</v>
      </c>
      <c r="W12" s="166">
        <f ca="1">OFFSET(Stats!$E$1,W$2-1,$A12)</f>
        <v>0</v>
      </c>
      <c r="X12" s="166">
        <f ca="1">OFFSET(Stats!$E$1,X$2-1,$A12)</f>
        <v>0</v>
      </c>
      <c r="Y12" s="166">
        <f ca="1">OFFSET(Stats!$E$1,Y$2-1,$A12)</f>
        <v>0</v>
      </c>
      <c r="Z12" s="166">
        <f ca="1">OFFSET(Stats!$E$1,Z$2-1,$A12)</f>
        <v>0</v>
      </c>
      <c r="AA12" s="166">
        <f ca="1">OFFSET(Stats!$E$1,AA$2-1,$A12)</f>
        <v>0</v>
      </c>
      <c r="AB12" s="166">
        <f ca="1">OFFSET(Stats!$E$1,AB$2-1,$A12)</f>
        <v>0</v>
      </c>
      <c r="AC12" s="166">
        <f ca="1">OFFSET(Stats!$E$1,AC$2-1,$A12)</f>
        <v>0</v>
      </c>
      <c r="AD12" s="211">
        <f ca="1">OFFSET(Stats!$E$1,AD$2-1,$A12)</f>
        <v>0</v>
      </c>
      <c r="AE12" s="211">
        <f ca="1">OFFSET(Stats!$E$1,AE$2-1,$A12)</f>
        <v>0</v>
      </c>
      <c r="AF12" s="211">
        <f ca="1">OFFSET(Stats!$E$1,AF$2-1,$A12)</f>
        <v>0</v>
      </c>
      <c r="AG12" s="211">
        <f ca="1">OFFSET(Stats!$E$1,AG$2-1,$A12)</f>
        <v>0</v>
      </c>
      <c r="AH12" s="211">
        <f ca="1">OFFSET(Stats!$E$1,AH$2-1,$A12)</f>
        <v>0</v>
      </c>
      <c r="AI12" s="211">
        <f ca="1">OFFSET(Stats!$E$1,AI$2-1,$A12)</f>
        <v>0</v>
      </c>
      <c r="AJ12" s="211">
        <f ca="1">OFFSET(Stats!$E$1,AJ$2-1,$A12)</f>
        <v>0</v>
      </c>
      <c r="AK12" s="211">
        <f ca="1">OFFSET(Stats!$E$1,AK$2-1,$A12)</f>
        <v>0</v>
      </c>
      <c r="AL12" s="211">
        <f ca="1">OFFSET(Stats!$E$1,AL$2-1,$A12)</f>
        <v>0</v>
      </c>
      <c r="AM12" s="211">
        <f ca="1">OFFSET(Stats!$E$1,AM$2-1,$A12)</f>
        <v>0</v>
      </c>
      <c r="AN12" s="211">
        <f ca="1">OFFSET(Stats!$E$1,AN$2-1,$A12)</f>
        <v>0</v>
      </c>
    </row>
    <row r="13" spans="1:40" s="8" customFormat="1">
      <c r="A13" s="31">
        <v>9</v>
      </c>
      <c r="B13" s="29" t="str">
        <f>Sample!E10&amp;", "&amp;Sample!F10</f>
        <v xml:space="preserve">, </v>
      </c>
      <c r="C13" s="131"/>
      <c r="D13" s="166">
        <f ca="1">OFFSET(Stats!$E$1,D$2-1,$A13)</f>
        <v>0</v>
      </c>
      <c r="E13" s="166">
        <f ca="1">OFFSET(Stats!$E$1,E$2-1,$A13)</f>
        <v>0</v>
      </c>
      <c r="F13" s="166">
        <f ca="1">OFFSET(Stats!$E$1,F$2-1,$A13)</f>
        <v>0</v>
      </c>
      <c r="G13" s="166">
        <f ca="1">OFFSET(Stats!$E$1,G$2-1,$A13)</f>
        <v>0</v>
      </c>
      <c r="H13" s="166">
        <f ca="1">OFFSET(Stats!$E$1,H$2-1,$A13)</f>
        <v>0</v>
      </c>
      <c r="I13" s="166">
        <f ca="1">OFFSET(Stats!$E$1,I$2-1,$A13)</f>
        <v>0</v>
      </c>
      <c r="J13" s="166">
        <f ca="1">OFFSET(Stats!$E$1,J$2-1,$A13)</f>
        <v>0</v>
      </c>
      <c r="K13" s="166">
        <f ca="1">OFFSET(Stats!$E$1,K$2-1,$A13)</f>
        <v>0</v>
      </c>
      <c r="L13" s="166">
        <f ca="1">OFFSET(Stats!$E$1,L$2-1,$A13)</f>
        <v>0</v>
      </c>
      <c r="M13" s="166">
        <f ca="1">OFFSET(Stats!$E$1,M$2-1,$A13)</f>
        <v>0</v>
      </c>
      <c r="N13" s="166">
        <f ca="1">OFFSET(Stats!$E$1,N$2-1,$A13)</f>
        <v>0</v>
      </c>
      <c r="O13" s="166">
        <f ca="1">OFFSET(Stats!$E$1,O$2-1,$A13)</f>
        <v>0</v>
      </c>
      <c r="P13" s="166">
        <f ca="1">OFFSET(Stats!$E$1,P$2-1,$A13)</f>
        <v>0</v>
      </c>
      <c r="Q13" s="166">
        <f ca="1">OFFSET(Stats!$E$1,Q$2-1,$A13)</f>
        <v>0</v>
      </c>
      <c r="R13" s="166">
        <f ca="1">OFFSET(Stats!$E$1,R$2-1,$A13)</f>
        <v>0</v>
      </c>
      <c r="S13" s="166">
        <f ca="1">OFFSET(Stats!$E$1,S$2-1,$A13)</f>
        <v>0</v>
      </c>
      <c r="T13" s="166">
        <f ca="1">OFFSET(Stats!$E$1,T$2-1,$A13)</f>
        <v>0</v>
      </c>
      <c r="U13" s="166">
        <f ca="1">OFFSET(Stats!$E$1,U$2-1,$A13)</f>
        <v>0</v>
      </c>
      <c r="V13" s="166">
        <f ca="1">OFFSET(Stats!$E$1,V$2-1,$A13)</f>
        <v>0</v>
      </c>
      <c r="W13" s="166">
        <f ca="1">OFFSET(Stats!$E$1,W$2-1,$A13)</f>
        <v>0</v>
      </c>
      <c r="X13" s="166">
        <f ca="1">OFFSET(Stats!$E$1,X$2-1,$A13)</f>
        <v>0</v>
      </c>
      <c r="Y13" s="166">
        <f ca="1">OFFSET(Stats!$E$1,Y$2-1,$A13)</f>
        <v>0</v>
      </c>
      <c r="Z13" s="166">
        <f ca="1">OFFSET(Stats!$E$1,Z$2-1,$A13)</f>
        <v>0</v>
      </c>
      <c r="AA13" s="166">
        <f ca="1">OFFSET(Stats!$E$1,AA$2-1,$A13)</f>
        <v>0</v>
      </c>
      <c r="AB13" s="166">
        <f ca="1">OFFSET(Stats!$E$1,AB$2-1,$A13)</f>
        <v>0</v>
      </c>
      <c r="AC13" s="166">
        <f ca="1">OFFSET(Stats!$E$1,AC$2-1,$A13)</f>
        <v>0</v>
      </c>
      <c r="AD13" s="211">
        <f ca="1">OFFSET(Stats!$E$1,AD$2-1,$A13)</f>
        <v>0</v>
      </c>
      <c r="AE13" s="211">
        <f ca="1">OFFSET(Stats!$E$1,AE$2-1,$A13)</f>
        <v>0</v>
      </c>
      <c r="AF13" s="211">
        <f ca="1">OFFSET(Stats!$E$1,AF$2-1,$A13)</f>
        <v>0</v>
      </c>
      <c r="AG13" s="211">
        <f ca="1">OFFSET(Stats!$E$1,AG$2-1,$A13)</f>
        <v>0</v>
      </c>
      <c r="AH13" s="211">
        <f ca="1">OFFSET(Stats!$E$1,AH$2-1,$A13)</f>
        <v>0</v>
      </c>
      <c r="AI13" s="211">
        <f ca="1">OFFSET(Stats!$E$1,AI$2-1,$A13)</f>
        <v>0</v>
      </c>
      <c r="AJ13" s="211">
        <f ca="1">OFFSET(Stats!$E$1,AJ$2-1,$A13)</f>
        <v>0</v>
      </c>
      <c r="AK13" s="211">
        <f ca="1">OFFSET(Stats!$E$1,AK$2-1,$A13)</f>
        <v>0</v>
      </c>
      <c r="AL13" s="211">
        <f ca="1">OFFSET(Stats!$E$1,AL$2-1,$A13)</f>
        <v>0</v>
      </c>
      <c r="AM13" s="211">
        <f ca="1">OFFSET(Stats!$E$1,AM$2-1,$A13)</f>
        <v>0</v>
      </c>
      <c r="AN13" s="211">
        <f ca="1">OFFSET(Stats!$E$1,AN$2-1,$A13)</f>
        <v>0</v>
      </c>
    </row>
    <row r="14" spans="1:40" s="8" customFormat="1">
      <c r="A14" s="31">
        <v>10</v>
      </c>
      <c r="B14" s="29" t="str">
        <f>Sample!E11&amp;", "&amp;Sample!F11</f>
        <v xml:space="preserve">, </v>
      </c>
      <c r="C14" s="131"/>
      <c r="D14" s="166">
        <f ca="1">OFFSET(Stats!$E$1,D$2-1,$A14)</f>
        <v>0</v>
      </c>
      <c r="E14" s="166">
        <f ca="1">OFFSET(Stats!$E$1,E$2-1,$A14)</f>
        <v>0</v>
      </c>
      <c r="F14" s="166">
        <f ca="1">OFFSET(Stats!$E$1,F$2-1,$A14)</f>
        <v>0</v>
      </c>
      <c r="G14" s="166">
        <f ca="1">OFFSET(Stats!$E$1,G$2-1,$A14)</f>
        <v>0</v>
      </c>
      <c r="H14" s="166">
        <f ca="1">OFFSET(Stats!$E$1,H$2-1,$A14)</f>
        <v>0</v>
      </c>
      <c r="I14" s="166">
        <f ca="1">OFFSET(Stats!$E$1,I$2-1,$A14)</f>
        <v>0</v>
      </c>
      <c r="J14" s="166">
        <f ca="1">OFFSET(Stats!$E$1,J$2-1,$A14)</f>
        <v>0</v>
      </c>
      <c r="K14" s="166">
        <f ca="1">OFFSET(Stats!$E$1,K$2-1,$A14)</f>
        <v>0</v>
      </c>
      <c r="L14" s="166">
        <f ca="1">OFFSET(Stats!$E$1,L$2-1,$A14)</f>
        <v>0</v>
      </c>
      <c r="M14" s="166">
        <f ca="1">OFFSET(Stats!$E$1,M$2-1,$A14)</f>
        <v>0</v>
      </c>
      <c r="N14" s="166">
        <f ca="1">OFFSET(Stats!$E$1,N$2-1,$A14)</f>
        <v>0</v>
      </c>
      <c r="O14" s="166">
        <f ca="1">OFFSET(Stats!$E$1,O$2-1,$A14)</f>
        <v>0</v>
      </c>
      <c r="P14" s="166">
        <f ca="1">OFFSET(Stats!$E$1,P$2-1,$A14)</f>
        <v>0</v>
      </c>
      <c r="Q14" s="166">
        <f ca="1">OFFSET(Stats!$E$1,Q$2-1,$A14)</f>
        <v>0</v>
      </c>
      <c r="R14" s="166">
        <f ca="1">OFFSET(Stats!$E$1,R$2-1,$A14)</f>
        <v>0</v>
      </c>
      <c r="S14" s="166">
        <f ca="1">OFFSET(Stats!$E$1,S$2-1,$A14)</f>
        <v>0</v>
      </c>
      <c r="T14" s="166">
        <f ca="1">OFFSET(Stats!$E$1,T$2-1,$A14)</f>
        <v>0</v>
      </c>
      <c r="U14" s="166">
        <f ca="1">OFFSET(Stats!$E$1,U$2-1,$A14)</f>
        <v>0</v>
      </c>
      <c r="V14" s="166">
        <f ca="1">OFFSET(Stats!$E$1,V$2-1,$A14)</f>
        <v>0</v>
      </c>
      <c r="W14" s="166">
        <f ca="1">OFFSET(Stats!$E$1,W$2-1,$A14)</f>
        <v>0</v>
      </c>
      <c r="X14" s="166">
        <f ca="1">OFFSET(Stats!$E$1,X$2-1,$A14)</f>
        <v>0</v>
      </c>
      <c r="Y14" s="166">
        <f ca="1">OFFSET(Stats!$E$1,Y$2-1,$A14)</f>
        <v>0</v>
      </c>
      <c r="Z14" s="166">
        <f ca="1">OFFSET(Stats!$E$1,Z$2-1,$A14)</f>
        <v>0</v>
      </c>
      <c r="AA14" s="166">
        <f ca="1">OFFSET(Stats!$E$1,AA$2-1,$A14)</f>
        <v>0</v>
      </c>
      <c r="AB14" s="166">
        <f ca="1">OFFSET(Stats!$E$1,AB$2-1,$A14)</f>
        <v>0</v>
      </c>
      <c r="AC14" s="166">
        <f ca="1">OFFSET(Stats!$E$1,AC$2-1,$A14)</f>
        <v>0</v>
      </c>
      <c r="AD14" s="211">
        <f ca="1">OFFSET(Stats!$E$1,AD$2-1,$A14)</f>
        <v>0</v>
      </c>
      <c r="AE14" s="211">
        <f ca="1">OFFSET(Stats!$E$1,AE$2-1,$A14)</f>
        <v>0</v>
      </c>
      <c r="AF14" s="211">
        <f ca="1">OFFSET(Stats!$E$1,AF$2-1,$A14)</f>
        <v>0</v>
      </c>
      <c r="AG14" s="211">
        <f ca="1">OFFSET(Stats!$E$1,AG$2-1,$A14)</f>
        <v>0</v>
      </c>
      <c r="AH14" s="211">
        <f ca="1">OFFSET(Stats!$E$1,AH$2-1,$A14)</f>
        <v>0</v>
      </c>
      <c r="AI14" s="211">
        <f ca="1">OFFSET(Stats!$E$1,AI$2-1,$A14)</f>
        <v>0</v>
      </c>
      <c r="AJ14" s="211">
        <f ca="1">OFFSET(Stats!$E$1,AJ$2-1,$A14)</f>
        <v>0</v>
      </c>
      <c r="AK14" s="211">
        <f ca="1">OFFSET(Stats!$E$1,AK$2-1,$A14)</f>
        <v>0</v>
      </c>
      <c r="AL14" s="211">
        <f ca="1">OFFSET(Stats!$E$1,AL$2-1,$A14)</f>
        <v>0</v>
      </c>
      <c r="AM14" s="211">
        <f ca="1">OFFSET(Stats!$E$1,AM$2-1,$A14)</f>
        <v>0</v>
      </c>
      <c r="AN14" s="211">
        <f ca="1">OFFSET(Stats!$E$1,AN$2-1,$A14)</f>
        <v>0</v>
      </c>
    </row>
    <row r="15" spans="1:40" s="8" customFormat="1">
      <c r="A15" s="31">
        <v>11</v>
      </c>
      <c r="B15" s="29" t="str">
        <f>Sample!E12&amp;", "&amp;Sample!F12</f>
        <v xml:space="preserve">, </v>
      </c>
      <c r="C15" s="131"/>
      <c r="D15" s="166">
        <f ca="1">OFFSET(Stats!$E$1,D$2-1,$A15)</f>
        <v>0</v>
      </c>
      <c r="E15" s="166">
        <f ca="1">OFFSET(Stats!$E$1,E$2-1,$A15)</f>
        <v>0</v>
      </c>
      <c r="F15" s="166">
        <f ca="1">OFFSET(Stats!$E$1,F$2-1,$A15)</f>
        <v>0</v>
      </c>
      <c r="G15" s="166">
        <f ca="1">OFFSET(Stats!$E$1,G$2-1,$A15)</f>
        <v>0</v>
      </c>
      <c r="H15" s="166">
        <f ca="1">OFFSET(Stats!$E$1,H$2-1,$A15)</f>
        <v>0</v>
      </c>
      <c r="I15" s="166">
        <f ca="1">OFFSET(Stats!$E$1,I$2-1,$A15)</f>
        <v>0</v>
      </c>
      <c r="J15" s="166">
        <f ca="1">OFFSET(Stats!$E$1,J$2-1,$A15)</f>
        <v>0</v>
      </c>
      <c r="K15" s="166">
        <f ca="1">OFFSET(Stats!$E$1,K$2-1,$A15)</f>
        <v>0</v>
      </c>
      <c r="L15" s="166">
        <f ca="1">OFFSET(Stats!$E$1,L$2-1,$A15)</f>
        <v>0</v>
      </c>
      <c r="M15" s="166">
        <f ca="1">OFFSET(Stats!$E$1,M$2-1,$A15)</f>
        <v>0</v>
      </c>
      <c r="N15" s="166">
        <f ca="1">OFFSET(Stats!$E$1,N$2-1,$A15)</f>
        <v>0</v>
      </c>
      <c r="O15" s="166">
        <f ca="1">OFFSET(Stats!$E$1,O$2-1,$A15)</f>
        <v>0</v>
      </c>
      <c r="P15" s="166">
        <f ca="1">OFFSET(Stats!$E$1,P$2-1,$A15)</f>
        <v>0</v>
      </c>
      <c r="Q15" s="166">
        <f ca="1">OFFSET(Stats!$E$1,Q$2-1,$A15)</f>
        <v>0</v>
      </c>
      <c r="R15" s="166">
        <f ca="1">OFFSET(Stats!$E$1,R$2-1,$A15)</f>
        <v>0</v>
      </c>
      <c r="S15" s="166">
        <f ca="1">OFFSET(Stats!$E$1,S$2-1,$A15)</f>
        <v>0</v>
      </c>
      <c r="T15" s="166">
        <f ca="1">OFFSET(Stats!$E$1,T$2-1,$A15)</f>
        <v>0</v>
      </c>
      <c r="U15" s="166">
        <f ca="1">OFFSET(Stats!$E$1,U$2-1,$A15)</f>
        <v>0</v>
      </c>
      <c r="V15" s="166">
        <f ca="1">OFFSET(Stats!$E$1,V$2-1,$A15)</f>
        <v>0</v>
      </c>
      <c r="W15" s="166">
        <f ca="1">OFFSET(Stats!$E$1,W$2-1,$A15)</f>
        <v>0</v>
      </c>
      <c r="X15" s="166">
        <f ca="1">OFFSET(Stats!$E$1,X$2-1,$A15)</f>
        <v>0</v>
      </c>
      <c r="Y15" s="166">
        <f ca="1">OFFSET(Stats!$E$1,Y$2-1,$A15)</f>
        <v>0</v>
      </c>
      <c r="Z15" s="166">
        <f ca="1">OFFSET(Stats!$E$1,Z$2-1,$A15)</f>
        <v>0</v>
      </c>
      <c r="AA15" s="166">
        <f ca="1">OFFSET(Stats!$E$1,AA$2-1,$A15)</f>
        <v>0</v>
      </c>
      <c r="AB15" s="166">
        <f ca="1">OFFSET(Stats!$E$1,AB$2-1,$A15)</f>
        <v>0</v>
      </c>
      <c r="AC15" s="166">
        <f ca="1">OFFSET(Stats!$E$1,AC$2-1,$A15)</f>
        <v>0</v>
      </c>
      <c r="AD15" s="211">
        <f ca="1">OFFSET(Stats!$E$1,AD$2-1,$A15)</f>
        <v>0</v>
      </c>
      <c r="AE15" s="211">
        <f ca="1">OFFSET(Stats!$E$1,AE$2-1,$A15)</f>
        <v>0</v>
      </c>
      <c r="AF15" s="211">
        <f ca="1">OFFSET(Stats!$E$1,AF$2-1,$A15)</f>
        <v>0</v>
      </c>
      <c r="AG15" s="211">
        <f ca="1">OFFSET(Stats!$E$1,AG$2-1,$A15)</f>
        <v>0</v>
      </c>
      <c r="AH15" s="211">
        <f ca="1">OFFSET(Stats!$E$1,AH$2-1,$A15)</f>
        <v>0</v>
      </c>
      <c r="AI15" s="211">
        <f ca="1">OFFSET(Stats!$E$1,AI$2-1,$A15)</f>
        <v>0</v>
      </c>
      <c r="AJ15" s="211">
        <f ca="1">OFFSET(Stats!$E$1,AJ$2-1,$A15)</f>
        <v>0</v>
      </c>
      <c r="AK15" s="211">
        <f ca="1">OFFSET(Stats!$E$1,AK$2-1,$A15)</f>
        <v>0</v>
      </c>
      <c r="AL15" s="211">
        <f ca="1">OFFSET(Stats!$E$1,AL$2-1,$A15)</f>
        <v>0</v>
      </c>
      <c r="AM15" s="211">
        <f ca="1">OFFSET(Stats!$E$1,AM$2-1,$A15)</f>
        <v>0</v>
      </c>
      <c r="AN15" s="211">
        <f ca="1">OFFSET(Stats!$E$1,AN$2-1,$A15)</f>
        <v>0</v>
      </c>
    </row>
    <row r="16" spans="1:40" s="8" customFormat="1">
      <c r="A16" s="31">
        <v>12</v>
      </c>
      <c r="B16" s="29" t="str">
        <f>Sample!E13&amp;", "&amp;Sample!F13</f>
        <v xml:space="preserve">, </v>
      </c>
      <c r="C16" s="131"/>
      <c r="D16" s="166">
        <f ca="1">OFFSET(Stats!$E$1,D$2-1,$A16)</f>
        <v>0</v>
      </c>
      <c r="E16" s="166">
        <f ca="1">OFFSET(Stats!$E$1,E$2-1,$A16)</f>
        <v>0</v>
      </c>
      <c r="F16" s="166">
        <f ca="1">OFFSET(Stats!$E$1,F$2-1,$A16)</f>
        <v>0</v>
      </c>
      <c r="G16" s="166">
        <f ca="1">OFFSET(Stats!$E$1,G$2-1,$A16)</f>
        <v>0</v>
      </c>
      <c r="H16" s="166">
        <f ca="1">OFFSET(Stats!$E$1,H$2-1,$A16)</f>
        <v>0</v>
      </c>
      <c r="I16" s="166">
        <f ca="1">OFFSET(Stats!$E$1,I$2-1,$A16)</f>
        <v>0</v>
      </c>
      <c r="J16" s="166">
        <f ca="1">OFFSET(Stats!$E$1,J$2-1,$A16)</f>
        <v>0</v>
      </c>
      <c r="K16" s="166">
        <f ca="1">OFFSET(Stats!$E$1,K$2-1,$A16)</f>
        <v>0</v>
      </c>
      <c r="L16" s="166">
        <f ca="1">OFFSET(Stats!$E$1,L$2-1,$A16)</f>
        <v>0</v>
      </c>
      <c r="M16" s="166">
        <f ca="1">OFFSET(Stats!$E$1,M$2-1,$A16)</f>
        <v>0</v>
      </c>
      <c r="N16" s="166">
        <f ca="1">OFFSET(Stats!$E$1,N$2-1,$A16)</f>
        <v>0</v>
      </c>
      <c r="O16" s="166">
        <f ca="1">OFFSET(Stats!$E$1,O$2-1,$A16)</f>
        <v>0</v>
      </c>
      <c r="P16" s="166">
        <f ca="1">OFFSET(Stats!$E$1,P$2-1,$A16)</f>
        <v>0</v>
      </c>
      <c r="Q16" s="166">
        <f ca="1">OFFSET(Stats!$E$1,Q$2-1,$A16)</f>
        <v>0</v>
      </c>
      <c r="R16" s="166">
        <f ca="1">OFFSET(Stats!$E$1,R$2-1,$A16)</f>
        <v>0</v>
      </c>
      <c r="S16" s="166">
        <f ca="1">OFFSET(Stats!$E$1,S$2-1,$A16)</f>
        <v>0</v>
      </c>
      <c r="T16" s="166">
        <f ca="1">OFFSET(Stats!$E$1,T$2-1,$A16)</f>
        <v>0</v>
      </c>
      <c r="U16" s="166">
        <f ca="1">OFFSET(Stats!$E$1,U$2-1,$A16)</f>
        <v>0</v>
      </c>
      <c r="V16" s="166">
        <f ca="1">OFFSET(Stats!$E$1,V$2-1,$A16)</f>
        <v>0</v>
      </c>
      <c r="W16" s="166">
        <f ca="1">OFFSET(Stats!$E$1,W$2-1,$A16)</f>
        <v>0</v>
      </c>
      <c r="X16" s="166">
        <f ca="1">OFFSET(Stats!$E$1,X$2-1,$A16)</f>
        <v>0</v>
      </c>
      <c r="Y16" s="166">
        <f ca="1">OFFSET(Stats!$E$1,Y$2-1,$A16)</f>
        <v>0</v>
      </c>
      <c r="Z16" s="166">
        <f ca="1">OFFSET(Stats!$E$1,Z$2-1,$A16)</f>
        <v>0</v>
      </c>
      <c r="AA16" s="166">
        <f ca="1">OFFSET(Stats!$E$1,AA$2-1,$A16)</f>
        <v>0</v>
      </c>
      <c r="AB16" s="166">
        <f ca="1">OFFSET(Stats!$E$1,AB$2-1,$A16)</f>
        <v>0</v>
      </c>
      <c r="AC16" s="166">
        <f ca="1">OFFSET(Stats!$E$1,AC$2-1,$A16)</f>
        <v>0</v>
      </c>
      <c r="AD16" s="211">
        <f ca="1">OFFSET(Stats!$E$1,AD$2-1,$A16)</f>
        <v>0</v>
      </c>
      <c r="AE16" s="211">
        <f ca="1">OFFSET(Stats!$E$1,AE$2-1,$A16)</f>
        <v>0</v>
      </c>
      <c r="AF16" s="211">
        <f ca="1">OFFSET(Stats!$E$1,AF$2-1,$A16)</f>
        <v>0</v>
      </c>
      <c r="AG16" s="211">
        <f ca="1">OFFSET(Stats!$E$1,AG$2-1,$A16)</f>
        <v>0</v>
      </c>
      <c r="AH16" s="211">
        <f ca="1">OFFSET(Stats!$E$1,AH$2-1,$A16)</f>
        <v>0</v>
      </c>
      <c r="AI16" s="211">
        <f ca="1">OFFSET(Stats!$E$1,AI$2-1,$A16)</f>
        <v>0</v>
      </c>
      <c r="AJ16" s="211">
        <f ca="1">OFFSET(Stats!$E$1,AJ$2-1,$A16)</f>
        <v>0</v>
      </c>
      <c r="AK16" s="211">
        <f ca="1">OFFSET(Stats!$E$1,AK$2-1,$A16)</f>
        <v>0</v>
      </c>
      <c r="AL16" s="211">
        <f ca="1">OFFSET(Stats!$E$1,AL$2-1,$A16)</f>
        <v>0</v>
      </c>
      <c r="AM16" s="211">
        <f ca="1">OFFSET(Stats!$E$1,AM$2-1,$A16)</f>
        <v>0</v>
      </c>
      <c r="AN16" s="211">
        <f ca="1">OFFSET(Stats!$E$1,AN$2-1,$A16)</f>
        <v>0</v>
      </c>
    </row>
    <row r="17" spans="1:40" s="8" customFormat="1">
      <c r="A17" s="31">
        <v>13</v>
      </c>
      <c r="B17" s="29" t="str">
        <f>Sample!E14&amp;", "&amp;Sample!F14</f>
        <v xml:space="preserve">, </v>
      </c>
      <c r="C17" s="131"/>
      <c r="D17" s="166">
        <f ca="1">OFFSET(Stats!$E$1,D$2-1,$A17)</f>
        <v>0</v>
      </c>
      <c r="E17" s="166">
        <f ca="1">OFFSET(Stats!$E$1,E$2-1,$A17)</f>
        <v>0</v>
      </c>
      <c r="F17" s="166">
        <f ca="1">OFFSET(Stats!$E$1,F$2-1,$A17)</f>
        <v>0</v>
      </c>
      <c r="G17" s="166">
        <f ca="1">OFFSET(Stats!$E$1,G$2-1,$A17)</f>
        <v>0</v>
      </c>
      <c r="H17" s="166">
        <f ca="1">OFFSET(Stats!$E$1,H$2-1,$A17)</f>
        <v>0</v>
      </c>
      <c r="I17" s="166">
        <f ca="1">OFFSET(Stats!$E$1,I$2-1,$A17)</f>
        <v>0</v>
      </c>
      <c r="J17" s="166">
        <f ca="1">OFFSET(Stats!$E$1,J$2-1,$A17)</f>
        <v>0</v>
      </c>
      <c r="K17" s="166">
        <f ca="1">OFFSET(Stats!$E$1,K$2-1,$A17)</f>
        <v>0</v>
      </c>
      <c r="L17" s="166">
        <f ca="1">OFFSET(Stats!$E$1,L$2-1,$A17)</f>
        <v>0</v>
      </c>
      <c r="M17" s="166">
        <f ca="1">OFFSET(Stats!$E$1,M$2-1,$A17)</f>
        <v>0</v>
      </c>
      <c r="N17" s="166">
        <f ca="1">OFFSET(Stats!$E$1,N$2-1,$A17)</f>
        <v>0</v>
      </c>
      <c r="O17" s="166">
        <f ca="1">OFFSET(Stats!$E$1,O$2-1,$A17)</f>
        <v>0</v>
      </c>
      <c r="P17" s="166">
        <f ca="1">OFFSET(Stats!$E$1,P$2-1,$A17)</f>
        <v>0</v>
      </c>
      <c r="Q17" s="166">
        <f ca="1">OFFSET(Stats!$E$1,Q$2-1,$A17)</f>
        <v>0</v>
      </c>
      <c r="R17" s="166">
        <f ca="1">OFFSET(Stats!$E$1,R$2-1,$A17)</f>
        <v>0</v>
      </c>
      <c r="S17" s="166">
        <f ca="1">OFFSET(Stats!$E$1,S$2-1,$A17)</f>
        <v>0</v>
      </c>
      <c r="T17" s="166">
        <f ca="1">OFFSET(Stats!$E$1,T$2-1,$A17)</f>
        <v>0</v>
      </c>
      <c r="U17" s="166">
        <f ca="1">OFFSET(Stats!$E$1,U$2-1,$A17)</f>
        <v>0</v>
      </c>
      <c r="V17" s="166">
        <f ca="1">OFFSET(Stats!$E$1,V$2-1,$A17)</f>
        <v>0</v>
      </c>
      <c r="W17" s="166">
        <f ca="1">OFFSET(Stats!$E$1,W$2-1,$A17)</f>
        <v>0</v>
      </c>
      <c r="X17" s="166">
        <f ca="1">OFFSET(Stats!$E$1,X$2-1,$A17)</f>
        <v>0</v>
      </c>
      <c r="Y17" s="166">
        <f ca="1">OFFSET(Stats!$E$1,Y$2-1,$A17)</f>
        <v>0</v>
      </c>
      <c r="Z17" s="166">
        <f ca="1">OFFSET(Stats!$E$1,Z$2-1,$A17)</f>
        <v>0</v>
      </c>
      <c r="AA17" s="166">
        <f ca="1">OFFSET(Stats!$E$1,AA$2-1,$A17)</f>
        <v>0</v>
      </c>
      <c r="AB17" s="166">
        <f ca="1">OFFSET(Stats!$E$1,AB$2-1,$A17)</f>
        <v>0</v>
      </c>
      <c r="AC17" s="166">
        <f ca="1">OFFSET(Stats!$E$1,AC$2-1,$A17)</f>
        <v>0</v>
      </c>
      <c r="AD17" s="211">
        <f ca="1">OFFSET(Stats!$E$1,AD$2-1,$A17)</f>
        <v>0</v>
      </c>
      <c r="AE17" s="211">
        <f ca="1">OFFSET(Stats!$E$1,AE$2-1,$A17)</f>
        <v>0</v>
      </c>
      <c r="AF17" s="211">
        <f ca="1">OFFSET(Stats!$E$1,AF$2-1,$A17)</f>
        <v>0</v>
      </c>
      <c r="AG17" s="211">
        <f ca="1">OFFSET(Stats!$E$1,AG$2-1,$A17)</f>
        <v>0</v>
      </c>
      <c r="AH17" s="211">
        <f ca="1">OFFSET(Stats!$E$1,AH$2-1,$A17)</f>
        <v>0</v>
      </c>
      <c r="AI17" s="211">
        <f ca="1">OFFSET(Stats!$E$1,AI$2-1,$A17)</f>
        <v>0</v>
      </c>
      <c r="AJ17" s="211">
        <f ca="1">OFFSET(Stats!$E$1,AJ$2-1,$A17)</f>
        <v>0</v>
      </c>
      <c r="AK17" s="211">
        <f ca="1">OFFSET(Stats!$E$1,AK$2-1,$A17)</f>
        <v>0</v>
      </c>
      <c r="AL17" s="211">
        <f ca="1">OFFSET(Stats!$E$1,AL$2-1,$A17)</f>
        <v>0</v>
      </c>
      <c r="AM17" s="211">
        <f ca="1">OFFSET(Stats!$E$1,AM$2-1,$A17)</f>
        <v>0</v>
      </c>
      <c r="AN17" s="211">
        <f ca="1">OFFSET(Stats!$E$1,AN$2-1,$A17)</f>
        <v>0</v>
      </c>
    </row>
    <row r="18" spans="1:40" s="8" customFormat="1">
      <c r="A18" s="31">
        <v>14</v>
      </c>
      <c r="B18" s="29" t="str">
        <f>Sample!E15&amp;", "&amp;Sample!F15</f>
        <v xml:space="preserve">, </v>
      </c>
      <c r="C18" s="131"/>
      <c r="D18" s="166">
        <f ca="1">OFFSET(Stats!$E$1,D$2-1,$A18)</f>
        <v>0</v>
      </c>
      <c r="E18" s="166">
        <f ca="1">OFFSET(Stats!$E$1,E$2-1,$A18)</f>
        <v>0</v>
      </c>
      <c r="F18" s="166">
        <f ca="1">OFFSET(Stats!$E$1,F$2-1,$A18)</f>
        <v>0</v>
      </c>
      <c r="G18" s="166">
        <f ca="1">OFFSET(Stats!$E$1,G$2-1,$A18)</f>
        <v>0</v>
      </c>
      <c r="H18" s="166">
        <f ca="1">OFFSET(Stats!$E$1,H$2-1,$A18)</f>
        <v>0</v>
      </c>
      <c r="I18" s="166">
        <f ca="1">OFFSET(Stats!$E$1,I$2-1,$A18)</f>
        <v>0</v>
      </c>
      <c r="J18" s="166">
        <f ca="1">OFFSET(Stats!$E$1,J$2-1,$A18)</f>
        <v>0</v>
      </c>
      <c r="K18" s="166">
        <f ca="1">OFFSET(Stats!$E$1,K$2-1,$A18)</f>
        <v>0</v>
      </c>
      <c r="L18" s="166">
        <f ca="1">OFFSET(Stats!$E$1,L$2-1,$A18)</f>
        <v>0</v>
      </c>
      <c r="M18" s="166">
        <f ca="1">OFFSET(Stats!$E$1,M$2-1,$A18)</f>
        <v>0</v>
      </c>
      <c r="N18" s="166">
        <f ca="1">OFFSET(Stats!$E$1,N$2-1,$A18)</f>
        <v>0</v>
      </c>
      <c r="O18" s="166">
        <f ca="1">OFFSET(Stats!$E$1,O$2-1,$A18)</f>
        <v>0</v>
      </c>
      <c r="P18" s="166">
        <f ca="1">OFFSET(Stats!$E$1,P$2-1,$A18)</f>
        <v>0</v>
      </c>
      <c r="Q18" s="166">
        <f ca="1">OFFSET(Stats!$E$1,Q$2-1,$A18)</f>
        <v>0</v>
      </c>
      <c r="R18" s="166">
        <f ca="1">OFFSET(Stats!$E$1,R$2-1,$A18)</f>
        <v>0</v>
      </c>
      <c r="S18" s="166">
        <f ca="1">OFFSET(Stats!$E$1,S$2-1,$A18)</f>
        <v>0</v>
      </c>
      <c r="T18" s="166">
        <f ca="1">OFFSET(Stats!$E$1,T$2-1,$A18)</f>
        <v>0</v>
      </c>
      <c r="U18" s="166">
        <f ca="1">OFFSET(Stats!$E$1,U$2-1,$A18)</f>
        <v>0</v>
      </c>
      <c r="V18" s="166">
        <f ca="1">OFFSET(Stats!$E$1,V$2-1,$A18)</f>
        <v>0</v>
      </c>
      <c r="W18" s="166">
        <f ca="1">OFFSET(Stats!$E$1,W$2-1,$A18)</f>
        <v>0</v>
      </c>
      <c r="X18" s="166">
        <f ca="1">OFFSET(Stats!$E$1,X$2-1,$A18)</f>
        <v>0</v>
      </c>
      <c r="Y18" s="166">
        <f ca="1">OFFSET(Stats!$E$1,Y$2-1,$A18)</f>
        <v>0</v>
      </c>
      <c r="Z18" s="166">
        <f ca="1">OFFSET(Stats!$E$1,Z$2-1,$A18)</f>
        <v>0</v>
      </c>
      <c r="AA18" s="166">
        <f ca="1">OFFSET(Stats!$E$1,AA$2-1,$A18)</f>
        <v>0</v>
      </c>
      <c r="AB18" s="166">
        <f ca="1">OFFSET(Stats!$E$1,AB$2-1,$A18)</f>
        <v>0</v>
      </c>
      <c r="AC18" s="166">
        <f ca="1">OFFSET(Stats!$E$1,AC$2-1,$A18)</f>
        <v>0</v>
      </c>
      <c r="AD18" s="211">
        <f ca="1">OFFSET(Stats!$E$1,AD$2-1,$A18)</f>
        <v>0</v>
      </c>
      <c r="AE18" s="211">
        <f ca="1">OFFSET(Stats!$E$1,AE$2-1,$A18)</f>
        <v>0</v>
      </c>
      <c r="AF18" s="211">
        <f ca="1">OFFSET(Stats!$E$1,AF$2-1,$A18)</f>
        <v>0</v>
      </c>
      <c r="AG18" s="211">
        <f ca="1">OFFSET(Stats!$E$1,AG$2-1,$A18)</f>
        <v>0</v>
      </c>
      <c r="AH18" s="211">
        <f ca="1">OFFSET(Stats!$E$1,AH$2-1,$A18)</f>
        <v>0</v>
      </c>
      <c r="AI18" s="211">
        <f ca="1">OFFSET(Stats!$E$1,AI$2-1,$A18)</f>
        <v>0</v>
      </c>
      <c r="AJ18" s="211">
        <f ca="1">OFFSET(Stats!$E$1,AJ$2-1,$A18)</f>
        <v>0</v>
      </c>
      <c r="AK18" s="211">
        <f ca="1">OFFSET(Stats!$E$1,AK$2-1,$A18)</f>
        <v>0</v>
      </c>
      <c r="AL18" s="211">
        <f ca="1">OFFSET(Stats!$E$1,AL$2-1,$A18)</f>
        <v>0</v>
      </c>
      <c r="AM18" s="211">
        <f ca="1">OFFSET(Stats!$E$1,AM$2-1,$A18)</f>
        <v>0</v>
      </c>
      <c r="AN18" s="211">
        <f ca="1">OFFSET(Stats!$E$1,AN$2-1,$A18)</f>
        <v>0</v>
      </c>
    </row>
    <row r="19" spans="1:40" s="8" customFormat="1">
      <c r="A19" s="31">
        <v>15</v>
      </c>
      <c r="B19" s="29" t="str">
        <f>Sample!E16&amp;", "&amp;Sample!F16</f>
        <v xml:space="preserve">, </v>
      </c>
      <c r="C19" s="131"/>
      <c r="D19" s="166">
        <f ca="1">OFFSET(Stats!$E$1,D$2-1,$A19)</f>
        <v>0</v>
      </c>
      <c r="E19" s="166">
        <f ca="1">OFFSET(Stats!$E$1,E$2-1,$A19)</f>
        <v>0</v>
      </c>
      <c r="F19" s="166">
        <f ca="1">OFFSET(Stats!$E$1,F$2-1,$A19)</f>
        <v>0</v>
      </c>
      <c r="G19" s="166">
        <f ca="1">OFFSET(Stats!$E$1,G$2-1,$A19)</f>
        <v>0</v>
      </c>
      <c r="H19" s="166">
        <f ca="1">OFFSET(Stats!$E$1,H$2-1,$A19)</f>
        <v>0</v>
      </c>
      <c r="I19" s="166">
        <f ca="1">OFFSET(Stats!$E$1,I$2-1,$A19)</f>
        <v>0</v>
      </c>
      <c r="J19" s="166">
        <f ca="1">OFFSET(Stats!$E$1,J$2-1,$A19)</f>
        <v>0</v>
      </c>
      <c r="K19" s="166">
        <f ca="1">OFFSET(Stats!$E$1,K$2-1,$A19)</f>
        <v>0</v>
      </c>
      <c r="L19" s="166">
        <f ca="1">OFFSET(Stats!$E$1,L$2-1,$A19)</f>
        <v>0</v>
      </c>
      <c r="M19" s="166">
        <f ca="1">OFFSET(Stats!$E$1,M$2-1,$A19)</f>
        <v>0</v>
      </c>
      <c r="N19" s="166">
        <f ca="1">OFFSET(Stats!$E$1,N$2-1,$A19)</f>
        <v>0</v>
      </c>
      <c r="O19" s="166">
        <f ca="1">OFFSET(Stats!$E$1,O$2-1,$A19)</f>
        <v>0</v>
      </c>
      <c r="P19" s="166">
        <f ca="1">OFFSET(Stats!$E$1,P$2-1,$A19)</f>
        <v>0</v>
      </c>
      <c r="Q19" s="166">
        <f ca="1">OFFSET(Stats!$E$1,Q$2-1,$A19)</f>
        <v>0</v>
      </c>
      <c r="R19" s="166">
        <f ca="1">OFFSET(Stats!$E$1,R$2-1,$A19)</f>
        <v>0</v>
      </c>
      <c r="S19" s="166">
        <f ca="1">OFFSET(Stats!$E$1,S$2-1,$A19)</f>
        <v>0</v>
      </c>
      <c r="T19" s="166">
        <f ca="1">OFFSET(Stats!$E$1,T$2-1,$A19)</f>
        <v>0</v>
      </c>
      <c r="U19" s="166">
        <f ca="1">OFFSET(Stats!$E$1,U$2-1,$A19)</f>
        <v>0</v>
      </c>
      <c r="V19" s="166">
        <f ca="1">OFFSET(Stats!$E$1,V$2-1,$A19)</f>
        <v>0</v>
      </c>
      <c r="W19" s="166">
        <f ca="1">OFFSET(Stats!$E$1,W$2-1,$A19)</f>
        <v>0</v>
      </c>
      <c r="X19" s="166">
        <f ca="1">OFFSET(Stats!$E$1,X$2-1,$A19)</f>
        <v>0</v>
      </c>
      <c r="Y19" s="166">
        <f ca="1">OFFSET(Stats!$E$1,Y$2-1,$A19)</f>
        <v>0</v>
      </c>
      <c r="Z19" s="166">
        <f ca="1">OFFSET(Stats!$E$1,Z$2-1,$A19)</f>
        <v>0</v>
      </c>
      <c r="AA19" s="166">
        <f ca="1">OFFSET(Stats!$E$1,AA$2-1,$A19)</f>
        <v>0</v>
      </c>
      <c r="AB19" s="166">
        <f ca="1">OFFSET(Stats!$E$1,AB$2-1,$A19)</f>
        <v>0</v>
      </c>
      <c r="AC19" s="166">
        <f ca="1">OFFSET(Stats!$E$1,AC$2-1,$A19)</f>
        <v>0</v>
      </c>
      <c r="AD19" s="211">
        <f ca="1">OFFSET(Stats!$E$1,AD$2-1,$A19)</f>
        <v>0</v>
      </c>
      <c r="AE19" s="211">
        <f ca="1">OFFSET(Stats!$E$1,AE$2-1,$A19)</f>
        <v>0</v>
      </c>
      <c r="AF19" s="211">
        <f ca="1">OFFSET(Stats!$E$1,AF$2-1,$A19)</f>
        <v>0</v>
      </c>
      <c r="AG19" s="211">
        <f ca="1">OFFSET(Stats!$E$1,AG$2-1,$A19)</f>
        <v>0</v>
      </c>
      <c r="AH19" s="211">
        <f ca="1">OFFSET(Stats!$E$1,AH$2-1,$A19)</f>
        <v>0</v>
      </c>
      <c r="AI19" s="211">
        <f ca="1">OFFSET(Stats!$E$1,AI$2-1,$A19)</f>
        <v>0</v>
      </c>
      <c r="AJ19" s="211">
        <f ca="1">OFFSET(Stats!$E$1,AJ$2-1,$A19)</f>
        <v>0</v>
      </c>
      <c r="AK19" s="211">
        <f ca="1">OFFSET(Stats!$E$1,AK$2-1,$A19)</f>
        <v>0</v>
      </c>
      <c r="AL19" s="211">
        <f ca="1">OFFSET(Stats!$E$1,AL$2-1,$A19)</f>
        <v>0</v>
      </c>
      <c r="AM19" s="211">
        <f ca="1">OFFSET(Stats!$E$1,AM$2-1,$A19)</f>
        <v>0</v>
      </c>
      <c r="AN19" s="211">
        <f ca="1">OFFSET(Stats!$E$1,AN$2-1,$A19)</f>
        <v>0</v>
      </c>
    </row>
    <row r="20" spans="1:40" s="8" customFormat="1">
      <c r="A20" s="31">
        <v>16</v>
      </c>
      <c r="B20" s="29" t="str">
        <f>Sample!E17&amp;", "&amp;Sample!F17</f>
        <v xml:space="preserve">, </v>
      </c>
      <c r="C20" s="131"/>
      <c r="D20" s="166">
        <f ca="1">OFFSET(Stats!$E$1,D$2-1,$A20)</f>
        <v>0</v>
      </c>
      <c r="E20" s="166">
        <f ca="1">OFFSET(Stats!$E$1,E$2-1,$A20)</f>
        <v>0</v>
      </c>
      <c r="F20" s="166">
        <f ca="1">OFFSET(Stats!$E$1,F$2-1,$A20)</f>
        <v>0</v>
      </c>
      <c r="G20" s="166">
        <f ca="1">OFFSET(Stats!$E$1,G$2-1,$A20)</f>
        <v>0</v>
      </c>
      <c r="H20" s="166">
        <f ca="1">OFFSET(Stats!$E$1,H$2-1,$A20)</f>
        <v>0</v>
      </c>
      <c r="I20" s="166">
        <f ca="1">OFFSET(Stats!$E$1,I$2-1,$A20)</f>
        <v>0</v>
      </c>
      <c r="J20" s="166">
        <f ca="1">OFFSET(Stats!$E$1,J$2-1,$A20)</f>
        <v>0</v>
      </c>
      <c r="K20" s="166">
        <f ca="1">OFFSET(Stats!$E$1,K$2-1,$A20)</f>
        <v>0</v>
      </c>
      <c r="L20" s="166">
        <f ca="1">OFFSET(Stats!$E$1,L$2-1,$A20)</f>
        <v>0</v>
      </c>
      <c r="M20" s="166">
        <f ca="1">OFFSET(Stats!$E$1,M$2-1,$A20)</f>
        <v>0</v>
      </c>
      <c r="N20" s="166">
        <f ca="1">OFFSET(Stats!$E$1,N$2-1,$A20)</f>
        <v>0</v>
      </c>
      <c r="O20" s="166">
        <f ca="1">OFFSET(Stats!$E$1,O$2-1,$A20)</f>
        <v>0</v>
      </c>
      <c r="P20" s="166">
        <f ca="1">OFFSET(Stats!$E$1,P$2-1,$A20)</f>
        <v>0</v>
      </c>
      <c r="Q20" s="166">
        <f ca="1">OFFSET(Stats!$E$1,Q$2-1,$A20)</f>
        <v>0</v>
      </c>
      <c r="R20" s="166">
        <f ca="1">OFFSET(Stats!$E$1,R$2-1,$A20)</f>
        <v>0</v>
      </c>
      <c r="S20" s="166">
        <f ca="1">OFFSET(Stats!$E$1,S$2-1,$A20)</f>
        <v>0</v>
      </c>
      <c r="T20" s="166">
        <f ca="1">OFFSET(Stats!$E$1,T$2-1,$A20)</f>
        <v>0</v>
      </c>
      <c r="U20" s="166">
        <f ca="1">OFFSET(Stats!$E$1,U$2-1,$A20)</f>
        <v>0</v>
      </c>
      <c r="V20" s="166">
        <f ca="1">OFFSET(Stats!$E$1,V$2-1,$A20)</f>
        <v>0</v>
      </c>
      <c r="W20" s="166">
        <f ca="1">OFFSET(Stats!$E$1,W$2-1,$A20)</f>
        <v>0</v>
      </c>
      <c r="X20" s="166">
        <f ca="1">OFFSET(Stats!$E$1,X$2-1,$A20)</f>
        <v>0</v>
      </c>
      <c r="Y20" s="166">
        <f ca="1">OFFSET(Stats!$E$1,Y$2-1,$A20)</f>
        <v>0</v>
      </c>
      <c r="Z20" s="166">
        <f ca="1">OFFSET(Stats!$E$1,Z$2-1,$A20)</f>
        <v>0</v>
      </c>
      <c r="AA20" s="166">
        <f ca="1">OFFSET(Stats!$E$1,AA$2-1,$A20)</f>
        <v>0</v>
      </c>
      <c r="AB20" s="166">
        <f ca="1">OFFSET(Stats!$E$1,AB$2-1,$A20)</f>
        <v>0</v>
      </c>
      <c r="AC20" s="166">
        <f ca="1">OFFSET(Stats!$E$1,AC$2-1,$A20)</f>
        <v>0</v>
      </c>
      <c r="AD20" s="211">
        <f ca="1">OFFSET(Stats!$E$1,AD$2-1,$A20)</f>
        <v>0</v>
      </c>
      <c r="AE20" s="211">
        <f ca="1">OFFSET(Stats!$E$1,AE$2-1,$A20)</f>
        <v>0</v>
      </c>
      <c r="AF20" s="211">
        <f ca="1">OFFSET(Stats!$E$1,AF$2-1,$A20)</f>
        <v>0</v>
      </c>
      <c r="AG20" s="211">
        <f ca="1">OFFSET(Stats!$E$1,AG$2-1,$A20)</f>
        <v>0</v>
      </c>
      <c r="AH20" s="211">
        <f ca="1">OFFSET(Stats!$E$1,AH$2-1,$A20)</f>
        <v>0</v>
      </c>
      <c r="AI20" s="211">
        <f ca="1">OFFSET(Stats!$E$1,AI$2-1,$A20)</f>
        <v>0</v>
      </c>
      <c r="AJ20" s="211">
        <f ca="1">OFFSET(Stats!$E$1,AJ$2-1,$A20)</f>
        <v>0</v>
      </c>
      <c r="AK20" s="211">
        <f ca="1">OFFSET(Stats!$E$1,AK$2-1,$A20)</f>
        <v>0</v>
      </c>
      <c r="AL20" s="211">
        <f ca="1">OFFSET(Stats!$E$1,AL$2-1,$A20)</f>
        <v>0</v>
      </c>
      <c r="AM20" s="211">
        <f ca="1">OFFSET(Stats!$E$1,AM$2-1,$A20)</f>
        <v>0</v>
      </c>
      <c r="AN20" s="211">
        <f ca="1">OFFSET(Stats!$E$1,AN$2-1,$A20)</f>
        <v>0</v>
      </c>
    </row>
    <row r="21" spans="1:40" s="8" customFormat="1">
      <c r="A21" s="31">
        <v>17</v>
      </c>
      <c r="B21" s="29" t="str">
        <f>Sample!E18&amp;", "&amp;Sample!F18</f>
        <v xml:space="preserve">, </v>
      </c>
      <c r="C21" s="131"/>
      <c r="D21" s="166">
        <f ca="1">OFFSET(Stats!$E$1,D$2-1,$A21)</f>
        <v>0</v>
      </c>
      <c r="E21" s="166">
        <f ca="1">OFFSET(Stats!$E$1,E$2-1,$A21)</f>
        <v>0</v>
      </c>
      <c r="F21" s="166">
        <f ca="1">OFFSET(Stats!$E$1,F$2-1,$A21)</f>
        <v>0</v>
      </c>
      <c r="G21" s="166">
        <f ca="1">OFFSET(Stats!$E$1,G$2-1,$A21)</f>
        <v>0</v>
      </c>
      <c r="H21" s="166">
        <f ca="1">OFFSET(Stats!$E$1,H$2-1,$A21)</f>
        <v>0</v>
      </c>
      <c r="I21" s="166">
        <f ca="1">OFFSET(Stats!$E$1,I$2-1,$A21)</f>
        <v>0</v>
      </c>
      <c r="J21" s="166">
        <f ca="1">OFFSET(Stats!$E$1,J$2-1,$A21)</f>
        <v>0</v>
      </c>
      <c r="K21" s="166">
        <f ca="1">OFFSET(Stats!$E$1,K$2-1,$A21)</f>
        <v>0</v>
      </c>
      <c r="L21" s="166">
        <f ca="1">OFFSET(Stats!$E$1,L$2-1,$A21)</f>
        <v>0</v>
      </c>
      <c r="M21" s="166">
        <f ca="1">OFFSET(Stats!$E$1,M$2-1,$A21)</f>
        <v>0</v>
      </c>
      <c r="N21" s="166">
        <f ca="1">OFFSET(Stats!$E$1,N$2-1,$A21)</f>
        <v>0</v>
      </c>
      <c r="O21" s="166">
        <f ca="1">OFFSET(Stats!$E$1,O$2-1,$A21)</f>
        <v>0</v>
      </c>
      <c r="P21" s="166">
        <f ca="1">OFFSET(Stats!$E$1,P$2-1,$A21)</f>
        <v>0</v>
      </c>
      <c r="Q21" s="166">
        <f ca="1">OFFSET(Stats!$E$1,Q$2-1,$A21)</f>
        <v>0</v>
      </c>
      <c r="R21" s="166">
        <f ca="1">OFFSET(Stats!$E$1,R$2-1,$A21)</f>
        <v>0</v>
      </c>
      <c r="S21" s="166">
        <f ca="1">OFFSET(Stats!$E$1,S$2-1,$A21)</f>
        <v>0</v>
      </c>
      <c r="T21" s="166">
        <f ca="1">OFFSET(Stats!$E$1,T$2-1,$A21)</f>
        <v>0</v>
      </c>
      <c r="U21" s="166">
        <f ca="1">OFFSET(Stats!$E$1,U$2-1,$A21)</f>
        <v>0</v>
      </c>
      <c r="V21" s="166">
        <f ca="1">OFFSET(Stats!$E$1,V$2-1,$A21)</f>
        <v>0</v>
      </c>
      <c r="W21" s="166">
        <f ca="1">OFFSET(Stats!$E$1,W$2-1,$A21)</f>
        <v>0</v>
      </c>
      <c r="X21" s="166">
        <f ca="1">OFFSET(Stats!$E$1,X$2-1,$A21)</f>
        <v>0</v>
      </c>
      <c r="Y21" s="166">
        <f ca="1">OFFSET(Stats!$E$1,Y$2-1,$A21)</f>
        <v>0</v>
      </c>
      <c r="Z21" s="166">
        <f ca="1">OFFSET(Stats!$E$1,Z$2-1,$A21)</f>
        <v>0</v>
      </c>
      <c r="AA21" s="166">
        <f ca="1">OFFSET(Stats!$E$1,AA$2-1,$A21)</f>
        <v>0</v>
      </c>
      <c r="AB21" s="166">
        <f ca="1">OFFSET(Stats!$E$1,AB$2-1,$A21)</f>
        <v>0</v>
      </c>
      <c r="AC21" s="166">
        <f ca="1">OFFSET(Stats!$E$1,AC$2-1,$A21)</f>
        <v>0</v>
      </c>
      <c r="AD21" s="211">
        <f ca="1">OFFSET(Stats!$E$1,AD$2-1,$A21)</f>
        <v>0</v>
      </c>
      <c r="AE21" s="211">
        <f ca="1">OFFSET(Stats!$E$1,AE$2-1,$A21)</f>
        <v>0</v>
      </c>
      <c r="AF21" s="211">
        <f ca="1">OFFSET(Stats!$E$1,AF$2-1,$A21)</f>
        <v>0</v>
      </c>
      <c r="AG21" s="211">
        <f ca="1">OFFSET(Stats!$E$1,AG$2-1,$A21)</f>
        <v>0</v>
      </c>
      <c r="AH21" s="211">
        <f ca="1">OFFSET(Stats!$E$1,AH$2-1,$A21)</f>
        <v>0</v>
      </c>
      <c r="AI21" s="211">
        <f ca="1">OFFSET(Stats!$E$1,AI$2-1,$A21)</f>
        <v>0</v>
      </c>
      <c r="AJ21" s="211">
        <f ca="1">OFFSET(Stats!$E$1,AJ$2-1,$A21)</f>
        <v>0</v>
      </c>
      <c r="AK21" s="211">
        <f ca="1">OFFSET(Stats!$E$1,AK$2-1,$A21)</f>
        <v>0</v>
      </c>
      <c r="AL21" s="211">
        <f ca="1">OFFSET(Stats!$E$1,AL$2-1,$A21)</f>
        <v>0</v>
      </c>
      <c r="AM21" s="211">
        <f ca="1">OFFSET(Stats!$E$1,AM$2-1,$A21)</f>
        <v>0</v>
      </c>
      <c r="AN21" s="211">
        <f ca="1">OFFSET(Stats!$E$1,AN$2-1,$A21)</f>
        <v>0</v>
      </c>
    </row>
    <row r="22" spans="1:40" s="8" customFormat="1">
      <c r="A22" s="31">
        <v>18</v>
      </c>
      <c r="B22" s="29" t="str">
        <f>Sample!E19&amp;", "&amp;Sample!F19</f>
        <v xml:space="preserve">, </v>
      </c>
      <c r="C22" s="131"/>
      <c r="D22" s="166">
        <f ca="1">OFFSET(Stats!$E$1,D$2-1,$A22)</f>
        <v>0</v>
      </c>
      <c r="E22" s="166">
        <f ca="1">OFFSET(Stats!$E$1,E$2-1,$A22)</f>
        <v>0</v>
      </c>
      <c r="F22" s="166">
        <f ca="1">OFFSET(Stats!$E$1,F$2-1,$A22)</f>
        <v>0</v>
      </c>
      <c r="G22" s="166">
        <f ca="1">OFFSET(Stats!$E$1,G$2-1,$A22)</f>
        <v>0</v>
      </c>
      <c r="H22" s="166">
        <f ca="1">OFFSET(Stats!$E$1,H$2-1,$A22)</f>
        <v>0</v>
      </c>
      <c r="I22" s="166">
        <f ca="1">OFFSET(Stats!$E$1,I$2-1,$A22)</f>
        <v>0</v>
      </c>
      <c r="J22" s="166">
        <f ca="1">OFFSET(Stats!$E$1,J$2-1,$A22)</f>
        <v>0</v>
      </c>
      <c r="K22" s="166">
        <f ca="1">OFFSET(Stats!$E$1,K$2-1,$A22)</f>
        <v>0</v>
      </c>
      <c r="L22" s="166">
        <f ca="1">OFFSET(Stats!$E$1,L$2-1,$A22)</f>
        <v>0</v>
      </c>
      <c r="M22" s="166">
        <f ca="1">OFFSET(Stats!$E$1,M$2-1,$A22)</f>
        <v>0</v>
      </c>
      <c r="N22" s="166">
        <f ca="1">OFFSET(Stats!$E$1,N$2-1,$A22)</f>
        <v>0</v>
      </c>
      <c r="O22" s="166">
        <f ca="1">OFFSET(Stats!$E$1,O$2-1,$A22)</f>
        <v>0</v>
      </c>
      <c r="P22" s="166">
        <f ca="1">OFFSET(Stats!$E$1,P$2-1,$A22)</f>
        <v>0</v>
      </c>
      <c r="Q22" s="166">
        <f ca="1">OFFSET(Stats!$E$1,Q$2-1,$A22)</f>
        <v>0</v>
      </c>
      <c r="R22" s="166">
        <f ca="1">OFFSET(Stats!$E$1,R$2-1,$A22)</f>
        <v>0</v>
      </c>
      <c r="S22" s="166">
        <f ca="1">OFFSET(Stats!$E$1,S$2-1,$A22)</f>
        <v>0</v>
      </c>
      <c r="T22" s="166">
        <f ca="1">OFFSET(Stats!$E$1,T$2-1,$A22)</f>
        <v>0</v>
      </c>
      <c r="U22" s="166">
        <f ca="1">OFFSET(Stats!$E$1,U$2-1,$A22)</f>
        <v>0</v>
      </c>
      <c r="V22" s="166">
        <f ca="1">OFFSET(Stats!$E$1,V$2-1,$A22)</f>
        <v>0</v>
      </c>
      <c r="W22" s="166">
        <f ca="1">OFFSET(Stats!$E$1,W$2-1,$A22)</f>
        <v>0</v>
      </c>
      <c r="X22" s="166">
        <f ca="1">OFFSET(Stats!$E$1,X$2-1,$A22)</f>
        <v>0</v>
      </c>
      <c r="Y22" s="166">
        <f ca="1">OFFSET(Stats!$E$1,Y$2-1,$A22)</f>
        <v>0</v>
      </c>
      <c r="Z22" s="166">
        <f ca="1">OFFSET(Stats!$E$1,Z$2-1,$A22)</f>
        <v>0</v>
      </c>
      <c r="AA22" s="166">
        <f ca="1">OFFSET(Stats!$E$1,AA$2-1,$A22)</f>
        <v>0</v>
      </c>
      <c r="AB22" s="166">
        <f ca="1">OFFSET(Stats!$E$1,AB$2-1,$A22)</f>
        <v>0</v>
      </c>
      <c r="AC22" s="166">
        <f ca="1">OFFSET(Stats!$E$1,AC$2-1,$A22)</f>
        <v>0</v>
      </c>
      <c r="AD22" s="211">
        <f ca="1">OFFSET(Stats!$E$1,AD$2-1,$A22)</f>
        <v>0</v>
      </c>
      <c r="AE22" s="211">
        <f ca="1">OFFSET(Stats!$E$1,AE$2-1,$A22)</f>
        <v>0</v>
      </c>
      <c r="AF22" s="211">
        <f ca="1">OFFSET(Stats!$E$1,AF$2-1,$A22)</f>
        <v>0</v>
      </c>
      <c r="AG22" s="211">
        <f ca="1">OFFSET(Stats!$E$1,AG$2-1,$A22)</f>
        <v>0</v>
      </c>
      <c r="AH22" s="211">
        <f ca="1">OFFSET(Stats!$E$1,AH$2-1,$A22)</f>
        <v>0</v>
      </c>
      <c r="AI22" s="211">
        <f ca="1">OFFSET(Stats!$E$1,AI$2-1,$A22)</f>
        <v>0</v>
      </c>
      <c r="AJ22" s="211">
        <f ca="1">OFFSET(Stats!$E$1,AJ$2-1,$A22)</f>
        <v>0</v>
      </c>
      <c r="AK22" s="211">
        <f ca="1">OFFSET(Stats!$E$1,AK$2-1,$A22)</f>
        <v>0</v>
      </c>
      <c r="AL22" s="211">
        <f ca="1">OFFSET(Stats!$E$1,AL$2-1,$A22)</f>
        <v>0</v>
      </c>
      <c r="AM22" s="211">
        <f ca="1">OFFSET(Stats!$E$1,AM$2-1,$A22)</f>
        <v>0</v>
      </c>
      <c r="AN22" s="211">
        <f ca="1">OFFSET(Stats!$E$1,AN$2-1,$A22)</f>
        <v>0</v>
      </c>
    </row>
    <row r="23" spans="1:40" s="8" customFormat="1">
      <c r="A23" s="31">
        <v>19</v>
      </c>
      <c r="B23" s="29" t="str">
        <f>Sample!E20&amp;", "&amp;Sample!F20</f>
        <v xml:space="preserve">, </v>
      </c>
      <c r="C23" s="131"/>
      <c r="D23" s="166">
        <f ca="1">OFFSET(Stats!$E$1,D$2-1,$A23)</f>
        <v>0</v>
      </c>
      <c r="E23" s="166">
        <f ca="1">OFFSET(Stats!$E$1,E$2-1,$A23)</f>
        <v>0</v>
      </c>
      <c r="F23" s="166">
        <f ca="1">OFFSET(Stats!$E$1,F$2-1,$A23)</f>
        <v>0</v>
      </c>
      <c r="G23" s="166">
        <f ca="1">OFFSET(Stats!$E$1,G$2-1,$A23)</f>
        <v>0</v>
      </c>
      <c r="H23" s="166">
        <f ca="1">OFFSET(Stats!$E$1,H$2-1,$A23)</f>
        <v>0</v>
      </c>
      <c r="I23" s="166">
        <f ca="1">OFFSET(Stats!$E$1,I$2-1,$A23)</f>
        <v>0</v>
      </c>
      <c r="J23" s="166">
        <f ca="1">OFFSET(Stats!$E$1,J$2-1,$A23)</f>
        <v>0</v>
      </c>
      <c r="K23" s="166">
        <f ca="1">OFFSET(Stats!$E$1,K$2-1,$A23)</f>
        <v>0</v>
      </c>
      <c r="L23" s="166">
        <f ca="1">OFFSET(Stats!$E$1,L$2-1,$A23)</f>
        <v>0</v>
      </c>
      <c r="M23" s="166">
        <f ca="1">OFFSET(Stats!$E$1,M$2-1,$A23)</f>
        <v>0</v>
      </c>
      <c r="N23" s="166">
        <f ca="1">OFFSET(Stats!$E$1,N$2-1,$A23)</f>
        <v>0</v>
      </c>
      <c r="O23" s="166">
        <f ca="1">OFFSET(Stats!$E$1,O$2-1,$A23)</f>
        <v>0</v>
      </c>
      <c r="P23" s="166">
        <f ca="1">OFFSET(Stats!$E$1,P$2-1,$A23)</f>
        <v>0</v>
      </c>
      <c r="Q23" s="166">
        <f ca="1">OFFSET(Stats!$E$1,Q$2-1,$A23)</f>
        <v>0</v>
      </c>
      <c r="R23" s="166">
        <f ca="1">OFFSET(Stats!$E$1,R$2-1,$A23)</f>
        <v>0</v>
      </c>
      <c r="S23" s="166">
        <f ca="1">OFFSET(Stats!$E$1,S$2-1,$A23)</f>
        <v>0</v>
      </c>
      <c r="T23" s="166">
        <f ca="1">OFFSET(Stats!$E$1,T$2-1,$A23)</f>
        <v>0</v>
      </c>
      <c r="U23" s="166">
        <f ca="1">OFFSET(Stats!$E$1,U$2-1,$A23)</f>
        <v>0</v>
      </c>
      <c r="V23" s="166">
        <f ca="1">OFFSET(Stats!$E$1,V$2-1,$A23)</f>
        <v>0</v>
      </c>
      <c r="W23" s="166">
        <f ca="1">OFFSET(Stats!$E$1,W$2-1,$A23)</f>
        <v>0</v>
      </c>
      <c r="X23" s="166">
        <f ca="1">OFFSET(Stats!$E$1,X$2-1,$A23)</f>
        <v>0</v>
      </c>
      <c r="Y23" s="166">
        <f ca="1">OFFSET(Stats!$E$1,Y$2-1,$A23)</f>
        <v>0</v>
      </c>
      <c r="Z23" s="166">
        <f ca="1">OFFSET(Stats!$E$1,Z$2-1,$A23)</f>
        <v>0</v>
      </c>
      <c r="AA23" s="166">
        <f ca="1">OFFSET(Stats!$E$1,AA$2-1,$A23)</f>
        <v>0</v>
      </c>
      <c r="AB23" s="166">
        <f ca="1">OFFSET(Stats!$E$1,AB$2-1,$A23)</f>
        <v>0</v>
      </c>
      <c r="AC23" s="166">
        <f ca="1">OFFSET(Stats!$E$1,AC$2-1,$A23)</f>
        <v>0</v>
      </c>
      <c r="AD23" s="211">
        <f ca="1">OFFSET(Stats!$E$1,AD$2-1,$A23)</f>
        <v>0</v>
      </c>
      <c r="AE23" s="211">
        <f ca="1">OFFSET(Stats!$E$1,AE$2-1,$A23)</f>
        <v>0</v>
      </c>
      <c r="AF23" s="211">
        <f ca="1">OFFSET(Stats!$E$1,AF$2-1,$A23)</f>
        <v>0</v>
      </c>
      <c r="AG23" s="211">
        <f ca="1">OFFSET(Stats!$E$1,AG$2-1,$A23)</f>
        <v>0</v>
      </c>
      <c r="AH23" s="211">
        <f ca="1">OFFSET(Stats!$E$1,AH$2-1,$A23)</f>
        <v>0</v>
      </c>
      <c r="AI23" s="211">
        <f ca="1">OFFSET(Stats!$E$1,AI$2-1,$A23)</f>
        <v>0</v>
      </c>
      <c r="AJ23" s="211">
        <f ca="1">OFFSET(Stats!$E$1,AJ$2-1,$A23)</f>
        <v>0</v>
      </c>
      <c r="AK23" s="211">
        <f ca="1">OFFSET(Stats!$E$1,AK$2-1,$A23)</f>
        <v>0</v>
      </c>
      <c r="AL23" s="211">
        <f ca="1">OFFSET(Stats!$E$1,AL$2-1,$A23)</f>
        <v>0</v>
      </c>
      <c r="AM23" s="211">
        <f ca="1">OFFSET(Stats!$E$1,AM$2-1,$A23)</f>
        <v>0</v>
      </c>
      <c r="AN23" s="211">
        <f ca="1">OFFSET(Stats!$E$1,AN$2-1,$A23)</f>
        <v>0</v>
      </c>
    </row>
    <row r="24" spans="1:40" s="8" customFormat="1">
      <c r="A24" s="31">
        <v>20</v>
      </c>
      <c r="B24" s="29" t="str">
        <f>Sample!E21&amp;", "&amp;Sample!F21</f>
        <v xml:space="preserve">, </v>
      </c>
      <c r="C24" s="131"/>
      <c r="D24" s="166">
        <f ca="1">OFFSET(Stats!$E$1,D$2-1,$A24)</f>
        <v>0</v>
      </c>
      <c r="E24" s="166">
        <f ca="1">OFFSET(Stats!$E$1,E$2-1,$A24)</f>
        <v>0</v>
      </c>
      <c r="F24" s="166">
        <f ca="1">OFFSET(Stats!$E$1,F$2-1,$A24)</f>
        <v>0</v>
      </c>
      <c r="G24" s="166">
        <f ca="1">OFFSET(Stats!$E$1,G$2-1,$A24)</f>
        <v>0</v>
      </c>
      <c r="H24" s="166">
        <f ca="1">OFFSET(Stats!$E$1,H$2-1,$A24)</f>
        <v>0</v>
      </c>
      <c r="I24" s="166">
        <f ca="1">OFFSET(Stats!$E$1,I$2-1,$A24)</f>
        <v>0</v>
      </c>
      <c r="J24" s="166">
        <f ca="1">OFFSET(Stats!$E$1,J$2-1,$A24)</f>
        <v>0</v>
      </c>
      <c r="K24" s="166">
        <f ca="1">OFFSET(Stats!$E$1,K$2-1,$A24)</f>
        <v>0</v>
      </c>
      <c r="L24" s="166">
        <f ca="1">OFFSET(Stats!$E$1,L$2-1,$A24)</f>
        <v>0</v>
      </c>
      <c r="M24" s="166">
        <f ca="1">OFFSET(Stats!$E$1,M$2-1,$A24)</f>
        <v>0</v>
      </c>
      <c r="N24" s="166">
        <f ca="1">OFFSET(Stats!$E$1,N$2-1,$A24)</f>
        <v>0</v>
      </c>
      <c r="O24" s="166">
        <f ca="1">OFFSET(Stats!$E$1,O$2-1,$A24)</f>
        <v>0</v>
      </c>
      <c r="P24" s="166">
        <f ca="1">OFFSET(Stats!$E$1,P$2-1,$A24)</f>
        <v>0</v>
      </c>
      <c r="Q24" s="166">
        <f ca="1">OFFSET(Stats!$E$1,Q$2-1,$A24)</f>
        <v>0</v>
      </c>
      <c r="R24" s="166">
        <f ca="1">OFFSET(Stats!$E$1,R$2-1,$A24)</f>
        <v>0</v>
      </c>
      <c r="S24" s="166">
        <f ca="1">OFFSET(Stats!$E$1,S$2-1,$A24)</f>
        <v>0</v>
      </c>
      <c r="T24" s="166">
        <f ca="1">OFFSET(Stats!$E$1,T$2-1,$A24)</f>
        <v>0</v>
      </c>
      <c r="U24" s="166">
        <f ca="1">OFFSET(Stats!$E$1,U$2-1,$A24)</f>
        <v>0</v>
      </c>
      <c r="V24" s="166">
        <f ca="1">OFFSET(Stats!$E$1,V$2-1,$A24)</f>
        <v>0</v>
      </c>
      <c r="W24" s="166">
        <f ca="1">OFFSET(Stats!$E$1,W$2-1,$A24)</f>
        <v>0</v>
      </c>
      <c r="X24" s="166">
        <f ca="1">OFFSET(Stats!$E$1,X$2-1,$A24)</f>
        <v>0</v>
      </c>
      <c r="Y24" s="166">
        <f ca="1">OFFSET(Stats!$E$1,Y$2-1,$A24)</f>
        <v>0</v>
      </c>
      <c r="Z24" s="166">
        <f ca="1">OFFSET(Stats!$E$1,Z$2-1,$A24)</f>
        <v>0</v>
      </c>
      <c r="AA24" s="166">
        <f ca="1">OFFSET(Stats!$E$1,AA$2-1,$A24)</f>
        <v>0</v>
      </c>
      <c r="AB24" s="166">
        <f ca="1">OFFSET(Stats!$E$1,AB$2-1,$A24)</f>
        <v>0</v>
      </c>
      <c r="AC24" s="166">
        <f ca="1">OFFSET(Stats!$E$1,AC$2-1,$A24)</f>
        <v>0</v>
      </c>
      <c r="AD24" s="211">
        <f ca="1">OFFSET(Stats!$E$1,AD$2-1,$A24)</f>
        <v>0</v>
      </c>
      <c r="AE24" s="211">
        <f ca="1">OFFSET(Stats!$E$1,AE$2-1,$A24)</f>
        <v>0</v>
      </c>
      <c r="AF24" s="211">
        <f ca="1">OFFSET(Stats!$E$1,AF$2-1,$A24)</f>
        <v>0</v>
      </c>
      <c r="AG24" s="211">
        <f ca="1">OFFSET(Stats!$E$1,AG$2-1,$A24)</f>
        <v>0</v>
      </c>
      <c r="AH24" s="211">
        <f ca="1">OFFSET(Stats!$E$1,AH$2-1,$A24)</f>
        <v>0</v>
      </c>
      <c r="AI24" s="211">
        <f ca="1">OFFSET(Stats!$E$1,AI$2-1,$A24)</f>
        <v>0</v>
      </c>
      <c r="AJ24" s="211">
        <f ca="1">OFFSET(Stats!$E$1,AJ$2-1,$A24)</f>
        <v>0</v>
      </c>
      <c r="AK24" s="211">
        <f ca="1">OFFSET(Stats!$E$1,AK$2-1,$A24)</f>
        <v>0</v>
      </c>
      <c r="AL24" s="211">
        <f ca="1">OFFSET(Stats!$E$1,AL$2-1,$A24)</f>
        <v>0</v>
      </c>
      <c r="AM24" s="211">
        <f ca="1">OFFSET(Stats!$E$1,AM$2-1,$A24)</f>
        <v>0</v>
      </c>
      <c r="AN24" s="211">
        <f ca="1">OFFSET(Stats!$E$1,AN$2-1,$A24)</f>
        <v>0</v>
      </c>
    </row>
    <row r="25" spans="1:40" s="8" customFormat="1">
      <c r="A25" s="31">
        <v>21</v>
      </c>
      <c r="B25" s="29" t="str">
        <f>Sample!E22&amp;", "&amp;Sample!F22</f>
        <v xml:space="preserve">, </v>
      </c>
      <c r="C25" s="131"/>
      <c r="D25" s="166">
        <f ca="1">OFFSET(Stats!$E$1,D$2-1,$A25)</f>
        <v>0</v>
      </c>
      <c r="E25" s="166">
        <f ca="1">OFFSET(Stats!$E$1,E$2-1,$A25)</f>
        <v>0</v>
      </c>
      <c r="F25" s="166">
        <f ca="1">OFFSET(Stats!$E$1,F$2-1,$A25)</f>
        <v>0</v>
      </c>
      <c r="G25" s="166">
        <f ca="1">OFFSET(Stats!$E$1,G$2-1,$A25)</f>
        <v>0</v>
      </c>
      <c r="H25" s="166">
        <f ca="1">OFFSET(Stats!$E$1,H$2-1,$A25)</f>
        <v>0</v>
      </c>
      <c r="I25" s="166">
        <f ca="1">OFFSET(Stats!$E$1,I$2-1,$A25)</f>
        <v>0</v>
      </c>
      <c r="J25" s="166">
        <f ca="1">OFFSET(Stats!$E$1,J$2-1,$A25)</f>
        <v>0</v>
      </c>
      <c r="K25" s="166">
        <f ca="1">OFFSET(Stats!$E$1,K$2-1,$A25)</f>
        <v>0</v>
      </c>
      <c r="L25" s="166">
        <f ca="1">OFFSET(Stats!$E$1,L$2-1,$A25)</f>
        <v>0</v>
      </c>
      <c r="M25" s="166">
        <f ca="1">OFFSET(Stats!$E$1,M$2-1,$A25)</f>
        <v>0</v>
      </c>
      <c r="N25" s="166">
        <f ca="1">OFFSET(Stats!$E$1,N$2-1,$A25)</f>
        <v>0</v>
      </c>
      <c r="O25" s="166">
        <f ca="1">OFFSET(Stats!$E$1,O$2-1,$A25)</f>
        <v>0</v>
      </c>
      <c r="P25" s="166">
        <f ca="1">OFFSET(Stats!$E$1,P$2-1,$A25)</f>
        <v>0</v>
      </c>
      <c r="Q25" s="166">
        <f ca="1">OFFSET(Stats!$E$1,Q$2-1,$A25)</f>
        <v>0</v>
      </c>
      <c r="R25" s="166">
        <f ca="1">OFFSET(Stats!$E$1,R$2-1,$A25)</f>
        <v>0</v>
      </c>
      <c r="S25" s="166">
        <f ca="1">OFFSET(Stats!$E$1,S$2-1,$A25)</f>
        <v>0</v>
      </c>
      <c r="T25" s="166">
        <f ca="1">OFFSET(Stats!$E$1,T$2-1,$A25)</f>
        <v>0</v>
      </c>
      <c r="U25" s="166">
        <f ca="1">OFFSET(Stats!$E$1,U$2-1,$A25)</f>
        <v>0</v>
      </c>
      <c r="V25" s="166">
        <f ca="1">OFFSET(Stats!$E$1,V$2-1,$A25)</f>
        <v>0</v>
      </c>
      <c r="W25" s="166">
        <f ca="1">OFFSET(Stats!$E$1,W$2-1,$A25)</f>
        <v>0</v>
      </c>
      <c r="X25" s="166">
        <f ca="1">OFFSET(Stats!$E$1,X$2-1,$A25)</f>
        <v>0</v>
      </c>
      <c r="Y25" s="166">
        <f ca="1">OFFSET(Stats!$E$1,Y$2-1,$A25)</f>
        <v>0</v>
      </c>
      <c r="Z25" s="166">
        <f ca="1">OFFSET(Stats!$E$1,Z$2-1,$A25)</f>
        <v>0</v>
      </c>
      <c r="AA25" s="166">
        <f ca="1">OFFSET(Stats!$E$1,AA$2-1,$A25)</f>
        <v>0</v>
      </c>
      <c r="AB25" s="166">
        <f ca="1">OFFSET(Stats!$E$1,AB$2-1,$A25)</f>
        <v>0</v>
      </c>
      <c r="AC25" s="166">
        <f ca="1">OFFSET(Stats!$E$1,AC$2-1,$A25)</f>
        <v>0</v>
      </c>
      <c r="AD25" s="211">
        <f ca="1">OFFSET(Stats!$E$1,AD$2-1,$A25)</f>
        <v>0</v>
      </c>
      <c r="AE25" s="211">
        <f ca="1">OFFSET(Stats!$E$1,AE$2-1,$A25)</f>
        <v>0</v>
      </c>
      <c r="AF25" s="211">
        <f ca="1">OFFSET(Stats!$E$1,AF$2-1,$A25)</f>
        <v>0</v>
      </c>
      <c r="AG25" s="211">
        <f ca="1">OFFSET(Stats!$E$1,AG$2-1,$A25)</f>
        <v>0</v>
      </c>
      <c r="AH25" s="211">
        <f ca="1">OFFSET(Stats!$E$1,AH$2-1,$A25)</f>
        <v>0</v>
      </c>
      <c r="AI25" s="211">
        <f ca="1">OFFSET(Stats!$E$1,AI$2-1,$A25)</f>
        <v>0</v>
      </c>
      <c r="AJ25" s="211">
        <f ca="1">OFFSET(Stats!$E$1,AJ$2-1,$A25)</f>
        <v>0</v>
      </c>
      <c r="AK25" s="211">
        <f ca="1">OFFSET(Stats!$E$1,AK$2-1,$A25)</f>
        <v>0</v>
      </c>
      <c r="AL25" s="211">
        <f ca="1">OFFSET(Stats!$E$1,AL$2-1,$A25)</f>
        <v>0</v>
      </c>
      <c r="AM25" s="211">
        <f ca="1">OFFSET(Stats!$E$1,AM$2-1,$A25)</f>
        <v>0</v>
      </c>
      <c r="AN25" s="211">
        <f ca="1">OFFSET(Stats!$E$1,AN$2-1,$A25)</f>
        <v>0</v>
      </c>
    </row>
    <row r="26" spans="1:40" s="8" customFormat="1">
      <c r="A26" s="31">
        <v>22</v>
      </c>
      <c r="B26" s="29" t="str">
        <f>Sample!E23&amp;", "&amp;Sample!F23</f>
        <v xml:space="preserve">, </v>
      </c>
      <c r="C26" s="131"/>
      <c r="D26" s="166">
        <f ca="1">OFFSET(Stats!$E$1,D$2-1,$A26)</f>
        <v>0</v>
      </c>
      <c r="E26" s="166">
        <f ca="1">OFFSET(Stats!$E$1,E$2-1,$A26)</f>
        <v>0</v>
      </c>
      <c r="F26" s="166">
        <f ca="1">OFFSET(Stats!$E$1,F$2-1,$A26)</f>
        <v>0</v>
      </c>
      <c r="G26" s="166">
        <f ca="1">OFFSET(Stats!$E$1,G$2-1,$A26)</f>
        <v>0</v>
      </c>
      <c r="H26" s="166">
        <f ca="1">OFFSET(Stats!$E$1,H$2-1,$A26)</f>
        <v>0</v>
      </c>
      <c r="I26" s="166">
        <f ca="1">OFFSET(Stats!$E$1,I$2-1,$A26)</f>
        <v>0</v>
      </c>
      <c r="J26" s="166">
        <f ca="1">OFFSET(Stats!$E$1,J$2-1,$A26)</f>
        <v>0</v>
      </c>
      <c r="K26" s="166">
        <f ca="1">OFFSET(Stats!$E$1,K$2-1,$A26)</f>
        <v>0</v>
      </c>
      <c r="L26" s="166">
        <f ca="1">OFFSET(Stats!$E$1,L$2-1,$A26)</f>
        <v>0</v>
      </c>
      <c r="M26" s="166">
        <f ca="1">OFFSET(Stats!$E$1,M$2-1,$A26)</f>
        <v>0</v>
      </c>
      <c r="N26" s="166">
        <f ca="1">OFFSET(Stats!$E$1,N$2-1,$A26)</f>
        <v>0</v>
      </c>
      <c r="O26" s="166">
        <f ca="1">OFFSET(Stats!$E$1,O$2-1,$A26)</f>
        <v>0</v>
      </c>
      <c r="P26" s="166">
        <f ca="1">OFFSET(Stats!$E$1,P$2-1,$A26)</f>
        <v>0</v>
      </c>
      <c r="Q26" s="166">
        <f ca="1">OFFSET(Stats!$E$1,Q$2-1,$A26)</f>
        <v>0</v>
      </c>
      <c r="R26" s="166">
        <f ca="1">OFFSET(Stats!$E$1,R$2-1,$A26)</f>
        <v>0</v>
      </c>
      <c r="S26" s="166">
        <f ca="1">OFFSET(Stats!$E$1,S$2-1,$A26)</f>
        <v>0</v>
      </c>
      <c r="T26" s="166">
        <f ca="1">OFFSET(Stats!$E$1,T$2-1,$A26)</f>
        <v>0</v>
      </c>
      <c r="U26" s="166">
        <f ca="1">OFFSET(Stats!$E$1,U$2-1,$A26)</f>
        <v>0</v>
      </c>
      <c r="V26" s="166">
        <f ca="1">OFFSET(Stats!$E$1,V$2-1,$A26)</f>
        <v>0</v>
      </c>
      <c r="W26" s="166">
        <f ca="1">OFFSET(Stats!$E$1,W$2-1,$A26)</f>
        <v>0</v>
      </c>
      <c r="X26" s="166">
        <f ca="1">OFFSET(Stats!$E$1,X$2-1,$A26)</f>
        <v>0</v>
      </c>
      <c r="Y26" s="166">
        <f ca="1">OFFSET(Stats!$E$1,Y$2-1,$A26)</f>
        <v>0</v>
      </c>
      <c r="Z26" s="166">
        <f ca="1">OFFSET(Stats!$E$1,Z$2-1,$A26)</f>
        <v>0</v>
      </c>
      <c r="AA26" s="166">
        <f ca="1">OFFSET(Stats!$E$1,AA$2-1,$A26)</f>
        <v>0</v>
      </c>
      <c r="AB26" s="166">
        <f ca="1">OFFSET(Stats!$E$1,AB$2-1,$A26)</f>
        <v>0</v>
      </c>
      <c r="AC26" s="166">
        <f ca="1">OFFSET(Stats!$E$1,AC$2-1,$A26)</f>
        <v>0</v>
      </c>
      <c r="AD26" s="211">
        <f ca="1">OFFSET(Stats!$E$1,AD$2-1,$A26)</f>
        <v>0</v>
      </c>
      <c r="AE26" s="211">
        <f ca="1">OFFSET(Stats!$E$1,AE$2-1,$A26)</f>
        <v>0</v>
      </c>
      <c r="AF26" s="211">
        <f ca="1">OFFSET(Stats!$E$1,AF$2-1,$A26)</f>
        <v>0</v>
      </c>
      <c r="AG26" s="211">
        <f ca="1">OFFSET(Stats!$E$1,AG$2-1,$A26)</f>
        <v>0</v>
      </c>
      <c r="AH26" s="211">
        <f ca="1">OFFSET(Stats!$E$1,AH$2-1,$A26)</f>
        <v>0</v>
      </c>
      <c r="AI26" s="211">
        <f ca="1">OFFSET(Stats!$E$1,AI$2-1,$A26)</f>
        <v>0</v>
      </c>
      <c r="AJ26" s="211">
        <f ca="1">OFFSET(Stats!$E$1,AJ$2-1,$A26)</f>
        <v>0</v>
      </c>
      <c r="AK26" s="211">
        <f ca="1">OFFSET(Stats!$E$1,AK$2-1,$A26)</f>
        <v>0</v>
      </c>
      <c r="AL26" s="211">
        <f ca="1">OFFSET(Stats!$E$1,AL$2-1,$A26)</f>
        <v>0</v>
      </c>
      <c r="AM26" s="211">
        <f ca="1">OFFSET(Stats!$E$1,AM$2-1,$A26)</f>
        <v>0</v>
      </c>
      <c r="AN26" s="211">
        <f ca="1">OFFSET(Stats!$E$1,AN$2-1,$A26)</f>
        <v>0</v>
      </c>
    </row>
    <row r="27" spans="1:40" s="8" customFormat="1">
      <c r="A27" s="31">
        <v>23</v>
      </c>
      <c r="B27" s="29" t="str">
        <f>Sample!E24&amp;", "&amp;Sample!F24</f>
        <v xml:space="preserve">, </v>
      </c>
      <c r="C27" s="131"/>
      <c r="D27" s="166">
        <f ca="1">OFFSET(Stats!$E$1,D$2-1,$A27)</f>
        <v>0</v>
      </c>
      <c r="E27" s="166">
        <f ca="1">OFFSET(Stats!$E$1,E$2-1,$A27)</f>
        <v>0</v>
      </c>
      <c r="F27" s="166">
        <f ca="1">OFFSET(Stats!$E$1,F$2-1,$A27)</f>
        <v>0</v>
      </c>
      <c r="G27" s="166">
        <f ca="1">OFFSET(Stats!$E$1,G$2-1,$A27)</f>
        <v>0</v>
      </c>
      <c r="H27" s="166">
        <f ca="1">OFFSET(Stats!$E$1,H$2-1,$A27)</f>
        <v>0</v>
      </c>
      <c r="I27" s="166">
        <f ca="1">OFFSET(Stats!$E$1,I$2-1,$A27)</f>
        <v>0</v>
      </c>
      <c r="J27" s="166">
        <f ca="1">OFFSET(Stats!$E$1,J$2-1,$A27)</f>
        <v>0</v>
      </c>
      <c r="K27" s="166">
        <f ca="1">OFFSET(Stats!$E$1,K$2-1,$A27)</f>
        <v>0</v>
      </c>
      <c r="L27" s="166">
        <f ca="1">OFFSET(Stats!$E$1,L$2-1,$A27)</f>
        <v>0</v>
      </c>
      <c r="M27" s="166">
        <f ca="1">OFFSET(Stats!$E$1,M$2-1,$A27)</f>
        <v>0</v>
      </c>
      <c r="N27" s="166">
        <f ca="1">OFFSET(Stats!$E$1,N$2-1,$A27)</f>
        <v>0</v>
      </c>
      <c r="O27" s="166">
        <f ca="1">OFFSET(Stats!$E$1,O$2-1,$A27)</f>
        <v>0</v>
      </c>
      <c r="P27" s="166">
        <f ca="1">OFFSET(Stats!$E$1,P$2-1,$A27)</f>
        <v>0</v>
      </c>
      <c r="Q27" s="166">
        <f ca="1">OFFSET(Stats!$E$1,Q$2-1,$A27)</f>
        <v>0</v>
      </c>
      <c r="R27" s="166">
        <f ca="1">OFFSET(Stats!$E$1,R$2-1,$A27)</f>
        <v>0</v>
      </c>
      <c r="S27" s="166">
        <f ca="1">OFFSET(Stats!$E$1,S$2-1,$A27)</f>
        <v>0</v>
      </c>
      <c r="T27" s="166">
        <f ca="1">OFFSET(Stats!$E$1,T$2-1,$A27)</f>
        <v>0</v>
      </c>
      <c r="U27" s="166">
        <f ca="1">OFFSET(Stats!$E$1,U$2-1,$A27)</f>
        <v>0</v>
      </c>
      <c r="V27" s="166">
        <f ca="1">OFFSET(Stats!$E$1,V$2-1,$A27)</f>
        <v>0</v>
      </c>
      <c r="W27" s="166">
        <f ca="1">OFFSET(Stats!$E$1,W$2-1,$A27)</f>
        <v>0</v>
      </c>
      <c r="X27" s="166">
        <f ca="1">OFFSET(Stats!$E$1,X$2-1,$A27)</f>
        <v>0</v>
      </c>
      <c r="Y27" s="166">
        <f ca="1">OFFSET(Stats!$E$1,Y$2-1,$A27)</f>
        <v>0</v>
      </c>
      <c r="Z27" s="166">
        <f ca="1">OFFSET(Stats!$E$1,Z$2-1,$A27)</f>
        <v>0</v>
      </c>
      <c r="AA27" s="166">
        <f ca="1">OFFSET(Stats!$E$1,AA$2-1,$A27)</f>
        <v>0</v>
      </c>
      <c r="AB27" s="166">
        <f ca="1">OFFSET(Stats!$E$1,AB$2-1,$A27)</f>
        <v>0</v>
      </c>
      <c r="AC27" s="166">
        <f ca="1">OFFSET(Stats!$E$1,AC$2-1,$A27)</f>
        <v>0</v>
      </c>
      <c r="AD27" s="211">
        <f ca="1">OFFSET(Stats!$E$1,AD$2-1,$A27)</f>
        <v>0</v>
      </c>
      <c r="AE27" s="211">
        <f ca="1">OFFSET(Stats!$E$1,AE$2-1,$A27)</f>
        <v>0</v>
      </c>
      <c r="AF27" s="211">
        <f ca="1">OFFSET(Stats!$E$1,AF$2-1,$A27)</f>
        <v>0</v>
      </c>
      <c r="AG27" s="211">
        <f ca="1">OFFSET(Stats!$E$1,AG$2-1,$A27)</f>
        <v>0</v>
      </c>
      <c r="AH27" s="211">
        <f ca="1">OFFSET(Stats!$E$1,AH$2-1,$A27)</f>
        <v>0</v>
      </c>
      <c r="AI27" s="211">
        <f ca="1">OFFSET(Stats!$E$1,AI$2-1,$A27)</f>
        <v>0</v>
      </c>
      <c r="AJ27" s="211">
        <f ca="1">OFFSET(Stats!$E$1,AJ$2-1,$A27)</f>
        <v>0</v>
      </c>
      <c r="AK27" s="211">
        <f ca="1">OFFSET(Stats!$E$1,AK$2-1,$A27)</f>
        <v>0</v>
      </c>
      <c r="AL27" s="211">
        <f ca="1">OFFSET(Stats!$E$1,AL$2-1,$A27)</f>
        <v>0</v>
      </c>
      <c r="AM27" s="211">
        <f ca="1">OFFSET(Stats!$E$1,AM$2-1,$A27)</f>
        <v>0</v>
      </c>
      <c r="AN27" s="211">
        <f ca="1">OFFSET(Stats!$E$1,AN$2-1,$A27)</f>
        <v>0</v>
      </c>
    </row>
    <row r="28" spans="1:40" s="8" customFormat="1">
      <c r="A28" s="31">
        <v>24</v>
      </c>
      <c r="B28" s="29" t="str">
        <f>Sample!E25&amp;", "&amp;Sample!F25</f>
        <v xml:space="preserve">, </v>
      </c>
      <c r="C28" s="131"/>
      <c r="D28" s="166">
        <f ca="1">OFFSET(Stats!$E$1,D$2-1,$A28)</f>
        <v>0</v>
      </c>
      <c r="E28" s="166">
        <f ca="1">OFFSET(Stats!$E$1,E$2-1,$A28)</f>
        <v>0</v>
      </c>
      <c r="F28" s="166">
        <f ca="1">OFFSET(Stats!$E$1,F$2-1,$A28)</f>
        <v>0</v>
      </c>
      <c r="G28" s="166">
        <f ca="1">OFFSET(Stats!$E$1,G$2-1,$A28)</f>
        <v>0</v>
      </c>
      <c r="H28" s="166">
        <f ca="1">OFFSET(Stats!$E$1,H$2-1,$A28)</f>
        <v>0</v>
      </c>
      <c r="I28" s="166">
        <f ca="1">OFFSET(Stats!$E$1,I$2-1,$A28)</f>
        <v>0</v>
      </c>
      <c r="J28" s="166">
        <f ca="1">OFFSET(Stats!$E$1,J$2-1,$A28)</f>
        <v>0</v>
      </c>
      <c r="K28" s="166">
        <f ca="1">OFFSET(Stats!$E$1,K$2-1,$A28)</f>
        <v>0</v>
      </c>
      <c r="L28" s="166">
        <f ca="1">OFFSET(Stats!$E$1,L$2-1,$A28)</f>
        <v>0</v>
      </c>
      <c r="M28" s="166">
        <f ca="1">OFFSET(Stats!$E$1,M$2-1,$A28)</f>
        <v>0</v>
      </c>
      <c r="N28" s="166">
        <f ca="1">OFFSET(Stats!$E$1,N$2-1,$A28)</f>
        <v>0</v>
      </c>
      <c r="O28" s="166">
        <f ca="1">OFFSET(Stats!$E$1,O$2-1,$A28)</f>
        <v>0</v>
      </c>
      <c r="P28" s="166">
        <f ca="1">OFFSET(Stats!$E$1,P$2-1,$A28)</f>
        <v>0</v>
      </c>
      <c r="Q28" s="166">
        <f ca="1">OFFSET(Stats!$E$1,Q$2-1,$A28)</f>
        <v>0</v>
      </c>
      <c r="R28" s="166">
        <f ca="1">OFFSET(Stats!$E$1,R$2-1,$A28)</f>
        <v>0</v>
      </c>
      <c r="S28" s="166">
        <f ca="1">OFFSET(Stats!$E$1,S$2-1,$A28)</f>
        <v>0</v>
      </c>
      <c r="T28" s="166">
        <f ca="1">OFFSET(Stats!$E$1,T$2-1,$A28)</f>
        <v>0</v>
      </c>
      <c r="U28" s="166">
        <f ca="1">OFFSET(Stats!$E$1,U$2-1,$A28)</f>
        <v>0</v>
      </c>
      <c r="V28" s="166">
        <f ca="1">OFFSET(Stats!$E$1,V$2-1,$A28)</f>
        <v>0</v>
      </c>
      <c r="W28" s="166">
        <f ca="1">OFFSET(Stats!$E$1,W$2-1,$A28)</f>
        <v>0</v>
      </c>
      <c r="X28" s="166">
        <f ca="1">OFFSET(Stats!$E$1,X$2-1,$A28)</f>
        <v>0</v>
      </c>
      <c r="Y28" s="166">
        <f ca="1">OFFSET(Stats!$E$1,Y$2-1,$A28)</f>
        <v>0</v>
      </c>
      <c r="Z28" s="166">
        <f ca="1">OFFSET(Stats!$E$1,Z$2-1,$A28)</f>
        <v>0</v>
      </c>
      <c r="AA28" s="166">
        <f ca="1">OFFSET(Stats!$E$1,AA$2-1,$A28)</f>
        <v>0</v>
      </c>
      <c r="AB28" s="166">
        <f ca="1">OFFSET(Stats!$E$1,AB$2-1,$A28)</f>
        <v>0</v>
      </c>
      <c r="AC28" s="166">
        <f ca="1">OFFSET(Stats!$E$1,AC$2-1,$A28)</f>
        <v>0</v>
      </c>
      <c r="AD28" s="211">
        <f ca="1">OFFSET(Stats!$E$1,AD$2-1,$A28)</f>
        <v>0</v>
      </c>
      <c r="AE28" s="211">
        <f ca="1">OFFSET(Stats!$E$1,AE$2-1,$A28)</f>
        <v>0</v>
      </c>
      <c r="AF28" s="211">
        <f ca="1">OFFSET(Stats!$E$1,AF$2-1,$A28)</f>
        <v>0</v>
      </c>
      <c r="AG28" s="211">
        <f ca="1">OFFSET(Stats!$E$1,AG$2-1,$A28)</f>
        <v>0</v>
      </c>
      <c r="AH28" s="211">
        <f ca="1">OFFSET(Stats!$E$1,AH$2-1,$A28)</f>
        <v>0</v>
      </c>
      <c r="AI28" s="211">
        <f ca="1">OFFSET(Stats!$E$1,AI$2-1,$A28)</f>
        <v>0</v>
      </c>
      <c r="AJ28" s="211">
        <f ca="1">OFFSET(Stats!$E$1,AJ$2-1,$A28)</f>
        <v>0</v>
      </c>
      <c r="AK28" s="211">
        <f ca="1">OFFSET(Stats!$E$1,AK$2-1,$A28)</f>
        <v>0</v>
      </c>
      <c r="AL28" s="211">
        <f ca="1">OFFSET(Stats!$E$1,AL$2-1,$A28)</f>
        <v>0</v>
      </c>
      <c r="AM28" s="211">
        <f ca="1">OFFSET(Stats!$E$1,AM$2-1,$A28)</f>
        <v>0</v>
      </c>
      <c r="AN28" s="211">
        <f ca="1">OFFSET(Stats!$E$1,AN$2-1,$A28)</f>
        <v>0</v>
      </c>
    </row>
    <row r="29" spans="1:40" s="8" customFormat="1">
      <c r="A29" s="31">
        <v>25</v>
      </c>
      <c r="B29" s="29" t="str">
        <f>Sample!E26&amp;", "&amp;Sample!F26</f>
        <v xml:space="preserve">, </v>
      </c>
      <c r="C29" s="131"/>
      <c r="D29" s="166">
        <f ca="1">OFFSET(Stats!$E$1,D$2-1,$A29)</f>
        <v>0</v>
      </c>
      <c r="E29" s="166">
        <f ca="1">OFFSET(Stats!$E$1,E$2-1,$A29)</f>
        <v>0</v>
      </c>
      <c r="F29" s="166">
        <f ca="1">OFFSET(Stats!$E$1,F$2-1,$A29)</f>
        <v>0</v>
      </c>
      <c r="G29" s="166">
        <f ca="1">OFFSET(Stats!$E$1,G$2-1,$A29)</f>
        <v>0</v>
      </c>
      <c r="H29" s="166">
        <f ca="1">OFFSET(Stats!$E$1,H$2-1,$A29)</f>
        <v>0</v>
      </c>
      <c r="I29" s="166">
        <f ca="1">OFFSET(Stats!$E$1,I$2-1,$A29)</f>
        <v>0</v>
      </c>
      <c r="J29" s="166">
        <f ca="1">OFFSET(Stats!$E$1,J$2-1,$A29)</f>
        <v>0</v>
      </c>
      <c r="K29" s="166">
        <f ca="1">OFFSET(Stats!$E$1,K$2-1,$A29)</f>
        <v>0</v>
      </c>
      <c r="L29" s="166">
        <f ca="1">OFFSET(Stats!$E$1,L$2-1,$A29)</f>
        <v>0</v>
      </c>
      <c r="M29" s="166">
        <f ca="1">OFFSET(Stats!$E$1,M$2-1,$A29)</f>
        <v>0</v>
      </c>
      <c r="N29" s="166">
        <f ca="1">OFFSET(Stats!$E$1,N$2-1,$A29)</f>
        <v>0</v>
      </c>
      <c r="O29" s="166">
        <f ca="1">OFFSET(Stats!$E$1,O$2-1,$A29)</f>
        <v>0</v>
      </c>
      <c r="P29" s="166">
        <f ca="1">OFFSET(Stats!$E$1,P$2-1,$A29)</f>
        <v>0</v>
      </c>
      <c r="Q29" s="166">
        <f ca="1">OFFSET(Stats!$E$1,Q$2-1,$A29)</f>
        <v>0</v>
      </c>
      <c r="R29" s="166">
        <f ca="1">OFFSET(Stats!$E$1,R$2-1,$A29)</f>
        <v>0</v>
      </c>
      <c r="S29" s="166">
        <f ca="1">OFFSET(Stats!$E$1,S$2-1,$A29)</f>
        <v>0</v>
      </c>
      <c r="T29" s="166">
        <f ca="1">OFFSET(Stats!$E$1,T$2-1,$A29)</f>
        <v>0</v>
      </c>
      <c r="U29" s="166">
        <f ca="1">OFFSET(Stats!$E$1,U$2-1,$A29)</f>
        <v>0</v>
      </c>
      <c r="V29" s="166">
        <f ca="1">OFFSET(Stats!$E$1,V$2-1,$A29)</f>
        <v>0</v>
      </c>
      <c r="W29" s="166">
        <f ca="1">OFFSET(Stats!$E$1,W$2-1,$A29)</f>
        <v>0</v>
      </c>
      <c r="X29" s="166">
        <f ca="1">OFFSET(Stats!$E$1,X$2-1,$A29)</f>
        <v>0</v>
      </c>
      <c r="Y29" s="166">
        <f ca="1">OFFSET(Stats!$E$1,Y$2-1,$A29)</f>
        <v>0</v>
      </c>
      <c r="Z29" s="166">
        <f ca="1">OFFSET(Stats!$E$1,Z$2-1,$A29)</f>
        <v>0</v>
      </c>
      <c r="AA29" s="166">
        <f ca="1">OFFSET(Stats!$E$1,AA$2-1,$A29)</f>
        <v>0</v>
      </c>
      <c r="AB29" s="166">
        <f ca="1">OFFSET(Stats!$E$1,AB$2-1,$A29)</f>
        <v>0</v>
      </c>
      <c r="AC29" s="166">
        <f ca="1">OFFSET(Stats!$E$1,AC$2-1,$A29)</f>
        <v>0</v>
      </c>
      <c r="AD29" s="211">
        <f ca="1">OFFSET(Stats!$E$1,AD$2-1,$A29)</f>
        <v>0</v>
      </c>
      <c r="AE29" s="211">
        <f ca="1">OFFSET(Stats!$E$1,AE$2-1,$A29)</f>
        <v>0</v>
      </c>
      <c r="AF29" s="211">
        <f ca="1">OFFSET(Stats!$E$1,AF$2-1,$A29)</f>
        <v>0</v>
      </c>
      <c r="AG29" s="211">
        <f ca="1">OFFSET(Stats!$E$1,AG$2-1,$A29)</f>
        <v>0</v>
      </c>
      <c r="AH29" s="211">
        <f ca="1">OFFSET(Stats!$E$1,AH$2-1,$A29)</f>
        <v>0</v>
      </c>
      <c r="AI29" s="211">
        <f ca="1">OFFSET(Stats!$E$1,AI$2-1,$A29)</f>
        <v>0</v>
      </c>
      <c r="AJ29" s="211">
        <f ca="1">OFFSET(Stats!$E$1,AJ$2-1,$A29)</f>
        <v>0</v>
      </c>
      <c r="AK29" s="211">
        <f ca="1">OFFSET(Stats!$E$1,AK$2-1,$A29)</f>
        <v>0</v>
      </c>
      <c r="AL29" s="211">
        <f ca="1">OFFSET(Stats!$E$1,AL$2-1,$A29)</f>
        <v>0</v>
      </c>
      <c r="AM29" s="211">
        <f ca="1">OFFSET(Stats!$E$1,AM$2-1,$A29)</f>
        <v>0</v>
      </c>
      <c r="AN29" s="211">
        <f ca="1">OFFSET(Stats!$E$1,AN$2-1,$A29)</f>
        <v>0</v>
      </c>
    </row>
    <row r="30" spans="1:40" s="8" customFormat="1">
      <c r="A30" s="31">
        <v>26</v>
      </c>
      <c r="B30" s="29" t="str">
        <f>Sample!E27&amp;", "&amp;Sample!F27</f>
        <v xml:space="preserve">, </v>
      </c>
      <c r="C30" s="131"/>
      <c r="D30" s="166">
        <f ca="1">OFFSET(Stats!$E$1,D$2-1,$A30)</f>
        <v>0</v>
      </c>
      <c r="E30" s="166">
        <f ca="1">OFFSET(Stats!$E$1,E$2-1,$A30)</f>
        <v>0</v>
      </c>
      <c r="F30" s="166">
        <f ca="1">OFFSET(Stats!$E$1,F$2-1,$A30)</f>
        <v>0</v>
      </c>
      <c r="G30" s="166">
        <f ca="1">OFFSET(Stats!$E$1,G$2-1,$A30)</f>
        <v>0</v>
      </c>
      <c r="H30" s="166">
        <f ca="1">OFFSET(Stats!$E$1,H$2-1,$A30)</f>
        <v>0</v>
      </c>
      <c r="I30" s="166">
        <f ca="1">OFFSET(Stats!$E$1,I$2-1,$A30)</f>
        <v>0</v>
      </c>
      <c r="J30" s="166">
        <f ca="1">OFFSET(Stats!$E$1,J$2-1,$A30)</f>
        <v>0</v>
      </c>
      <c r="K30" s="166">
        <f ca="1">OFFSET(Stats!$E$1,K$2-1,$A30)</f>
        <v>0</v>
      </c>
      <c r="L30" s="166">
        <f ca="1">OFFSET(Stats!$E$1,L$2-1,$A30)</f>
        <v>0</v>
      </c>
      <c r="M30" s="166">
        <f ca="1">OFFSET(Stats!$E$1,M$2-1,$A30)</f>
        <v>0</v>
      </c>
      <c r="N30" s="166">
        <f ca="1">OFFSET(Stats!$E$1,N$2-1,$A30)</f>
        <v>0</v>
      </c>
      <c r="O30" s="166">
        <f ca="1">OFFSET(Stats!$E$1,O$2-1,$A30)</f>
        <v>0</v>
      </c>
      <c r="P30" s="166">
        <f ca="1">OFFSET(Stats!$E$1,P$2-1,$A30)</f>
        <v>0</v>
      </c>
      <c r="Q30" s="166">
        <f ca="1">OFFSET(Stats!$E$1,Q$2-1,$A30)</f>
        <v>0</v>
      </c>
      <c r="R30" s="166">
        <f ca="1">OFFSET(Stats!$E$1,R$2-1,$A30)</f>
        <v>0</v>
      </c>
      <c r="S30" s="166">
        <f ca="1">OFFSET(Stats!$E$1,S$2-1,$A30)</f>
        <v>0</v>
      </c>
      <c r="T30" s="166">
        <f ca="1">OFFSET(Stats!$E$1,T$2-1,$A30)</f>
        <v>0</v>
      </c>
      <c r="U30" s="166">
        <f ca="1">OFFSET(Stats!$E$1,U$2-1,$A30)</f>
        <v>0</v>
      </c>
      <c r="V30" s="166">
        <f ca="1">OFFSET(Stats!$E$1,V$2-1,$A30)</f>
        <v>0</v>
      </c>
      <c r="W30" s="166">
        <f ca="1">OFFSET(Stats!$E$1,W$2-1,$A30)</f>
        <v>0</v>
      </c>
      <c r="X30" s="166">
        <f ca="1">OFFSET(Stats!$E$1,X$2-1,$A30)</f>
        <v>0</v>
      </c>
      <c r="Y30" s="166">
        <f ca="1">OFFSET(Stats!$E$1,Y$2-1,$A30)</f>
        <v>0</v>
      </c>
      <c r="Z30" s="166">
        <f ca="1">OFFSET(Stats!$E$1,Z$2-1,$A30)</f>
        <v>0</v>
      </c>
      <c r="AA30" s="166">
        <f ca="1">OFFSET(Stats!$E$1,AA$2-1,$A30)</f>
        <v>0</v>
      </c>
      <c r="AB30" s="166">
        <f ca="1">OFFSET(Stats!$E$1,AB$2-1,$A30)</f>
        <v>0</v>
      </c>
      <c r="AC30" s="166">
        <f ca="1">OFFSET(Stats!$E$1,AC$2-1,$A30)</f>
        <v>0</v>
      </c>
      <c r="AD30" s="211">
        <f ca="1">OFFSET(Stats!$E$1,AD$2-1,$A30)</f>
        <v>0</v>
      </c>
      <c r="AE30" s="211">
        <f ca="1">OFFSET(Stats!$E$1,AE$2-1,$A30)</f>
        <v>0</v>
      </c>
      <c r="AF30" s="211">
        <f ca="1">OFFSET(Stats!$E$1,AF$2-1,$A30)</f>
        <v>0</v>
      </c>
      <c r="AG30" s="211">
        <f ca="1">OFFSET(Stats!$E$1,AG$2-1,$A30)</f>
        <v>0</v>
      </c>
      <c r="AH30" s="211">
        <f ca="1">OFFSET(Stats!$E$1,AH$2-1,$A30)</f>
        <v>0</v>
      </c>
      <c r="AI30" s="211">
        <f ca="1">OFFSET(Stats!$E$1,AI$2-1,$A30)</f>
        <v>0</v>
      </c>
      <c r="AJ30" s="211">
        <f ca="1">OFFSET(Stats!$E$1,AJ$2-1,$A30)</f>
        <v>0</v>
      </c>
      <c r="AK30" s="211">
        <f ca="1">OFFSET(Stats!$E$1,AK$2-1,$A30)</f>
        <v>0</v>
      </c>
      <c r="AL30" s="211">
        <f ca="1">OFFSET(Stats!$E$1,AL$2-1,$A30)</f>
        <v>0</v>
      </c>
      <c r="AM30" s="211">
        <f ca="1">OFFSET(Stats!$E$1,AM$2-1,$A30)</f>
        <v>0</v>
      </c>
      <c r="AN30" s="211">
        <f ca="1">OFFSET(Stats!$E$1,AN$2-1,$A30)</f>
        <v>0</v>
      </c>
    </row>
    <row r="31" spans="1:40" s="8" customFormat="1">
      <c r="A31" s="31">
        <v>27</v>
      </c>
      <c r="B31" s="29" t="str">
        <f>Sample!E28&amp;", "&amp;Sample!F28</f>
        <v xml:space="preserve">, </v>
      </c>
      <c r="C31" s="131"/>
      <c r="D31" s="166">
        <f ca="1">OFFSET(Stats!$E$1,D$2-1,$A31)</f>
        <v>0</v>
      </c>
      <c r="E31" s="166">
        <f ca="1">OFFSET(Stats!$E$1,E$2-1,$A31)</f>
        <v>0</v>
      </c>
      <c r="F31" s="166">
        <f ca="1">OFFSET(Stats!$E$1,F$2-1,$A31)</f>
        <v>0</v>
      </c>
      <c r="G31" s="166">
        <f ca="1">OFFSET(Stats!$E$1,G$2-1,$A31)</f>
        <v>0</v>
      </c>
      <c r="H31" s="166">
        <f ca="1">OFFSET(Stats!$E$1,H$2-1,$A31)</f>
        <v>0</v>
      </c>
      <c r="I31" s="166">
        <f ca="1">OFFSET(Stats!$E$1,I$2-1,$A31)</f>
        <v>0</v>
      </c>
      <c r="J31" s="166">
        <f ca="1">OFFSET(Stats!$E$1,J$2-1,$A31)</f>
        <v>0</v>
      </c>
      <c r="K31" s="166">
        <f ca="1">OFFSET(Stats!$E$1,K$2-1,$A31)</f>
        <v>0</v>
      </c>
      <c r="L31" s="166">
        <f ca="1">OFFSET(Stats!$E$1,L$2-1,$A31)</f>
        <v>0</v>
      </c>
      <c r="M31" s="166">
        <f ca="1">OFFSET(Stats!$E$1,M$2-1,$A31)</f>
        <v>0</v>
      </c>
      <c r="N31" s="166">
        <f ca="1">OFFSET(Stats!$E$1,N$2-1,$A31)</f>
        <v>0</v>
      </c>
      <c r="O31" s="166">
        <f ca="1">OFFSET(Stats!$E$1,O$2-1,$A31)</f>
        <v>0</v>
      </c>
      <c r="P31" s="166">
        <f ca="1">OFFSET(Stats!$E$1,P$2-1,$A31)</f>
        <v>0</v>
      </c>
      <c r="Q31" s="166">
        <f ca="1">OFFSET(Stats!$E$1,Q$2-1,$A31)</f>
        <v>0</v>
      </c>
      <c r="R31" s="166">
        <f ca="1">OFFSET(Stats!$E$1,R$2-1,$A31)</f>
        <v>0</v>
      </c>
      <c r="S31" s="166">
        <f ca="1">OFFSET(Stats!$E$1,S$2-1,$A31)</f>
        <v>0</v>
      </c>
      <c r="T31" s="166">
        <f ca="1">OFFSET(Stats!$E$1,T$2-1,$A31)</f>
        <v>0</v>
      </c>
      <c r="U31" s="166">
        <f ca="1">OFFSET(Stats!$E$1,U$2-1,$A31)</f>
        <v>0</v>
      </c>
      <c r="V31" s="166">
        <f ca="1">OFFSET(Stats!$E$1,V$2-1,$A31)</f>
        <v>0</v>
      </c>
      <c r="W31" s="166">
        <f ca="1">OFFSET(Stats!$E$1,W$2-1,$A31)</f>
        <v>0</v>
      </c>
      <c r="X31" s="166">
        <f ca="1">OFFSET(Stats!$E$1,X$2-1,$A31)</f>
        <v>0</v>
      </c>
      <c r="Y31" s="166">
        <f ca="1">OFFSET(Stats!$E$1,Y$2-1,$A31)</f>
        <v>0</v>
      </c>
      <c r="Z31" s="166">
        <f ca="1">OFFSET(Stats!$E$1,Z$2-1,$A31)</f>
        <v>0</v>
      </c>
      <c r="AA31" s="166">
        <f ca="1">OFFSET(Stats!$E$1,AA$2-1,$A31)</f>
        <v>0</v>
      </c>
      <c r="AB31" s="166">
        <f ca="1">OFFSET(Stats!$E$1,AB$2-1,$A31)</f>
        <v>0</v>
      </c>
      <c r="AC31" s="166">
        <f ca="1">OFFSET(Stats!$E$1,AC$2-1,$A31)</f>
        <v>0</v>
      </c>
      <c r="AD31" s="211">
        <f ca="1">OFFSET(Stats!$E$1,AD$2-1,$A31)</f>
        <v>0</v>
      </c>
      <c r="AE31" s="211">
        <f ca="1">OFFSET(Stats!$E$1,AE$2-1,$A31)</f>
        <v>0</v>
      </c>
      <c r="AF31" s="211">
        <f ca="1">OFFSET(Stats!$E$1,AF$2-1,$A31)</f>
        <v>0</v>
      </c>
      <c r="AG31" s="211">
        <f ca="1">OFFSET(Stats!$E$1,AG$2-1,$A31)</f>
        <v>0</v>
      </c>
      <c r="AH31" s="211">
        <f ca="1">OFFSET(Stats!$E$1,AH$2-1,$A31)</f>
        <v>0</v>
      </c>
      <c r="AI31" s="211">
        <f ca="1">OFFSET(Stats!$E$1,AI$2-1,$A31)</f>
        <v>0</v>
      </c>
      <c r="AJ31" s="211">
        <f ca="1">OFFSET(Stats!$E$1,AJ$2-1,$A31)</f>
        <v>0</v>
      </c>
      <c r="AK31" s="211">
        <f ca="1">OFFSET(Stats!$E$1,AK$2-1,$A31)</f>
        <v>0</v>
      </c>
      <c r="AL31" s="211">
        <f ca="1">OFFSET(Stats!$E$1,AL$2-1,$A31)</f>
        <v>0</v>
      </c>
      <c r="AM31" s="211">
        <f ca="1">OFFSET(Stats!$E$1,AM$2-1,$A31)</f>
        <v>0</v>
      </c>
      <c r="AN31" s="211">
        <f ca="1">OFFSET(Stats!$E$1,AN$2-1,$A31)</f>
        <v>0</v>
      </c>
    </row>
    <row r="32" spans="1:40" s="8" customFormat="1">
      <c r="A32" s="31">
        <v>28</v>
      </c>
      <c r="B32" s="29" t="str">
        <f>Sample!E29&amp;", "&amp;Sample!F29</f>
        <v xml:space="preserve">, </v>
      </c>
      <c r="C32" s="131"/>
      <c r="D32" s="166">
        <f ca="1">OFFSET(Stats!$E$1,D$2-1,$A32)</f>
        <v>0</v>
      </c>
      <c r="E32" s="166">
        <f ca="1">OFFSET(Stats!$E$1,E$2-1,$A32)</f>
        <v>0</v>
      </c>
      <c r="F32" s="166">
        <f ca="1">OFFSET(Stats!$E$1,F$2-1,$A32)</f>
        <v>0</v>
      </c>
      <c r="G32" s="166">
        <f ca="1">OFFSET(Stats!$E$1,G$2-1,$A32)</f>
        <v>0</v>
      </c>
      <c r="H32" s="166">
        <f ca="1">OFFSET(Stats!$E$1,H$2-1,$A32)</f>
        <v>0</v>
      </c>
      <c r="I32" s="166">
        <f ca="1">OFFSET(Stats!$E$1,I$2-1,$A32)</f>
        <v>0</v>
      </c>
      <c r="J32" s="166">
        <f ca="1">OFFSET(Stats!$E$1,J$2-1,$A32)</f>
        <v>0</v>
      </c>
      <c r="K32" s="166">
        <f ca="1">OFFSET(Stats!$E$1,K$2-1,$A32)</f>
        <v>0</v>
      </c>
      <c r="L32" s="166">
        <f ca="1">OFFSET(Stats!$E$1,L$2-1,$A32)</f>
        <v>0</v>
      </c>
      <c r="M32" s="166">
        <f ca="1">OFFSET(Stats!$E$1,M$2-1,$A32)</f>
        <v>0</v>
      </c>
      <c r="N32" s="166">
        <f ca="1">OFFSET(Stats!$E$1,N$2-1,$A32)</f>
        <v>0</v>
      </c>
      <c r="O32" s="166">
        <f ca="1">OFFSET(Stats!$E$1,O$2-1,$A32)</f>
        <v>0</v>
      </c>
      <c r="P32" s="166">
        <f ca="1">OFFSET(Stats!$E$1,P$2-1,$A32)</f>
        <v>0</v>
      </c>
      <c r="Q32" s="166">
        <f ca="1">OFFSET(Stats!$E$1,Q$2-1,$A32)</f>
        <v>0</v>
      </c>
      <c r="R32" s="166">
        <f ca="1">OFFSET(Stats!$E$1,R$2-1,$A32)</f>
        <v>0</v>
      </c>
      <c r="S32" s="166">
        <f ca="1">OFFSET(Stats!$E$1,S$2-1,$A32)</f>
        <v>0</v>
      </c>
      <c r="T32" s="166">
        <f ca="1">OFFSET(Stats!$E$1,T$2-1,$A32)</f>
        <v>0</v>
      </c>
      <c r="U32" s="166">
        <f ca="1">OFFSET(Stats!$E$1,U$2-1,$A32)</f>
        <v>0</v>
      </c>
      <c r="V32" s="166">
        <f ca="1">OFFSET(Stats!$E$1,V$2-1,$A32)</f>
        <v>0</v>
      </c>
      <c r="W32" s="166">
        <f ca="1">OFFSET(Stats!$E$1,W$2-1,$A32)</f>
        <v>0</v>
      </c>
      <c r="X32" s="166">
        <f ca="1">OFFSET(Stats!$E$1,X$2-1,$A32)</f>
        <v>0</v>
      </c>
      <c r="Y32" s="166">
        <f ca="1">OFFSET(Stats!$E$1,Y$2-1,$A32)</f>
        <v>0</v>
      </c>
      <c r="Z32" s="166">
        <f ca="1">OFFSET(Stats!$E$1,Z$2-1,$A32)</f>
        <v>0</v>
      </c>
      <c r="AA32" s="166">
        <f ca="1">OFFSET(Stats!$E$1,AA$2-1,$A32)</f>
        <v>0</v>
      </c>
      <c r="AB32" s="166">
        <f ca="1">OFFSET(Stats!$E$1,AB$2-1,$A32)</f>
        <v>0</v>
      </c>
      <c r="AC32" s="166">
        <f ca="1">OFFSET(Stats!$E$1,AC$2-1,$A32)</f>
        <v>0</v>
      </c>
      <c r="AD32" s="211">
        <f ca="1">OFFSET(Stats!$E$1,AD$2-1,$A32)</f>
        <v>0</v>
      </c>
      <c r="AE32" s="211">
        <f ca="1">OFFSET(Stats!$E$1,AE$2-1,$A32)</f>
        <v>0</v>
      </c>
      <c r="AF32" s="211">
        <f ca="1">OFFSET(Stats!$E$1,AF$2-1,$A32)</f>
        <v>0</v>
      </c>
      <c r="AG32" s="211">
        <f ca="1">OFFSET(Stats!$E$1,AG$2-1,$A32)</f>
        <v>0</v>
      </c>
      <c r="AH32" s="211">
        <f ca="1">OFFSET(Stats!$E$1,AH$2-1,$A32)</f>
        <v>0</v>
      </c>
      <c r="AI32" s="211">
        <f ca="1">OFFSET(Stats!$E$1,AI$2-1,$A32)</f>
        <v>0</v>
      </c>
      <c r="AJ32" s="211">
        <f ca="1">OFFSET(Stats!$E$1,AJ$2-1,$A32)</f>
        <v>0</v>
      </c>
      <c r="AK32" s="211">
        <f ca="1">OFFSET(Stats!$E$1,AK$2-1,$A32)</f>
        <v>0</v>
      </c>
      <c r="AL32" s="211">
        <f ca="1">OFFSET(Stats!$E$1,AL$2-1,$A32)</f>
        <v>0</v>
      </c>
      <c r="AM32" s="211">
        <f ca="1">OFFSET(Stats!$E$1,AM$2-1,$A32)</f>
        <v>0</v>
      </c>
      <c r="AN32" s="211">
        <f ca="1">OFFSET(Stats!$E$1,AN$2-1,$A32)</f>
        <v>0</v>
      </c>
    </row>
    <row r="33" spans="1:40" s="8" customFormat="1">
      <c r="A33" s="31">
        <v>29</v>
      </c>
      <c r="B33" s="29" t="str">
        <f>Sample!E30&amp;", "&amp;Sample!F30</f>
        <v xml:space="preserve">, </v>
      </c>
      <c r="C33" s="131"/>
      <c r="D33" s="166">
        <f ca="1">OFFSET(Stats!$E$1,D$2-1,$A33)</f>
        <v>0</v>
      </c>
      <c r="E33" s="166">
        <f ca="1">OFFSET(Stats!$E$1,E$2-1,$A33)</f>
        <v>0</v>
      </c>
      <c r="F33" s="166">
        <f ca="1">OFFSET(Stats!$E$1,F$2-1,$A33)</f>
        <v>0</v>
      </c>
      <c r="G33" s="166">
        <f ca="1">OFFSET(Stats!$E$1,G$2-1,$A33)</f>
        <v>0</v>
      </c>
      <c r="H33" s="166">
        <f ca="1">OFFSET(Stats!$E$1,H$2-1,$A33)</f>
        <v>0</v>
      </c>
      <c r="I33" s="166">
        <f ca="1">OFFSET(Stats!$E$1,I$2-1,$A33)</f>
        <v>0</v>
      </c>
      <c r="J33" s="166">
        <f ca="1">OFFSET(Stats!$E$1,J$2-1,$A33)</f>
        <v>0</v>
      </c>
      <c r="K33" s="166">
        <f ca="1">OFFSET(Stats!$E$1,K$2-1,$A33)</f>
        <v>0</v>
      </c>
      <c r="L33" s="166">
        <f ca="1">OFFSET(Stats!$E$1,L$2-1,$A33)</f>
        <v>0</v>
      </c>
      <c r="M33" s="166">
        <f ca="1">OFFSET(Stats!$E$1,M$2-1,$A33)</f>
        <v>0</v>
      </c>
      <c r="N33" s="166">
        <f ca="1">OFFSET(Stats!$E$1,N$2-1,$A33)</f>
        <v>0</v>
      </c>
      <c r="O33" s="166">
        <f ca="1">OFFSET(Stats!$E$1,O$2-1,$A33)</f>
        <v>0</v>
      </c>
      <c r="P33" s="166">
        <f ca="1">OFFSET(Stats!$E$1,P$2-1,$A33)</f>
        <v>0</v>
      </c>
      <c r="Q33" s="166">
        <f ca="1">OFFSET(Stats!$E$1,Q$2-1,$A33)</f>
        <v>0</v>
      </c>
      <c r="R33" s="166">
        <f ca="1">OFFSET(Stats!$E$1,R$2-1,$A33)</f>
        <v>0</v>
      </c>
      <c r="S33" s="166">
        <f ca="1">OFFSET(Stats!$E$1,S$2-1,$A33)</f>
        <v>0</v>
      </c>
      <c r="T33" s="166">
        <f ca="1">OFFSET(Stats!$E$1,T$2-1,$A33)</f>
        <v>0</v>
      </c>
      <c r="U33" s="166">
        <f ca="1">OFFSET(Stats!$E$1,U$2-1,$A33)</f>
        <v>0</v>
      </c>
      <c r="V33" s="166">
        <f ca="1">OFFSET(Stats!$E$1,V$2-1,$A33)</f>
        <v>0</v>
      </c>
      <c r="W33" s="166">
        <f ca="1">OFFSET(Stats!$E$1,W$2-1,$A33)</f>
        <v>0</v>
      </c>
      <c r="X33" s="166">
        <f ca="1">OFFSET(Stats!$E$1,X$2-1,$A33)</f>
        <v>0</v>
      </c>
      <c r="Y33" s="166">
        <f ca="1">OFFSET(Stats!$E$1,Y$2-1,$A33)</f>
        <v>0</v>
      </c>
      <c r="Z33" s="166">
        <f ca="1">OFFSET(Stats!$E$1,Z$2-1,$A33)</f>
        <v>0</v>
      </c>
      <c r="AA33" s="166">
        <f ca="1">OFFSET(Stats!$E$1,AA$2-1,$A33)</f>
        <v>0</v>
      </c>
      <c r="AB33" s="166">
        <f ca="1">OFFSET(Stats!$E$1,AB$2-1,$A33)</f>
        <v>0</v>
      </c>
      <c r="AC33" s="166">
        <f ca="1">OFFSET(Stats!$E$1,AC$2-1,$A33)</f>
        <v>0</v>
      </c>
      <c r="AD33" s="211">
        <f ca="1">OFFSET(Stats!$E$1,AD$2-1,$A33)</f>
        <v>0</v>
      </c>
      <c r="AE33" s="211">
        <f ca="1">OFFSET(Stats!$E$1,AE$2-1,$A33)</f>
        <v>0</v>
      </c>
      <c r="AF33" s="211">
        <f ca="1">OFFSET(Stats!$E$1,AF$2-1,$A33)</f>
        <v>0</v>
      </c>
      <c r="AG33" s="211">
        <f ca="1">OFFSET(Stats!$E$1,AG$2-1,$A33)</f>
        <v>0</v>
      </c>
      <c r="AH33" s="211">
        <f ca="1">OFFSET(Stats!$E$1,AH$2-1,$A33)</f>
        <v>0</v>
      </c>
      <c r="AI33" s="211">
        <f ca="1">OFFSET(Stats!$E$1,AI$2-1,$A33)</f>
        <v>0</v>
      </c>
      <c r="AJ33" s="211">
        <f ca="1">OFFSET(Stats!$E$1,AJ$2-1,$A33)</f>
        <v>0</v>
      </c>
      <c r="AK33" s="211">
        <f ca="1">OFFSET(Stats!$E$1,AK$2-1,$A33)</f>
        <v>0</v>
      </c>
      <c r="AL33" s="211">
        <f ca="1">OFFSET(Stats!$E$1,AL$2-1,$A33)</f>
        <v>0</v>
      </c>
      <c r="AM33" s="211">
        <f ca="1">OFFSET(Stats!$E$1,AM$2-1,$A33)</f>
        <v>0</v>
      </c>
      <c r="AN33" s="211">
        <f ca="1">OFFSET(Stats!$E$1,AN$2-1,$A33)</f>
        <v>0</v>
      </c>
    </row>
    <row r="34" spans="1:40" s="8" customFormat="1">
      <c r="A34" s="31">
        <v>30</v>
      </c>
      <c r="B34" s="29" t="str">
        <f>Sample!E31&amp;", "&amp;Sample!F31</f>
        <v xml:space="preserve">, </v>
      </c>
      <c r="C34" s="131"/>
      <c r="D34" s="166">
        <f ca="1">OFFSET(Stats!$E$1,D$2-1,$A34)</f>
        <v>0</v>
      </c>
      <c r="E34" s="166">
        <f ca="1">OFFSET(Stats!$E$1,E$2-1,$A34)</f>
        <v>0</v>
      </c>
      <c r="F34" s="166">
        <f ca="1">OFFSET(Stats!$E$1,F$2-1,$A34)</f>
        <v>0</v>
      </c>
      <c r="G34" s="166">
        <f ca="1">OFFSET(Stats!$E$1,G$2-1,$A34)</f>
        <v>0</v>
      </c>
      <c r="H34" s="166">
        <f ca="1">OFFSET(Stats!$E$1,H$2-1,$A34)</f>
        <v>0</v>
      </c>
      <c r="I34" s="166">
        <f ca="1">OFFSET(Stats!$E$1,I$2-1,$A34)</f>
        <v>0</v>
      </c>
      <c r="J34" s="166">
        <f ca="1">OFFSET(Stats!$E$1,J$2-1,$A34)</f>
        <v>0</v>
      </c>
      <c r="K34" s="166">
        <f ca="1">OFFSET(Stats!$E$1,K$2-1,$A34)</f>
        <v>0</v>
      </c>
      <c r="L34" s="166">
        <f ca="1">OFFSET(Stats!$E$1,L$2-1,$A34)</f>
        <v>0</v>
      </c>
      <c r="M34" s="166">
        <f ca="1">OFFSET(Stats!$E$1,M$2-1,$A34)</f>
        <v>0</v>
      </c>
      <c r="N34" s="166">
        <f ca="1">OFFSET(Stats!$E$1,N$2-1,$A34)</f>
        <v>0</v>
      </c>
      <c r="O34" s="166">
        <f ca="1">OFFSET(Stats!$E$1,O$2-1,$A34)</f>
        <v>0</v>
      </c>
      <c r="P34" s="166">
        <f ca="1">OFFSET(Stats!$E$1,P$2-1,$A34)</f>
        <v>0</v>
      </c>
      <c r="Q34" s="166">
        <f ca="1">OFFSET(Stats!$E$1,Q$2-1,$A34)</f>
        <v>0</v>
      </c>
      <c r="R34" s="166">
        <f ca="1">OFFSET(Stats!$E$1,R$2-1,$A34)</f>
        <v>0</v>
      </c>
      <c r="S34" s="166">
        <f ca="1">OFFSET(Stats!$E$1,S$2-1,$A34)</f>
        <v>0</v>
      </c>
      <c r="T34" s="166">
        <f ca="1">OFFSET(Stats!$E$1,T$2-1,$A34)</f>
        <v>0</v>
      </c>
      <c r="U34" s="166">
        <f ca="1">OFFSET(Stats!$E$1,U$2-1,$A34)</f>
        <v>0</v>
      </c>
      <c r="V34" s="166">
        <f ca="1">OFFSET(Stats!$E$1,V$2-1,$A34)</f>
        <v>0</v>
      </c>
      <c r="W34" s="166">
        <f ca="1">OFFSET(Stats!$E$1,W$2-1,$A34)</f>
        <v>0</v>
      </c>
      <c r="X34" s="166">
        <f ca="1">OFFSET(Stats!$E$1,X$2-1,$A34)</f>
        <v>0</v>
      </c>
      <c r="Y34" s="166">
        <f ca="1">OFFSET(Stats!$E$1,Y$2-1,$A34)</f>
        <v>0</v>
      </c>
      <c r="Z34" s="166">
        <f ca="1">OFFSET(Stats!$E$1,Z$2-1,$A34)</f>
        <v>0</v>
      </c>
      <c r="AA34" s="166">
        <f ca="1">OFFSET(Stats!$E$1,AA$2-1,$A34)</f>
        <v>0</v>
      </c>
      <c r="AB34" s="166">
        <f ca="1">OFFSET(Stats!$E$1,AB$2-1,$A34)</f>
        <v>0</v>
      </c>
      <c r="AC34" s="166">
        <f ca="1">OFFSET(Stats!$E$1,AC$2-1,$A34)</f>
        <v>0</v>
      </c>
      <c r="AD34" s="211">
        <f ca="1">OFFSET(Stats!$E$1,AD$2-1,$A34)</f>
        <v>0</v>
      </c>
      <c r="AE34" s="211">
        <f ca="1">OFFSET(Stats!$E$1,AE$2-1,$A34)</f>
        <v>0</v>
      </c>
      <c r="AF34" s="211">
        <f ca="1">OFFSET(Stats!$E$1,AF$2-1,$A34)</f>
        <v>0</v>
      </c>
      <c r="AG34" s="211">
        <f ca="1">OFFSET(Stats!$E$1,AG$2-1,$A34)</f>
        <v>0</v>
      </c>
      <c r="AH34" s="211">
        <f ca="1">OFFSET(Stats!$E$1,AH$2-1,$A34)</f>
        <v>0</v>
      </c>
      <c r="AI34" s="211">
        <f ca="1">OFFSET(Stats!$E$1,AI$2-1,$A34)</f>
        <v>0</v>
      </c>
      <c r="AJ34" s="211">
        <f ca="1">OFFSET(Stats!$E$1,AJ$2-1,$A34)</f>
        <v>0</v>
      </c>
      <c r="AK34" s="211">
        <f ca="1">OFFSET(Stats!$E$1,AK$2-1,$A34)</f>
        <v>0</v>
      </c>
      <c r="AL34" s="211">
        <f ca="1">OFFSET(Stats!$E$1,AL$2-1,$A34)</f>
        <v>0</v>
      </c>
      <c r="AM34" s="211">
        <f ca="1">OFFSET(Stats!$E$1,AM$2-1,$A34)</f>
        <v>0</v>
      </c>
      <c r="AN34" s="211">
        <f ca="1">OFFSET(Stats!$E$1,AN$2-1,$A34)</f>
        <v>0</v>
      </c>
    </row>
    <row r="35" spans="1:40" s="8" customFormat="1">
      <c r="A35" s="31">
        <v>31</v>
      </c>
      <c r="B35" s="29" t="str">
        <f>Sample!E32&amp;", "&amp;Sample!F32</f>
        <v xml:space="preserve">, </v>
      </c>
      <c r="C35" s="131"/>
      <c r="D35" s="166">
        <f ca="1">OFFSET(Stats!$E$1,D$2-1,$A35)</f>
        <v>0</v>
      </c>
      <c r="E35" s="166">
        <f ca="1">OFFSET(Stats!$E$1,E$2-1,$A35)</f>
        <v>0</v>
      </c>
      <c r="F35" s="166">
        <f ca="1">OFFSET(Stats!$E$1,F$2-1,$A35)</f>
        <v>0</v>
      </c>
      <c r="G35" s="166">
        <f ca="1">OFFSET(Stats!$E$1,G$2-1,$A35)</f>
        <v>0</v>
      </c>
      <c r="H35" s="166">
        <f ca="1">OFFSET(Stats!$E$1,H$2-1,$A35)</f>
        <v>0</v>
      </c>
      <c r="I35" s="166">
        <f ca="1">OFFSET(Stats!$E$1,I$2-1,$A35)</f>
        <v>0</v>
      </c>
      <c r="J35" s="166">
        <f ca="1">OFFSET(Stats!$E$1,J$2-1,$A35)</f>
        <v>0</v>
      </c>
      <c r="K35" s="166">
        <f ca="1">OFFSET(Stats!$E$1,K$2-1,$A35)</f>
        <v>0</v>
      </c>
      <c r="L35" s="166">
        <f ca="1">OFFSET(Stats!$E$1,L$2-1,$A35)</f>
        <v>0</v>
      </c>
      <c r="M35" s="166">
        <f ca="1">OFFSET(Stats!$E$1,M$2-1,$A35)</f>
        <v>0</v>
      </c>
      <c r="N35" s="166">
        <f ca="1">OFFSET(Stats!$E$1,N$2-1,$A35)</f>
        <v>0</v>
      </c>
      <c r="O35" s="166">
        <f ca="1">OFFSET(Stats!$E$1,O$2-1,$A35)</f>
        <v>0</v>
      </c>
      <c r="P35" s="166">
        <f ca="1">OFFSET(Stats!$E$1,P$2-1,$A35)</f>
        <v>0</v>
      </c>
      <c r="Q35" s="166">
        <f ca="1">OFFSET(Stats!$E$1,Q$2-1,$A35)</f>
        <v>0</v>
      </c>
      <c r="R35" s="166">
        <f ca="1">OFFSET(Stats!$E$1,R$2-1,$A35)</f>
        <v>0</v>
      </c>
      <c r="S35" s="166">
        <f ca="1">OFFSET(Stats!$E$1,S$2-1,$A35)</f>
        <v>0</v>
      </c>
      <c r="T35" s="166">
        <f ca="1">OFFSET(Stats!$E$1,T$2-1,$A35)</f>
        <v>0</v>
      </c>
      <c r="U35" s="166">
        <f ca="1">OFFSET(Stats!$E$1,U$2-1,$A35)</f>
        <v>0</v>
      </c>
      <c r="V35" s="166">
        <f ca="1">OFFSET(Stats!$E$1,V$2-1,$A35)</f>
        <v>0</v>
      </c>
      <c r="W35" s="166">
        <f ca="1">OFFSET(Stats!$E$1,W$2-1,$A35)</f>
        <v>0</v>
      </c>
      <c r="X35" s="166">
        <f ca="1">OFFSET(Stats!$E$1,X$2-1,$A35)</f>
        <v>0</v>
      </c>
      <c r="Y35" s="166">
        <f ca="1">OFFSET(Stats!$E$1,Y$2-1,$A35)</f>
        <v>0</v>
      </c>
      <c r="Z35" s="166">
        <f ca="1">OFFSET(Stats!$E$1,Z$2-1,$A35)</f>
        <v>0</v>
      </c>
      <c r="AA35" s="166">
        <f ca="1">OFFSET(Stats!$E$1,AA$2-1,$A35)</f>
        <v>0</v>
      </c>
      <c r="AB35" s="166">
        <f ca="1">OFFSET(Stats!$E$1,AB$2-1,$A35)</f>
        <v>0</v>
      </c>
      <c r="AC35" s="166">
        <f ca="1">OFFSET(Stats!$E$1,AC$2-1,$A35)</f>
        <v>0</v>
      </c>
      <c r="AD35" s="211">
        <f ca="1">OFFSET(Stats!$E$1,AD$2-1,$A35)</f>
        <v>0</v>
      </c>
      <c r="AE35" s="211">
        <f ca="1">OFFSET(Stats!$E$1,AE$2-1,$A35)</f>
        <v>0</v>
      </c>
      <c r="AF35" s="211">
        <f ca="1">OFFSET(Stats!$E$1,AF$2-1,$A35)</f>
        <v>0</v>
      </c>
      <c r="AG35" s="211">
        <f ca="1">OFFSET(Stats!$E$1,AG$2-1,$A35)</f>
        <v>0</v>
      </c>
      <c r="AH35" s="211">
        <f ca="1">OFFSET(Stats!$E$1,AH$2-1,$A35)</f>
        <v>0</v>
      </c>
      <c r="AI35" s="211">
        <f ca="1">OFFSET(Stats!$E$1,AI$2-1,$A35)</f>
        <v>0</v>
      </c>
      <c r="AJ35" s="211">
        <f ca="1">OFFSET(Stats!$E$1,AJ$2-1,$A35)</f>
        <v>0</v>
      </c>
      <c r="AK35" s="211">
        <f ca="1">OFFSET(Stats!$E$1,AK$2-1,$A35)</f>
        <v>0</v>
      </c>
      <c r="AL35" s="211">
        <f ca="1">OFFSET(Stats!$E$1,AL$2-1,$A35)</f>
        <v>0</v>
      </c>
      <c r="AM35" s="211">
        <f ca="1">OFFSET(Stats!$E$1,AM$2-1,$A35)</f>
        <v>0</v>
      </c>
      <c r="AN35" s="211">
        <f ca="1">OFFSET(Stats!$E$1,AN$2-1,$A35)</f>
        <v>0</v>
      </c>
    </row>
    <row r="36" spans="1:40" s="8" customFormat="1">
      <c r="A36" s="31">
        <v>32</v>
      </c>
      <c r="B36" s="29" t="str">
        <f>Sample!E33&amp;", "&amp;Sample!F33</f>
        <v xml:space="preserve">, </v>
      </c>
      <c r="C36" s="131"/>
      <c r="D36" s="166">
        <f ca="1">OFFSET(Stats!$E$1,D$2-1,$A36)</f>
        <v>0</v>
      </c>
      <c r="E36" s="166">
        <f ca="1">OFFSET(Stats!$E$1,E$2-1,$A36)</f>
        <v>0</v>
      </c>
      <c r="F36" s="166">
        <f ca="1">OFFSET(Stats!$E$1,F$2-1,$A36)</f>
        <v>0</v>
      </c>
      <c r="G36" s="166">
        <f ca="1">OFFSET(Stats!$E$1,G$2-1,$A36)</f>
        <v>0</v>
      </c>
      <c r="H36" s="166">
        <f ca="1">OFFSET(Stats!$E$1,H$2-1,$A36)</f>
        <v>0</v>
      </c>
      <c r="I36" s="166">
        <f ca="1">OFFSET(Stats!$E$1,I$2-1,$A36)</f>
        <v>0</v>
      </c>
      <c r="J36" s="166">
        <f ca="1">OFFSET(Stats!$E$1,J$2-1,$A36)</f>
        <v>0</v>
      </c>
      <c r="K36" s="166">
        <f ca="1">OFFSET(Stats!$E$1,K$2-1,$A36)</f>
        <v>0</v>
      </c>
      <c r="L36" s="166">
        <f ca="1">OFFSET(Stats!$E$1,L$2-1,$A36)</f>
        <v>0</v>
      </c>
      <c r="M36" s="166">
        <f ca="1">OFFSET(Stats!$E$1,M$2-1,$A36)</f>
        <v>0</v>
      </c>
      <c r="N36" s="166">
        <f ca="1">OFFSET(Stats!$E$1,N$2-1,$A36)</f>
        <v>0</v>
      </c>
      <c r="O36" s="166">
        <f ca="1">OFFSET(Stats!$E$1,O$2-1,$A36)</f>
        <v>0</v>
      </c>
      <c r="P36" s="166">
        <f ca="1">OFFSET(Stats!$E$1,P$2-1,$A36)</f>
        <v>0</v>
      </c>
      <c r="Q36" s="166">
        <f ca="1">OFFSET(Stats!$E$1,Q$2-1,$A36)</f>
        <v>0</v>
      </c>
      <c r="R36" s="166">
        <f ca="1">OFFSET(Stats!$E$1,R$2-1,$A36)</f>
        <v>0</v>
      </c>
      <c r="S36" s="166">
        <f ca="1">OFFSET(Stats!$E$1,S$2-1,$A36)</f>
        <v>0</v>
      </c>
      <c r="T36" s="166">
        <f ca="1">OFFSET(Stats!$E$1,T$2-1,$A36)</f>
        <v>0</v>
      </c>
      <c r="U36" s="166">
        <f ca="1">OFFSET(Stats!$E$1,U$2-1,$A36)</f>
        <v>0</v>
      </c>
      <c r="V36" s="166">
        <f ca="1">OFFSET(Stats!$E$1,V$2-1,$A36)</f>
        <v>0</v>
      </c>
      <c r="W36" s="166">
        <f ca="1">OFFSET(Stats!$E$1,W$2-1,$A36)</f>
        <v>0</v>
      </c>
      <c r="X36" s="166">
        <f ca="1">OFFSET(Stats!$E$1,X$2-1,$A36)</f>
        <v>0</v>
      </c>
      <c r="Y36" s="166">
        <f ca="1">OFFSET(Stats!$E$1,Y$2-1,$A36)</f>
        <v>0</v>
      </c>
      <c r="Z36" s="166">
        <f ca="1">OFFSET(Stats!$E$1,Z$2-1,$A36)</f>
        <v>0</v>
      </c>
      <c r="AA36" s="166">
        <f ca="1">OFFSET(Stats!$E$1,AA$2-1,$A36)</f>
        <v>0</v>
      </c>
      <c r="AB36" s="166">
        <f ca="1">OFFSET(Stats!$E$1,AB$2-1,$A36)</f>
        <v>0</v>
      </c>
      <c r="AC36" s="166">
        <f ca="1">OFFSET(Stats!$E$1,AC$2-1,$A36)</f>
        <v>0</v>
      </c>
      <c r="AD36" s="211">
        <f ca="1">OFFSET(Stats!$E$1,AD$2-1,$A36)</f>
        <v>0</v>
      </c>
      <c r="AE36" s="211">
        <f ca="1">OFFSET(Stats!$E$1,AE$2-1,$A36)</f>
        <v>0</v>
      </c>
      <c r="AF36" s="211">
        <f ca="1">OFFSET(Stats!$E$1,AF$2-1,$A36)</f>
        <v>0</v>
      </c>
      <c r="AG36" s="211">
        <f ca="1">OFFSET(Stats!$E$1,AG$2-1,$A36)</f>
        <v>0</v>
      </c>
      <c r="AH36" s="211">
        <f ca="1">OFFSET(Stats!$E$1,AH$2-1,$A36)</f>
        <v>0</v>
      </c>
      <c r="AI36" s="211">
        <f ca="1">OFFSET(Stats!$E$1,AI$2-1,$A36)</f>
        <v>0</v>
      </c>
      <c r="AJ36" s="211">
        <f ca="1">OFFSET(Stats!$E$1,AJ$2-1,$A36)</f>
        <v>0</v>
      </c>
      <c r="AK36" s="211">
        <f ca="1">OFFSET(Stats!$E$1,AK$2-1,$A36)</f>
        <v>0</v>
      </c>
      <c r="AL36" s="211">
        <f ca="1">OFFSET(Stats!$E$1,AL$2-1,$A36)</f>
        <v>0</v>
      </c>
      <c r="AM36" s="211">
        <f ca="1">OFFSET(Stats!$E$1,AM$2-1,$A36)</f>
        <v>0</v>
      </c>
      <c r="AN36" s="211">
        <f ca="1">OFFSET(Stats!$E$1,AN$2-1,$A36)</f>
        <v>0</v>
      </c>
    </row>
    <row r="37" spans="1:40" s="8" customFormat="1">
      <c r="A37" s="31">
        <v>33</v>
      </c>
      <c r="B37" s="29" t="str">
        <f>Sample!E34&amp;", "&amp;Sample!F34</f>
        <v xml:space="preserve">, </v>
      </c>
      <c r="C37" s="131"/>
      <c r="D37" s="166">
        <f ca="1">OFFSET(Stats!$E$1,D$2-1,$A37)</f>
        <v>0</v>
      </c>
      <c r="E37" s="166">
        <f ca="1">OFFSET(Stats!$E$1,E$2-1,$A37)</f>
        <v>0</v>
      </c>
      <c r="F37" s="166">
        <f ca="1">OFFSET(Stats!$E$1,F$2-1,$A37)</f>
        <v>0</v>
      </c>
      <c r="G37" s="166">
        <f ca="1">OFFSET(Stats!$E$1,G$2-1,$A37)</f>
        <v>0</v>
      </c>
      <c r="H37" s="166">
        <f ca="1">OFFSET(Stats!$E$1,H$2-1,$A37)</f>
        <v>0</v>
      </c>
      <c r="I37" s="166">
        <f ca="1">OFFSET(Stats!$E$1,I$2-1,$A37)</f>
        <v>0</v>
      </c>
      <c r="J37" s="166">
        <f ca="1">OFFSET(Stats!$E$1,J$2-1,$A37)</f>
        <v>0</v>
      </c>
      <c r="K37" s="166">
        <f ca="1">OFFSET(Stats!$E$1,K$2-1,$A37)</f>
        <v>0</v>
      </c>
      <c r="L37" s="166">
        <f ca="1">OFFSET(Stats!$E$1,L$2-1,$A37)</f>
        <v>0</v>
      </c>
      <c r="M37" s="166">
        <f ca="1">OFFSET(Stats!$E$1,M$2-1,$A37)</f>
        <v>0</v>
      </c>
      <c r="N37" s="166">
        <f ca="1">OFFSET(Stats!$E$1,N$2-1,$A37)</f>
        <v>0</v>
      </c>
      <c r="O37" s="166">
        <f ca="1">OFFSET(Stats!$E$1,O$2-1,$A37)</f>
        <v>0</v>
      </c>
      <c r="P37" s="166">
        <f ca="1">OFFSET(Stats!$E$1,P$2-1,$A37)</f>
        <v>0</v>
      </c>
      <c r="Q37" s="166">
        <f ca="1">OFFSET(Stats!$E$1,Q$2-1,$A37)</f>
        <v>0</v>
      </c>
      <c r="R37" s="166">
        <f ca="1">OFFSET(Stats!$E$1,R$2-1,$A37)</f>
        <v>0</v>
      </c>
      <c r="S37" s="166">
        <f ca="1">OFFSET(Stats!$E$1,S$2-1,$A37)</f>
        <v>0</v>
      </c>
      <c r="T37" s="166">
        <f ca="1">OFFSET(Stats!$E$1,T$2-1,$A37)</f>
        <v>0</v>
      </c>
      <c r="U37" s="166">
        <f ca="1">OFFSET(Stats!$E$1,U$2-1,$A37)</f>
        <v>0</v>
      </c>
      <c r="V37" s="166">
        <f ca="1">OFFSET(Stats!$E$1,V$2-1,$A37)</f>
        <v>0</v>
      </c>
      <c r="W37" s="166">
        <f ca="1">OFFSET(Stats!$E$1,W$2-1,$A37)</f>
        <v>0</v>
      </c>
      <c r="X37" s="166">
        <f ca="1">OFFSET(Stats!$E$1,X$2-1,$A37)</f>
        <v>0</v>
      </c>
      <c r="Y37" s="166">
        <f ca="1">OFFSET(Stats!$E$1,Y$2-1,$A37)</f>
        <v>0</v>
      </c>
      <c r="Z37" s="166">
        <f ca="1">OFFSET(Stats!$E$1,Z$2-1,$A37)</f>
        <v>0</v>
      </c>
      <c r="AA37" s="166">
        <f ca="1">OFFSET(Stats!$E$1,AA$2-1,$A37)</f>
        <v>0</v>
      </c>
      <c r="AB37" s="166">
        <f ca="1">OFFSET(Stats!$E$1,AB$2-1,$A37)</f>
        <v>0</v>
      </c>
      <c r="AC37" s="166">
        <f ca="1">OFFSET(Stats!$E$1,AC$2-1,$A37)</f>
        <v>0</v>
      </c>
      <c r="AD37" s="211">
        <f ca="1">OFFSET(Stats!$E$1,AD$2-1,$A37)</f>
        <v>0</v>
      </c>
      <c r="AE37" s="211">
        <f ca="1">OFFSET(Stats!$E$1,AE$2-1,$A37)</f>
        <v>0</v>
      </c>
      <c r="AF37" s="211">
        <f ca="1">OFFSET(Stats!$E$1,AF$2-1,$A37)</f>
        <v>0</v>
      </c>
      <c r="AG37" s="211">
        <f ca="1">OFFSET(Stats!$E$1,AG$2-1,$A37)</f>
        <v>0</v>
      </c>
      <c r="AH37" s="211">
        <f ca="1">OFFSET(Stats!$E$1,AH$2-1,$A37)</f>
        <v>0</v>
      </c>
      <c r="AI37" s="211">
        <f ca="1">OFFSET(Stats!$E$1,AI$2-1,$A37)</f>
        <v>0</v>
      </c>
      <c r="AJ37" s="211">
        <f ca="1">OFFSET(Stats!$E$1,AJ$2-1,$A37)</f>
        <v>0</v>
      </c>
      <c r="AK37" s="211">
        <f ca="1">OFFSET(Stats!$E$1,AK$2-1,$A37)</f>
        <v>0</v>
      </c>
      <c r="AL37" s="211">
        <f ca="1">OFFSET(Stats!$E$1,AL$2-1,$A37)</f>
        <v>0</v>
      </c>
      <c r="AM37" s="211">
        <f ca="1">OFFSET(Stats!$E$1,AM$2-1,$A37)</f>
        <v>0</v>
      </c>
      <c r="AN37" s="211">
        <f ca="1">OFFSET(Stats!$E$1,AN$2-1,$A37)</f>
        <v>0</v>
      </c>
    </row>
    <row r="38" spans="1:40" s="8" customFormat="1">
      <c r="A38" s="31">
        <v>34</v>
      </c>
      <c r="B38" s="29" t="str">
        <f>Sample!E35&amp;", "&amp;Sample!F35</f>
        <v xml:space="preserve">, </v>
      </c>
      <c r="C38" s="131"/>
      <c r="D38" s="166">
        <f ca="1">OFFSET(Stats!$E$1,D$2-1,$A38)</f>
        <v>0</v>
      </c>
      <c r="E38" s="166">
        <f ca="1">OFFSET(Stats!$E$1,E$2-1,$A38)</f>
        <v>0</v>
      </c>
      <c r="F38" s="166">
        <f ca="1">OFFSET(Stats!$E$1,F$2-1,$A38)</f>
        <v>0</v>
      </c>
      <c r="G38" s="166">
        <f ca="1">OFFSET(Stats!$E$1,G$2-1,$A38)</f>
        <v>0</v>
      </c>
      <c r="H38" s="166">
        <f ca="1">OFFSET(Stats!$E$1,H$2-1,$A38)</f>
        <v>0</v>
      </c>
      <c r="I38" s="166">
        <f ca="1">OFFSET(Stats!$E$1,I$2-1,$A38)</f>
        <v>0</v>
      </c>
      <c r="J38" s="166">
        <f ca="1">OFFSET(Stats!$E$1,J$2-1,$A38)</f>
        <v>0</v>
      </c>
      <c r="K38" s="166">
        <f ca="1">OFFSET(Stats!$E$1,K$2-1,$A38)</f>
        <v>0</v>
      </c>
      <c r="L38" s="166">
        <f ca="1">OFFSET(Stats!$E$1,L$2-1,$A38)</f>
        <v>0</v>
      </c>
      <c r="M38" s="166">
        <f ca="1">OFFSET(Stats!$E$1,M$2-1,$A38)</f>
        <v>0</v>
      </c>
      <c r="N38" s="166">
        <f ca="1">OFFSET(Stats!$E$1,N$2-1,$A38)</f>
        <v>0</v>
      </c>
      <c r="O38" s="166">
        <f ca="1">OFFSET(Stats!$E$1,O$2-1,$A38)</f>
        <v>0</v>
      </c>
      <c r="P38" s="166">
        <f ca="1">OFFSET(Stats!$E$1,P$2-1,$A38)</f>
        <v>0</v>
      </c>
      <c r="Q38" s="166">
        <f ca="1">OFFSET(Stats!$E$1,Q$2-1,$A38)</f>
        <v>0</v>
      </c>
      <c r="R38" s="166">
        <f ca="1">OFFSET(Stats!$E$1,R$2-1,$A38)</f>
        <v>0</v>
      </c>
      <c r="S38" s="166">
        <f ca="1">OFFSET(Stats!$E$1,S$2-1,$A38)</f>
        <v>0</v>
      </c>
      <c r="T38" s="166">
        <f ca="1">OFFSET(Stats!$E$1,T$2-1,$A38)</f>
        <v>0</v>
      </c>
      <c r="U38" s="166">
        <f ca="1">OFFSET(Stats!$E$1,U$2-1,$A38)</f>
        <v>0</v>
      </c>
      <c r="V38" s="166">
        <f ca="1">OFFSET(Stats!$E$1,V$2-1,$A38)</f>
        <v>0</v>
      </c>
      <c r="W38" s="166">
        <f ca="1">OFFSET(Stats!$E$1,W$2-1,$A38)</f>
        <v>0</v>
      </c>
      <c r="X38" s="166">
        <f ca="1">OFFSET(Stats!$E$1,X$2-1,$A38)</f>
        <v>0</v>
      </c>
      <c r="Y38" s="166">
        <f ca="1">OFFSET(Stats!$E$1,Y$2-1,$A38)</f>
        <v>0</v>
      </c>
      <c r="Z38" s="166">
        <f ca="1">OFFSET(Stats!$E$1,Z$2-1,$A38)</f>
        <v>0</v>
      </c>
      <c r="AA38" s="166">
        <f ca="1">OFFSET(Stats!$E$1,AA$2-1,$A38)</f>
        <v>0</v>
      </c>
      <c r="AB38" s="166">
        <f ca="1">OFFSET(Stats!$E$1,AB$2-1,$A38)</f>
        <v>0</v>
      </c>
      <c r="AC38" s="166">
        <f ca="1">OFFSET(Stats!$E$1,AC$2-1,$A38)</f>
        <v>0</v>
      </c>
      <c r="AD38" s="211">
        <f ca="1">OFFSET(Stats!$E$1,AD$2-1,$A38)</f>
        <v>0</v>
      </c>
      <c r="AE38" s="211">
        <f ca="1">OFFSET(Stats!$E$1,AE$2-1,$A38)</f>
        <v>0</v>
      </c>
      <c r="AF38" s="211">
        <f ca="1">OFFSET(Stats!$E$1,AF$2-1,$A38)</f>
        <v>0</v>
      </c>
      <c r="AG38" s="211">
        <f ca="1">OFFSET(Stats!$E$1,AG$2-1,$A38)</f>
        <v>0</v>
      </c>
      <c r="AH38" s="211">
        <f ca="1">OFFSET(Stats!$E$1,AH$2-1,$A38)</f>
        <v>0</v>
      </c>
      <c r="AI38" s="211">
        <f ca="1">OFFSET(Stats!$E$1,AI$2-1,$A38)</f>
        <v>0</v>
      </c>
      <c r="AJ38" s="211">
        <f ca="1">OFFSET(Stats!$E$1,AJ$2-1,$A38)</f>
        <v>0</v>
      </c>
      <c r="AK38" s="211">
        <f ca="1">OFFSET(Stats!$E$1,AK$2-1,$A38)</f>
        <v>0</v>
      </c>
      <c r="AL38" s="211">
        <f ca="1">OFFSET(Stats!$E$1,AL$2-1,$A38)</f>
        <v>0</v>
      </c>
      <c r="AM38" s="211">
        <f ca="1">OFFSET(Stats!$E$1,AM$2-1,$A38)</f>
        <v>0</v>
      </c>
      <c r="AN38" s="211">
        <f ca="1">OFFSET(Stats!$E$1,AN$2-1,$A38)</f>
        <v>0</v>
      </c>
    </row>
    <row r="39" spans="1:40" s="8" customFormat="1">
      <c r="A39" s="31">
        <v>35</v>
      </c>
      <c r="B39" s="29" t="str">
        <f>Sample!E36&amp;", "&amp;Sample!F36</f>
        <v xml:space="preserve">, </v>
      </c>
      <c r="C39" s="131"/>
      <c r="D39" s="166">
        <f ca="1">OFFSET(Stats!$E$1,D$2-1,$A39)</f>
        <v>0</v>
      </c>
      <c r="E39" s="166">
        <f ca="1">OFFSET(Stats!$E$1,E$2-1,$A39)</f>
        <v>0</v>
      </c>
      <c r="F39" s="166">
        <f ca="1">OFFSET(Stats!$E$1,F$2-1,$A39)</f>
        <v>0</v>
      </c>
      <c r="G39" s="166">
        <f ca="1">OFFSET(Stats!$E$1,G$2-1,$A39)</f>
        <v>0</v>
      </c>
      <c r="H39" s="166">
        <f ca="1">OFFSET(Stats!$E$1,H$2-1,$A39)</f>
        <v>0</v>
      </c>
      <c r="I39" s="166">
        <f ca="1">OFFSET(Stats!$E$1,I$2-1,$A39)</f>
        <v>0</v>
      </c>
      <c r="J39" s="166">
        <f ca="1">OFFSET(Stats!$E$1,J$2-1,$A39)</f>
        <v>0</v>
      </c>
      <c r="K39" s="166">
        <f ca="1">OFFSET(Stats!$E$1,K$2-1,$A39)</f>
        <v>0</v>
      </c>
      <c r="L39" s="166">
        <f ca="1">OFFSET(Stats!$E$1,L$2-1,$A39)</f>
        <v>0</v>
      </c>
      <c r="M39" s="166">
        <f ca="1">OFFSET(Stats!$E$1,M$2-1,$A39)</f>
        <v>0</v>
      </c>
      <c r="N39" s="166">
        <f ca="1">OFFSET(Stats!$E$1,N$2-1,$A39)</f>
        <v>0</v>
      </c>
      <c r="O39" s="166">
        <f ca="1">OFFSET(Stats!$E$1,O$2-1,$A39)</f>
        <v>0</v>
      </c>
      <c r="P39" s="166">
        <f ca="1">OFFSET(Stats!$E$1,P$2-1,$A39)</f>
        <v>0</v>
      </c>
      <c r="Q39" s="166">
        <f ca="1">OFFSET(Stats!$E$1,Q$2-1,$A39)</f>
        <v>0</v>
      </c>
      <c r="R39" s="166">
        <f ca="1">OFFSET(Stats!$E$1,R$2-1,$A39)</f>
        <v>0</v>
      </c>
      <c r="S39" s="166">
        <f ca="1">OFFSET(Stats!$E$1,S$2-1,$A39)</f>
        <v>0</v>
      </c>
      <c r="T39" s="166">
        <f ca="1">OFFSET(Stats!$E$1,T$2-1,$A39)</f>
        <v>0</v>
      </c>
      <c r="U39" s="166">
        <f ca="1">OFFSET(Stats!$E$1,U$2-1,$A39)</f>
        <v>0</v>
      </c>
      <c r="V39" s="166">
        <f ca="1">OFFSET(Stats!$E$1,V$2-1,$A39)</f>
        <v>0</v>
      </c>
      <c r="W39" s="166">
        <f ca="1">OFFSET(Stats!$E$1,W$2-1,$A39)</f>
        <v>0</v>
      </c>
      <c r="X39" s="166">
        <f ca="1">OFFSET(Stats!$E$1,X$2-1,$A39)</f>
        <v>0</v>
      </c>
      <c r="Y39" s="166">
        <f ca="1">OFFSET(Stats!$E$1,Y$2-1,$A39)</f>
        <v>0</v>
      </c>
      <c r="Z39" s="166">
        <f ca="1">OFFSET(Stats!$E$1,Z$2-1,$A39)</f>
        <v>0</v>
      </c>
      <c r="AA39" s="166">
        <f ca="1">OFFSET(Stats!$E$1,AA$2-1,$A39)</f>
        <v>0</v>
      </c>
      <c r="AB39" s="166">
        <f ca="1">OFFSET(Stats!$E$1,AB$2-1,$A39)</f>
        <v>0</v>
      </c>
      <c r="AC39" s="166">
        <f ca="1">OFFSET(Stats!$E$1,AC$2-1,$A39)</f>
        <v>0</v>
      </c>
      <c r="AD39" s="211">
        <f ca="1">OFFSET(Stats!$E$1,AD$2-1,$A39)</f>
        <v>0</v>
      </c>
      <c r="AE39" s="211">
        <f ca="1">OFFSET(Stats!$E$1,AE$2-1,$A39)</f>
        <v>0</v>
      </c>
      <c r="AF39" s="211">
        <f ca="1">OFFSET(Stats!$E$1,AF$2-1,$A39)</f>
        <v>0</v>
      </c>
      <c r="AG39" s="211">
        <f ca="1">OFFSET(Stats!$E$1,AG$2-1,$A39)</f>
        <v>0</v>
      </c>
      <c r="AH39" s="211">
        <f ca="1">OFFSET(Stats!$E$1,AH$2-1,$A39)</f>
        <v>0</v>
      </c>
      <c r="AI39" s="211">
        <f ca="1">OFFSET(Stats!$E$1,AI$2-1,$A39)</f>
        <v>0</v>
      </c>
      <c r="AJ39" s="211">
        <f ca="1">OFFSET(Stats!$E$1,AJ$2-1,$A39)</f>
        <v>0</v>
      </c>
      <c r="AK39" s="211">
        <f ca="1">OFFSET(Stats!$E$1,AK$2-1,$A39)</f>
        <v>0</v>
      </c>
      <c r="AL39" s="211">
        <f ca="1">OFFSET(Stats!$E$1,AL$2-1,$A39)</f>
        <v>0</v>
      </c>
      <c r="AM39" s="211">
        <f ca="1">OFFSET(Stats!$E$1,AM$2-1,$A39)</f>
        <v>0</v>
      </c>
      <c r="AN39" s="211">
        <f ca="1">OFFSET(Stats!$E$1,AN$2-1,$A39)</f>
        <v>0</v>
      </c>
    </row>
    <row r="40" spans="1:40" s="8" customFormat="1">
      <c r="A40" s="31">
        <v>36</v>
      </c>
      <c r="B40" s="29" t="str">
        <f>Sample!E37&amp;", "&amp;Sample!F37</f>
        <v xml:space="preserve">, </v>
      </c>
      <c r="C40" s="131"/>
      <c r="D40" s="166">
        <f ca="1">OFFSET(Stats!$E$1,D$2-1,$A40)</f>
        <v>0</v>
      </c>
      <c r="E40" s="166">
        <f ca="1">OFFSET(Stats!$E$1,E$2-1,$A40)</f>
        <v>0</v>
      </c>
      <c r="F40" s="166">
        <f ca="1">OFFSET(Stats!$E$1,F$2-1,$A40)</f>
        <v>0</v>
      </c>
      <c r="G40" s="166">
        <f ca="1">OFFSET(Stats!$E$1,G$2-1,$A40)</f>
        <v>0</v>
      </c>
      <c r="H40" s="166">
        <f ca="1">OFFSET(Stats!$E$1,H$2-1,$A40)</f>
        <v>0</v>
      </c>
      <c r="I40" s="166">
        <f ca="1">OFFSET(Stats!$E$1,I$2-1,$A40)</f>
        <v>0</v>
      </c>
      <c r="J40" s="166">
        <f ca="1">OFFSET(Stats!$E$1,J$2-1,$A40)</f>
        <v>0</v>
      </c>
      <c r="K40" s="166">
        <f ca="1">OFFSET(Stats!$E$1,K$2-1,$A40)</f>
        <v>0</v>
      </c>
      <c r="L40" s="166">
        <f ca="1">OFFSET(Stats!$E$1,L$2-1,$A40)</f>
        <v>0</v>
      </c>
      <c r="M40" s="166">
        <f ca="1">OFFSET(Stats!$E$1,M$2-1,$A40)</f>
        <v>0</v>
      </c>
      <c r="N40" s="166">
        <f ca="1">OFFSET(Stats!$E$1,N$2-1,$A40)</f>
        <v>0</v>
      </c>
      <c r="O40" s="166">
        <f ca="1">OFFSET(Stats!$E$1,O$2-1,$A40)</f>
        <v>0</v>
      </c>
      <c r="P40" s="166">
        <f ca="1">OFFSET(Stats!$E$1,P$2-1,$A40)</f>
        <v>0</v>
      </c>
      <c r="Q40" s="166">
        <f ca="1">OFFSET(Stats!$E$1,Q$2-1,$A40)</f>
        <v>0</v>
      </c>
      <c r="R40" s="166">
        <f ca="1">OFFSET(Stats!$E$1,R$2-1,$A40)</f>
        <v>0</v>
      </c>
      <c r="S40" s="166">
        <f ca="1">OFFSET(Stats!$E$1,S$2-1,$A40)</f>
        <v>0</v>
      </c>
      <c r="T40" s="166">
        <f ca="1">OFFSET(Stats!$E$1,T$2-1,$A40)</f>
        <v>0</v>
      </c>
      <c r="U40" s="166">
        <f ca="1">OFFSET(Stats!$E$1,U$2-1,$A40)</f>
        <v>0</v>
      </c>
      <c r="V40" s="166">
        <f ca="1">OFFSET(Stats!$E$1,V$2-1,$A40)</f>
        <v>0</v>
      </c>
      <c r="W40" s="166">
        <f ca="1">OFFSET(Stats!$E$1,W$2-1,$A40)</f>
        <v>0</v>
      </c>
      <c r="X40" s="166">
        <f ca="1">OFFSET(Stats!$E$1,X$2-1,$A40)</f>
        <v>0</v>
      </c>
      <c r="Y40" s="166">
        <f ca="1">OFFSET(Stats!$E$1,Y$2-1,$A40)</f>
        <v>0</v>
      </c>
      <c r="Z40" s="166">
        <f ca="1">OFFSET(Stats!$E$1,Z$2-1,$A40)</f>
        <v>0</v>
      </c>
      <c r="AA40" s="166">
        <f ca="1">OFFSET(Stats!$E$1,AA$2-1,$A40)</f>
        <v>0</v>
      </c>
      <c r="AB40" s="166">
        <f ca="1">OFFSET(Stats!$E$1,AB$2-1,$A40)</f>
        <v>0</v>
      </c>
      <c r="AC40" s="166">
        <f ca="1">OFFSET(Stats!$E$1,AC$2-1,$A40)</f>
        <v>0</v>
      </c>
      <c r="AD40" s="211">
        <f ca="1">OFFSET(Stats!$E$1,AD$2-1,$A40)</f>
        <v>0</v>
      </c>
      <c r="AE40" s="211">
        <f ca="1">OFFSET(Stats!$E$1,AE$2-1,$A40)</f>
        <v>0</v>
      </c>
      <c r="AF40" s="211">
        <f ca="1">OFFSET(Stats!$E$1,AF$2-1,$A40)</f>
        <v>0</v>
      </c>
      <c r="AG40" s="211">
        <f ca="1">OFFSET(Stats!$E$1,AG$2-1,$A40)</f>
        <v>0</v>
      </c>
      <c r="AH40" s="211">
        <f ca="1">OFFSET(Stats!$E$1,AH$2-1,$A40)</f>
        <v>0</v>
      </c>
      <c r="AI40" s="211">
        <f ca="1">OFFSET(Stats!$E$1,AI$2-1,$A40)</f>
        <v>0</v>
      </c>
      <c r="AJ40" s="211">
        <f ca="1">OFFSET(Stats!$E$1,AJ$2-1,$A40)</f>
        <v>0</v>
      </c>
      <c r="AK40" s="211">
        <f ca="1">OFFSET(Stats!$E$1,AK$2-1,$A40)</f>
        <v>0</v>
      </c>
      <c r="AL40" s="211">
        <f ca="1">OFFSET(Stats!$E$1,AL$2-1,$A40)</f>
        <v>0</v>
      </c>
      <c r="AM40" s="211">
        <f ca="1">OFFSET(Stats!$E$1,AM$2-1,$A40)</f>
        <v>0</v>
      </c>
      <c r="AN40" s="211">
        <f ca="1">OFFSET(Stats!$E$1,AN$2-1,$A40)</f>
        <v>0</v>
      </c>
    </row>
    <row r="41" spans="1:40" s="8" customFormat="1">
      <c r="A41" s="31">
        <v>37</v>
      </c>
      <c r="B41" s="29" t="str">
        <f>Sample!E38&amp;", "&amp;Sample!F38</f>
        <v xml:space="preserve">, </v>
      </c>
      <c r="C41" s="131"/>
      <c r="D41" s="166">
        <f ca="1">OFFSET(Stats!$E$1,D$2-1,$A41)</f>
        <v>0</v>
      </c>
      <c r="E41" s="166">
        <f ca="1">OFFSET(Stats!$E$1,E$2-1,$A41)</f>
        <v>0</v>
      </c>
      <c r="F41" s="166">
        <f ca="1">OFFSET(Stats!$E$1,F$2-1,$A41)</f>
        <v>0</v>
      </c>
      <c r="G41" s="166">
        <f ca="1">OFFSET(Stats!$E$1,G$2-1,$A41)</f>
        <v>0</v>
      </c>
      <c r="H41" s="166">
        <f ca="1">OFFSET(Stats!$E$1,H$2-1,$A41)</f>
        <v>0</v>
      </c>
      <c r="I41" s="166">
        <f ca="1">OFFSET(Stats!$E$1,I$2-1,$A41)</f>
        <v>0</v>
      </c>
      <c r="J41" s="166">
        <f ca="1">OFFSET(Stats!$E$1,J$2-1,$A41)</f>
        <v>0</v>
      </c>
      <c r="K41" s="166">
        <f ca="1">OFFSET(Stats!$E$1,K$2-1,$A41)</f>
        <v>0</v>
      </c>
      <c r="L41" s="166">
        <f ca="1">OFFSET(Stats!$E$1,L$2-1,$A41)</f>
        <v>0</v>
      </c>
      <c r="M41" s="166">
        <f ca="1">OFFSET(Stats!$E$1,M$2-1,$A41)</f>
        <v>0</v>
      </c>
      <c r="N41" s="166">
        <f ca="1">OFFSET(Stats!$E$1,N$2-1,$A41)</f>
        <v>0</v>
      </c>
      <c r="O41" s="166">
        <f ca="1">OFFSET(Stats!$E$1,O$2-1,$A41)</f>
        <v>0</v>
      </c>
      <c r="P41" s="166">
        <f ca="1">OFFSET(Stats!$E$1,P$2-1,$A41)</f>
        <v>0</v>
      </c>
      <c r="Q41" s="166">
        <f ca="1">OFFSET(Stats!$E$1,Q$2-1,$A41)</f>
        <v>0</v>
      </c>
      <c r="R41" s="166">
        <f ca="1">OFFSET(Stats!$E$1,R$2-1,$A41)</f>
        <v>0</v>
      </c>
      <c r="S41" s="166">
        <f ca="1">OFFSET(Stats!$E$1,S$2-1,$A41)</f>
        <v>0</v>
      </c>
      <c r="T41" s="166">
        <f ca="1">OFFSET(Stats!$E$1,T$2-1,$A41)</f>
        <v>0</v>
      </c>
      <c r="U41" s="166">
        <f ca="1">OFFSET(Stats!$E$1,U$2-1,$A41)</f>
        <v>0</v>
      </c>
      <c r="V41" s="166">
        <f ca="1">OFFSET(Stats!$E$1,V$2-1,$A41)</f>
        <v>0</v>
      </c>
      <c r="W41" s="166">
        <f ca="1">OFFSET(Stats!$E$1,W$2-1,$A41)</f>
        <v>0</v>
      </c>
      <c r="X41" s="166">
        <f ca="1">OFFSET(Stats!$E$1,X$2-1,$A41)</f>
        <v>0</v>
      </c>
      <c r="Y41" s="166">
        <f ca="1">OFFSET(Stats!$E$1,Y$2-1,$A41)</f>
        <v>0</v>
      </c>
      <c r="Z41" s="166">
        <f ca="1">OFFSET(Stats!$E$1,Z$2-1,$A41)</f>
        <v>0</v>
      </c>
      <c r="AA41" s="166">
        <f ca="1">OFFSET(Stats!$E$1,AA$2-1,$A41)</f>
        <v>0</v>
      </c>
      <c r="AB41" s="166">
        <f ca="1">OFFSET(Stats!$E$1,AB$2-1,$A41)</f>
        <v>0</v>
      </c>
      <c r="AC41" s="166">
        <f ca="1">OFFSET(Stats!$E$1,AC$2-1,$A41)</f>
        <v>0</v>
      </c>
      <c r="AD41" s="211">
        <f ca="1">OFFSET(Stats!$E$1,AD$2-1,$A41)</f>
        <v>0</v>
      </c>
      <c r="AE41" s="211">
        <f ca="1">OFFSET(Stats!$E$1,AE$2-1,$A41)</f>
        <v>0</v>
      </c>
      <c r="AF41" s="211">
        <f ca="1">OFFSET(Stats!$E$1,AF$2-1,$A41)</f>
        <v>0</v>
      </c>
      <c r="AG41" s="211">
        <f ca="1">OFFSET(Stats!$E$1,AG$2-1,$A41)</f>
        <v>0</v>
      </c>
      <c r="AH41" s="211">
        <f ca="1">OFFSET(Stats!$E$1,AH$2-1,$A41)</f>
        <v>0</v>
      </c>
      <c r="AI41" s="211">
        <f ca="1">OFFSET(Stats!$E$1,AI$2-1,$A41)</f>
        <v>0</v>
      </c>
      <c r="AJ41" s="211">
        <f ca="1">OFFSET(Stats!$E$1,AJ$2-1,$A41)</f>
        <v>0</v>
      </c>
      <c r="AK41" s="211">
        <f ca="1">OFFSET(Stats!$E$1,AK$2-1,$A41)</f>
        <v>0</v>
      </c>
      <c r="AL41" s="211">
        <f ca="1">OFFSET(Stats!$E$1,AL$2-1,$A41)</f>
        <v>0</v>
      </c>
      <c r="AM41" s="211">
        <f ca="1">OFFSET(Stats!$E$1,AM$2-1,$A41)</f>
        <v>0</v>
      </c>
      <c r="AN41" s="211">
        <f ca="1">OFFSET(Stats!$E$1,AN$2-1,$A41)</f>
        <v>0</v>
      </c>
    </row>
    <row r="42" spans="1:40" s="8" customFormat="1">
      <c r="A42" s="31">
        <v>38</v>
      </c>
      <c r="B42" s="29" t="str">
        <f>Sample!E39&amp;", "&amp;Sample!F39</f>
        <v xml:space="preserve">, </v>
      </c>
      <c r="C42" s="131"/>
      <c r="D42" s="166">
        <f ca="1">OFFSET(Stats!$E$1,D$2-1,$A42)</f>
        <v>0</v>
      </c>
      <c r="E42" s="166">
        <f ca="1">OFFSET(Stats!$E$1,E$2-1,$A42)</f>
        <v>0</v>
      </c>
      <c r="F42" s="166">
        <f ca="1">OFFSET(Stats!$E$1,F$2-1,$A42)</f>
        <v>0</v>
      </c>
      <c r="G42" s="166">
        <f ca="1">OFFSET(Stats!$E$1,G$2-1,$A42)</f>
        <v>0</v>
      </c>
      <c r="H42" s="166">
        <f ca="1">OFFSET(Stats!$E$1,H$2-1,$A42)</f>
        <v>0</v>
      </c>
      <c r="I42" s="166">
        <f ca="1">OFFSET(Stats!$E$1,I$2-1,$A42)</f>
        <v>0</v>
      </c>
      <c r="J42" s="166">
        <f ca="1">OFFSET(Stats!$E$1,J$2-1,$A42)</f>
        <v>0</v>
      </c>
      <c r="K42" s="166">
        <f ca="1">OFFSET(Stats!$E$1,K$2-1,$A42)</f>
        <v>0</v>
      </c>
      <c r="L42" s="166">
        <f ca="1">OFFSET(Stats!$E$1,L$2-1,$A42)</f>
        <v>0</v>
      </c>
      <c r="M42" s="166">
        <f ca="1">OFFSET(Stats!$E$1,M$2-1,$A42)</f>
        <v>0</v>
      </c>
      <c r="N42" s="166">
        <f ca="1">OFFSET(Stats!$E$1,N$2-1,$A42)</f>
        <v>0</v>
      </c>
      <c r="O42" s="166">
        <f ca="1">OFFSET(Stats!$E$1,O$2-1,$A42)</f>
        <v>0</v>
      </c>
      <c r="P42" s="166">
        <f ca="1">OFFSET(Stats!$E$1,P$2-1,$A42)</f>
        <v>0</v>
      </c>
      <c r="Q42" s="166">
        <f ca="1">OFFSET(Stats!$E$1,Q$2-1,$A42)</f>
        <v>0</v>
      </c>
      <c r="R42" s="166">
        <f ca="1">OFFSET(Stats!$E$1,R$2-1,$A42)</f>
        <v>0</v>
      </c>
      <c r="S42" s="166">
        <f ca="1">OFFSET(Stats!$E$1,S$2-1,$A42)</f>
        <v>0</v>
      </c>
      <c r="T42" s="166">
        <f ca="1">OFFSET(Stats!$E$1,T$2-1,$A42)</f>
        <v>0</v>
      </c>
      <c r="U42" s="166">
        <f ca="1">OFFSET(Stats!$E$1,U$2-1,$A42)</f>
        <v>0</v>
      </c>
      <c r="V42" s="166">
        <f ca="1">OFFSET(Stats!$E$1,V$2-1,$A42)</f>
        <v>0</v>
      </c>
      <c r="W42" s="166">
        <f ca="1">OFFSET(Stats!$E$1,W$2-1,$A42)</f>
        <v>0</v>
      </c>
      <c r="X42" s="166">
        <f ca="1">OFFSET(Stats!$E$1,X$2-1,$A42)</f>
        <v>0</v>
      </c>
      <c r="Y42" s="166">
        <f ca="1">OFFSET(Stats!$E$1,Y$2-1,$A42)</f>
        <v>0</v>
      </c>
      <c r="Z42" s="166">
        <f ca="1">OFFSET(Stats!$E$1,Z$2-1,$A42)</f>
        <v>0</v>
      </c>
      <c r="AA42" s="166">
        <f ca="1">OFFSET(Stats!$E$1,AA$2-1,$A42)</f>
        <v>0</v>
      </c>
      <c r="AB42" s="166">
        <f ca="1">OFFSET(Stats!$E$1,AB$2-1,$A42)</f>
        <v>0</v>
      </c>
      <c r="AC42" s="166">
        <f ca="1">OFFSET(Stats!$E$1,AC$2-1,$A42)</f>
        <v>0</v>
      </c>
      <c r="AD42" s="211">
        <f ca="1">OFFSET(Stats!$E$1,AD$2-1,$A42)</f>
        <v>0</v>
      </c>
      <c r="AE42" s="211">
        <f ca="1">OFFSET(Stats!$E$1,AE$2-1,$A42)</f>
        <v>0</v>
      </c>
      <c r="AF42" s="211">
        <f ca="1">OFFSET(Stats!$E$1,AF$2-1,$A42)</f>
        <v>0</v>
      </c>
      <c r="AG42" s="211">
        <f ca="1">OFFSET(Stats!$E$1,AG$2-1,$A42)</f>
        <v>0</v>
      </c>
      <c r="AH42" s="211">
        <f ca="1">OFFSET(Stats!$E$1,AH$2-1,$A42)</f>
        <v>0</v>
      </c>
      <c r="AI42" s="211">
        <f ca="1">OFFSET(Stats!$E$1,AI$2-1,$A42)</f>
        <v>0</v>
      </c>
      <c r="AJ42" s="211">
        <f ca="1">OFFSET(Stats!$E$1,AJ$2-1,$A42)</f>
        <v>0</v>
      </c>
      <c r="AK42" s="211">
        <f ca="1">OFFSET(Stats!$E$1,AK$2-1,$A42)</f>
        <v>0</v>
      </c>
      <c r="AL42" s="211">
        <f ca="1">OFFSET(Stats!$E$1,AL$2-1,$A42)</f>
        <v>0</v>
      </c>
      <c r="AM42" s="211">
        <f ca="1">OFFSET(Stats!$E$1,AM$2-1,$A42)</f>
        <v>0</v>
      </c>
      <c r="AN42" s="211">
        <f ca="1">OFFSET(Stats!$E$1,AN$2-1,$A42)</f>
        <v>0</v>
      </c>
    </row>
    <row r="43" spans="1:40" s="8" customFormat="1">
      <c r="A43" s="31">
        <v>39</v>
      </c>
      <c r="B43" s="29" t="str">
        <f>Sample!E40&amp;", "&amp;Sample!F40</f>
        <v xml:space="preserve">, </v>
      </c>
      <c r="C43" s="131"/>
      <c r="D43" s="166">
        <f ca="1">OFFSET(Stats!$E$1,D$2-1,$A43)</f>
        <v>0</v>
      </c>
      <c r="E43" s="166">
        <f ca="1">OFFSET(Stats!$E$1,E$2-1,$A43)</f>
        <v>0</v>
      </c>
      <c r="F43" s="166">
        <f ca="1">OFFSET(Stats!$E$1,F$2-1,$A43)</f>
        <v>0</v>
      </c>
      <c r="G43" s="166">
        <f ca="1">OFFSET(Stats!$E$1,G$2-1,$A43)</f>
        <v>0</v>
      </c>
      <c r="H43" s="166">
        <f ca="1">OFFSET(Stats!$E$1,H$2-1,$A43)</f>
        <v>0</v>
      </c>
      <c r="I43" s="166">
        <f ca="1">OFFSET(Stats!$E$1,I$2-1,$A43)</f>
        <v>0</v>
      </c>
      <c r="J43" s="166">
        <f ca="1">OFFSET(Stats!$E$1,J$2-1,$A43)</f>
        <v>0</v>
      </c>
      <c r="K43" s="166">
        <f ca="1">OFFSET(Stats!$E$1,K$2-1,$A43)</f>
        <v>0</v>
      </c>
      <c r="L43" s="166">
        <f ca="1">OFFSET(Stats!$E$1,L$2-1,$A43)</f>
        <v>0</v>
      </c>
      <c r="M43" s="166">
        <f ca="1">OFFSET(Stats!$E$1,M$2-1,$A43)</f>
        <v>0</v>
      </c>
      <c r="N43" s="166">
        <f ca="1">OFFSET(Stats!$E$1,N$2-1,$A43)</f>
        <v>0</v>
      </c>
      <c r="O43" s="166">
        <f ca="1">OFFSET(Stats!$E$1,O$2-1,$A43)</f>
        <v>0</v>
      </c>
      <c r="P43" s="166">
        <f ca="1">OFFSET(Stats!$E$1,P$2-1,$A43)</f>
        <v>0</v>
      </c>
      <c r="Q43" s="166">
        <f ca="1">OFFSET(Stats!$E$1,Q$2-1,$A43)</f>
        <v>0</v>
      </c>
      <c r="R43" s="166">
        <f ca="1">OFFSET(Stats!$E$1,R$2-1,$A43)</f>
        <v>0</v>
      </c>
      <c r="S43" s="166">
        <f ca="1">OFFSET(Stats!$E$1,S$2-1,$A43)</f>
        <v>0</v>
      </c>
      <c r="T43" s="166">
        <f ca="1">OFFSET(Stats!$E$1,T$2-1,$A43)</f>
        <v>0</v>
      </c>
      <c r="U43" s="166">
        <f ca="1">OFFSET(Stats!$E$1,U$2-1,$A43)</f>
        <v>0</v>
      </c>
      <c r="V43" s="166">
        <f ca="1">OFFSET(Stats!$E$1,V$2-1,$A43)</f>
        <v>0</v>
      </c>
      <c r="W43" s="166">
        <f ca="1">OFFSET(Stats!$E$1,W$2-1,$A43)</f>
        <v>0</v>
      </c>
      <c r="X43" s="166">
        <f ca="1">OFFSET(Stats!$E$1,X$2-1,$A43)</f>
        <v>0</v>
      </c>
      <c r="Y43" s="166">
        <f ca="1">OFFSET(Stats!$E$1,Y$2-1,$A43)</f>
        <v>0</v>
      </c>
      <c r="Z43" s="166">
        <f ca="1">OFFSET(Stats!$E$1,Z$2-1,$A43)</f>
        <v>0</v>
      </c>
      <c r="AA43" s="166">
        <f ca="1">OFFSET(Stats!$E$1,AA$2-1,$A43)</f>
        <v>0</v>
      </c>
      <c r="AB43" s="166">
        <f ca="1">OFFSET(Stats!$E$1,AB$2-1,$A43)</f>
        <v>0</v>
      </c>
      <c r="AC43" s="166">
        <f ca="1">OFFSET(Stats!$E$1,AC$2-1,$A43)</f>
        <v>0</v>
      </c>
      <c r="AD43" s="211">
        <f ca="1">OFFSET(Stats!$E$1,AD$2-1,$A43)</f>
        <v>0</v>
      </c>
      <c r="AE43" s="211">
        <f ca="1">OFFSET(Stats!$E$1,AE$2-1,$A43)</f>
        <v>0</v>
      </c>
      <c r="AF43" s="211">
        <f ca="1">OFFSET(Stats!$E$1,AF$2-1,$A43)</f>
        <v>0</v>
      </c>
      <c r="AG43" s="211">
        <f ca="1">OFFSET(Stats!$E$1,AG$2-1,$A43)</f>
        <v>0</v>
      </c>
      <c r="AH43" s="211">
        <f ca="1">OFFSET(Stats!$E$1,AH$2-1,$A43)</f>
        <v>0</v>
      </c>
      <c r="AI43" s="211">
        <f ca="1">OFFSET(Stats!$E$1,AI$2-1,$A43)</f>
        <v>0</v>
      </c>
      <c r="AJ43" s="211">
        <f ca="1">OFFSET(Stats!$E$1,AJ$2-1,$A43)</f>
        <v>0</v>
      </c>
      <c r="AK43" s="211">
        <f ca="1">OFFSET(Stats!$E$1,AK$2-1,$A43)</f>
        <v>0</v>
      </c>
      <c r="AL43" s="211">
        <f ca="1">OFFSET(Stats!$E$1,AL$2-1,$A43)</f>
        <v>0</v>
      </c>
      <c r="AM43" s="211">
        <f ca="1">OFFSET(Stats!$E$1,AM$2-1,$A43)</f>
        <v>0</v>
      </c>
      <c r="AN43" s="211">
        <f ca="1">OFFSET(Stats!$E$1,AN$2-1,$A43)</f>
        <v>0</v>
      </c>
    </row>
    <row r="44" spans="1:40" s="8" customFormat="1">
      <c r="A44" s="31">
        <v>40</v>
      </c>
      <c r="B44" s="29" t="str">
        <f>Sample!E41&amp;", "&amp;Sample!F41</f>
        <v xml:space="preserve">, </v>
      </c>
      <c r="C44" s="131"/>
      <c r="D44" s="166">
        <f ca="1">OFFSET(Stats!$E$1,D$2-1,$A44)</f>
        <v>0</v>
      </c>
      <c r="E44" s="166">
        <f ca="1">OFFSET(Stats!$E$1,E$2-1,$A44)</f>
        <v>0</v>
      </c>
      <c r="F44" s="166">
        <f ca="1">OFFSET(Stats!$E$1,F$2-1,$A44)</f>
        <v>0</v>
      </c>
      <c r="G44" s="166">
        <f ca="1">OFFSET(Stats!$E$1,G$2-1,$A44)</f>
        <v>0</v>
      </c>
      <c r="H44" s="166">
        <f ca="1">OFFSET(Stats!$E$1,H$2-1,$A44)</f>
        <v>0</v>
      </c>
      <c r="I44" s="166">
        <f ca="1">OFFSET(Stats!$E$1,I$2-1,$A44)</f>
        <v>0</v>
      </c>
      <c r="J44" s="166">
        <f ca="1">OFFSET(Stats!$E$1,J$2-1,$A44)</f>
        <v>0</v>
      </c>
      <c r="K44" s="166">
        <f ca="1">OFFSET(Stats!$E$1,K$2-1,$A44)</f>
        <v>0</v>
      </c>
      <c r="L44" s="166">
        <f ca="1">OFFSET(Stats!$E$1,L$2-1,$A44)</f>
        <v>0</v>
      </c>
      <c r="M44" s="166">
        <f ca="1">OFFSET(Stats!$E$1,M$2-1,$A44)</f>
        <v>0</v>
      </c>
      <c r="N44" s="166">
        <f ca="1">OFFSET(Stats!$E$1,N$2-1,$A44)</f>
        <v>0</v>
      </c>
      <c r="O44" s="166">
        <f ca="1">OFFSET(Stats!$E$1,O$2-1,$A44)</f>
        <v>0</v>
      </c>
      <c r="P44" s="166">
        <f ca="1">OFFSET(Stats!$E$1,P$2-1,$A44)</f>
        <v>0</v>
      </c>
      <c r="Q44" s="166">
        <f ca="1">OFFSET(Stats!$E$1,Q$2-1,$A44)</f>
        <v>0</v>
      </c>
      <c r="R44" s="166">
        <f ca="1">OFFSET(Stats!$E$1,R$2-1,$A44)</f>
        <v>0</v>
      </c>
      <c r="S44" s="166">
        <f ca="1">OFFSET(Stats!$E$1,S$2-1,$A44)</f>
        <v>0</v>
      </c>
      <c r="T44" s="166">
        <f ca="1">OFFSET(Stats!$E$1,T$2-1,$A44)</f>
        <v>0</v>
      </c>
      <c r="U44" s="166">
        <f ca="1">OFFSET(Stats!$E$1,U$2-1,$A44)</f>
        <v>0</v>
      </c>
      <c r="V44" s="166">
        <f ca="1">OFFSET(Stats!$E$1,V$2-1,$A44)</f>
        <v>0</v>
      </c>
      <c r="W44" s="166">
        <f ca="1">OFFSET(Stats!$E$1,W$2-1,$A44)</f>
        <v>0</v>
      </c>
      <c r="X44" s="166">
        <f ca="1">OFFSET(Stats!$E$1,X$2-1,$A44)</f>
        <v>0</v>
      </c>
      <c r="Y44" s="166">
        <f ca="1">OFFSET(Stats!$E$1,Y$2-1,$A44)</f>
        <v>0</v>
      </c>
      <c r="Z44" s="166">
        <f ca="1">OFFSET(Stats!$E$1,Z$2-1,$A44)</f>
        <v>0</v>
      </c>
      <c r="AA44" s="166">
        <f ca="1">OFFSET(Stats!$E$1,AA$2-1,$A44)</f>
        <v>0</v>
      </c>
      <c r="AB44" s="166">
        <f ca="1">OFFSET(Stats!$E$1,AB$2-1,$A44)</f>
        <v>0</v>
      </c>
      <c r="AC44" s="166">
        <f ca="1">OFFSET(Stats!$E$1,AC$2-1,$A44)</f>
        <v>0</v>
      </c>
      <c r="AD44" s="211">
        <f ca="1">OFFSET(Stats!$E$1,AD$2-1,$A44)</f>
        <v>0</v>
      </c>
      <c r="AE44" s="211">
        <f ca="1">OFFSET(Stats!$E$1,AE$2-1,$A44)</f>
        <v>0</v>
      </c>
      <c r="AF44" s="211">
        <f ca="1">OFFSET(Stats!$E$1,AF$2-1,$A44)</f>
        <v>0</v>
      </c>
      <c r="AG44" s="211">
        <f ca="1">OFFSET(Stats!$E$1,AG$2-1,$A44)</f>
        <v>0</v>
      </c>
      <c r="AH44" s="211">
        <f ca="1">OFFSET(Stats!$E$1,AH$2-1,$A44)</f>
        <v>0</v>
      </c>
      <c r="AI44" s="211">
        <f ca="1">OFFSET(Stats!$E$1,AI$2-1,$A44)</f>
        <v>0</v>
      </c>
      <c r="AJ44" s="211">
        <f ca="1">OFFSET(Stats!$E$1,AJ$2-1,$A44)</f>
        <v>0</v>
      </c>
      <c r="AK44" s="211">
        <f ca="1">OFFSET(Stats!$E$1,AK$2-1,$A44)</f>
        <v>0</v>
      </c>
      <c r="AL44" s="211">
        <f ca="1">OFFSET(Stats!$E$1,AL$2-1,$A44)</f>
        <v>0</v>
      </c>
      <c r="AM44" s="211">
        <f ca="1">OFFSET(Stats!$E$1,AM$2-1,$A44)</f>
        <v>0</v>
      </c>
      <c r="AN44" s="211">
        <f ca="1">OFFSET(Stats!$E$1,AN$2-1,$A44)</f>
        <v>0</v>
      </c>
    </row>
    <row r="45" spans="1:40" s="8" customFormat="1">
      <c r="A45" s="31">
        <v>41</v>
      </c>
      <c r="B45" s="29" t="str">
        <f>Sample!E42&amp;", "&amp;Sample!F42</f>
        <v xml:space="preserve">, </v>
      </c>
      <c r="C45" s="131"/>
      <c r="D45" s="166">
        <f ca="1">OFFSET(Stats!$E$1,D$2-1,$A45)</f>
        <v>0</v>
      </c>
      <c r="E45" s="166">
        <f ca="1">OFFSET(Stats!$E$1,E$2-1,$A45)</f>
        <v>0</v>
      </c>
      <c r="F45" s="166">
        <f ca="1">OFFSET(Stats!$E$1,F$2-1,$A45)</f>
        <v>0</v>
      </c>
      <c r="G45" s="166">
        <f ca="1">OFFSET(Stats!$E$1,G$2-1,$A45)</f>
        <v>0</v>
      </c>
      <c r="H45" s="166">
        <f ca="1">OFFSET(Stats!$E$1,H$2-1,$A45)</f>
        <v>0</v>
      </c>
      <c r="I45" s="166">
        <f ca="1">OFFSET(Stats!$E$1,I$2-1,$A45)</f>
        <v>0</v>
      </c>
      <c r="J45" s="166">
        <f ca="1">OFFSET(Stats!$E$1,J$2-1,$A45)</f>
        <v>0</v>
      </c>
      <c r="K45" s="166">
        <f ca="1">OFFSET(Stats!$E$1,K$2-1,$A45)</f>
        <v>0</v>
      </c>
      <c r="L45" s="166">
        <f ca="1">OFFSET(Stats!$E$1,L$2-1,$A45)</f>
        <v>0</v>
      </c>
      <c r="M45" s="166">
        <f ca="1">OFFSET(Stats!$E$1,M$2-1,$A45)</f>
        <v>0</v>
      </c>
      <c r="N45" s="166">
        <f ca="1">OFFSET(Stats!$E$1,N$2-1,$A45)</f>
        <v>0</v>
      </c>
      <c r="O45" s="166">
        <f ca="1">OFFSET(Stats!$E$1,O$2-1,$A45)</f>
        <v>0</v>
      </c>
      <c r="P45" s="166">
        <f ca="1">OFFSET(Stats!$E$1,P$2-1,$A45)</f>
        <v>0</v>
      </c>
      <c r="Q45" s="166">
        <f ca="1">OFFSET(Stats!$E$1,Q$2-1,$A45)</f>
        <v>0</v>
      </c>
      <c r="R45" s="166">
        <f ca="1">OFFSET(Stats!$E$1,R$2-1,$A45)</f>
        <v>0</v>
      </c>
      <c r="S45" s="166">
        <f ca="1">OFFSET(Stats!$E$1,S$2-1,$A45)</f>
        <v>0</v>
      </c>
      <c r="T45" s="166">
        <f ca="1">OFFSET(Stats!$E$1,T$2-1,$A45)</f>
        <v>0</v>
      </c>
      <c r="U45" s="166">
        <f ca="1">OFFSET(Stats!$E$1,U$2-1,$A45)</f>
        <v>0</v>
      </c>
      <c r="V45" s="166">
        <f ca="1">OFFSET(Stats!$E$1,V$2-1,$A45)</f>
        <v>0</v>
      </c>
      <c r="W45" s="166">
        <f ca="1">OFFSET(Stats!$E$1,W$2-1,$A45)</f>
        <v>0</v>
      </c>
      <c r="X45" s="166">
        <f ca="1">OFFSET(Stats!$E$1,X$2-1,$A45)</f>
        <v>0</v>
      </c>
      <c r="Y45" s="166">
        <f ca="1">OFFSET(Stats!$E$1,Y$2-1,$A45)</f>
        <v>0</v>
      </c>
      <c r="Z45" s="166">
        <f ca="1">OFFSET(Stats!$E$1,Z$2-1,$A45)</f>
        <v>0</v>
      </c>
      <c r="AA45" s="166">
        <f ca="1">OFFSET(Stats!$E$1,AA$2-1,$A45)</f>
        <v>0</v>
      </c>
      <c r="AB45" s="166">
        <f ca="1">OFFSET(Stats!$E$1,AB$2-1,$A45)</f>
        <v>0</v>
      </c>
      <c r="AC45" s="166">
        <f ca="1">OFFSET(Stats!$E$1,AC$2-1,$A45)</f>
        <v>0</v>
      </c>
      <c r="AD45" s="211">
        <f ca="1">OFFSET(Stats!$E$1,AD$2-1,$A45)</f>
        <v>0</v>
      </c>
      <c r="AE45" s="211">
        <f ca="1">OFFSET(Stats!$E$1,AE$2-1,$A45)</f>
        <v>0</v>
      </c>
      <c r="AF45" s="211">
        <f ca="1">OFFSET(Stats!$E$1,AF$2-1,$A45)</f>
        <v>0</v>
      </c>
      <c r="AG45" s="211">
        <f ca="1">OFFSET(Stats!$E$1,AG$2-1,$A45)</f>
        <v>0</v>
      </c>
      <c r="AH45" s="211">
        <f ca="1">OFFSET(Stats!$E$1,AH$2-1,$A45)</f>
        <v>0</v>
      </c>
      <c r="AI45" s="211">
        <f ca="1">OFFSET(Stats!$E$1,AI$2-1,$A45)</f>
        <v>0</v>
      </c>
      <c r="AJ45" s="211">
        <f ca="1">OFFSET(Stats!$E$1,AJ$2-1,$A45)</f>
        <v>0</v>
      </c>
      <c r="AK45" s="211">
        <f ca="1">OFFSET(Stats!$E$1,AK$2-1,$A45)</f>
        <v>0</v>
      </c>
      <c r="AL45" s="211">
        <f ca="1">OFFSET(Stats!$E$1,AL$2-1,$A45)</f>
        <v>0</v>
      </c>
      <c r="AM45" s="211">
        <f ca="1">OFFSET(Stats!$E$1,AM$2-1,$A45)</f>
        <v>0</v>
      </c>
      <c r="AN45" s="211">
        <f ca="1">OFFSET(Stats!$E$1,AN$2-1,$A45)</f>
        <v>0</v>
      </c>
    </row>
    <row r="46" spans="1:40" s="8" customFormat="1">
      <c r="A46" s="31">
        <v>42</v>
      </c>
      <c r="B46" s="29" t="str">
        <f>Sample!E43&amp;", "&amp;Sample!F43</f>
        <v xml:space="preserve">, </v>
      </c>
      <c r="C46" s="131"/>
      <c r="D46" s="166">
        <f ca="1">OFFSET(Stats!$E$1,D$2-1,$A46)</f>
        <v>0</v>
      </c>
      <c r="E46" s="166">
        <f ca="1">OFFSET(Stats!$E$1,E$2-1,$A46)</f>
        <v>0</v>
      </c>
      <c r="F46" s="166">
        <f ca="1">OFFSET(Stats!$E$1,F$2-1,$A46)</f>
        <v>0</v>
      </c>
      <c r="G46" s="166">
        <f ca="1">OFFSET(Stats!$E$1,G$2-1,$A46)</f>
        <v>0</v>
      </c>
      <c r="H46" s="166">
        <f ca="1">OFFSET(Stats!$E$1,H$2-1,$A46)</f>
        <v>0</v>
      </c>
      <c r="I46" s="166">
        <f ca="1">OFFSET(Stats!$E$1,I$2-1,$A46)</f>
        <v>0</v>
      </c>
      <c r="J46" s="166">
        <f ca="1">OFFSET(Stats!$E$1,J$2-1,$A46)</f>
        <v>0</v>
      </c>
      <c r="K46" s="166">
        <f ca="1">OFFSET(Stats!$E$1,K$2-1,$A46)</f>
        <v>0</v>
      </c>
      <c r="L46" s="166">
        <f ca="1">OFFSET(Stats!$E$1,L$2-1,$A46)</f>
        <v>0</v>
      </c>
      <c r="M46" s="166">
        <f ca="1">OFFSET(Stats!$E$1,M$2-1,$A46)</f>
        <v>0</v>
      </c>
      <c r="N46" s="166">
        <f ca="1">OFFSET(Stats!$E$1,N$2-1,$A46)</f>
        <v>0</v>
      </c>
      <c r="O46" s="166">
        <f ca="1">OFFSET(Stats!$E$1,O$2-1,$A46)</f>
        <v>0</v>
      </c>
      <c r="P46" s="166">
        <f ca="1">OFFSET(Stats!$E$1,P$2-1,$A46)</f>
        <v>0</v>
      </c>
      <c r="Q46" s="166">
        <f ca="1">OFFSET(Stats!$E$1,Q$2-1,$A46)</f>
        <v>0</v>
      </c>
      <c r="R46" s="166">
        <f ca="1">OFFSET(Stats!$E$1,R$2-1,$A46)</f>
        <v>0</v>
      </c>
      <c r="S46" s="166">
        <f ca="1">OFFSET(Stats!$E$1,S$2-1,$A46)</f>
        <v>0</v>
      </c>
      <c r="T46" s="166">
        <f ca="1">OFFSET(Stats!$E$1,T$2-1,$A46)</f>
        <v>0</v>
      </c>
      <c r="U46" s="166">
        <f ca="1">OFFSET(Stats!$E$1,U$2-1,$A46)</f>
        <v>0</v>
      </c>
      <c r="V46" s="166">
        <f ca="1">OFFSET(Stats!$E$1,V$2-1,$A46)</f>
        <v>0</v>
      </c>
      <c r="W46" s="166">
        <f ca="1">OFFSET(Stats!$E$1,W$2-1,$A46)</f>
        <v>0</v>
      </c>
      <c r="X46" s="166">
        <f ca="1">OFFSET(Stats!$E$1,X$2-1,$A46)</f>
        <v>0</v>
      </c>
      <c r="Y46" s="166">
        <f ca="1">OFFSET(Stats!$E$1,Y$2-1,$A46)</f>
        <v>0</v>
      </c>
      <c r="Z46" s="166">
        <f ca="1">OFFSET(Stats!$E$1,Z$2-1,$A46)</f>
        <v>0</v>
      </c>
      <c r="AA46" s="166">
        <f ca="1">OFFSET(Stats!$E$1,AA$2-1,$A46)</f>
        <v>0</v>
      </c>
      <c r="AB46" s="166">
        <f ca="1">OFFSET(Stats!$E$1,AB$2-1,$A46)</f>
        <v>0</v>
      </c>
      <c r="AC46" s="166">
        <f ca="1">OFFSET(Stats!$E$1,AC$2-1,$A46)</f>
        <v>0</v>
      </c>
      <c r="AD46" s="211">
        <f ca="1">OFFSET(Stats!$E$1,AD$2-1,$A46)</f>
        <v>0</v>
      </c>
      <c r="AE46" s="211">
        <f ca="1">OFFSET(Stats!$E$1,AE$2-1,$A46)</f>
        <v>0</v>
      </c>
      <c r="AF46" s="211">
        <f ca="1">OFFSET(Stats!$E$1,AF$2-1,$A46)</f>
        <v>0</v>
      </c>
      <c r="AG46" s="211">
        <f ca="1">OFFSET(Stats!$E$1,AG$2-1,$A46)</f>
        <v>0</v>
      </c>
      <c r="AH46" s="211">
        <f ca="1">OFFSET(Stats!$E$1,AH$2-1,$A46)</f>
        <v>0</v>
      </c>
      <c r="AI46" s="211">
        <f ca="1">OFFSET(Stats!$E$1,AI$2-1,$A46)</f>
        <v>0</v>
      </c>
      <c r="AJ46" s="211">
        <f ca="1">OFFSET(Stats!$E$1,AJ$2-1,$A46)</f>
        <v>0</v>
      </c>
      <c r="AK46" s="211">
        <f ca="1">OFFSET(Stats!$E$1,AK$2-1,$A46)</f>
        <v>0</v>
      </c>
      <c r="AL46" s="211">
        <f ca="1">OFFSET(Stats!$E$1,AL$2-1,$A46)</f>
        <v>0</v>
      </c>
      <c r="AM46" s="211">
        <f ca="1">OFFSET(Stats!$E$1,AM$2-1,$A46)</f>
        <v>0</v>
      </c>
      <c r="AN46" s="211">
        <f ca="1">OFFSET(Stats!$E$1,AN$2-1,$A46)</f>
        <v>0</v>
      </c>
    </row>
    <row r="47" spans="1:40" s="8" customFormat="1">
      <c r="A47" s="31">
        <v>43</v>
      </c>
      <c r="B47" s="29" t="str">
        <f>Sample!E44&amp;", "&amp;Sample!F44</f>
        <v xml:space="preserve">, </v>
      </c>
      <c r="C47" s="131"/>
      <c r="D47" s="166">
        <f ca="1">OFFSET(Stats!$E$1,D$2-1,$A47)</f>
        <v>0</v>
      </c>
      <c r="E47" s="166">
        <f ca="1">OFFSET(Stats!$E$1,E$2-1,$A47)</f>
        <v>0</v>
      </c>
      <c r="F47" s="166">
        <f ca="1">OFFSET(Stats!$E$1,F$2-1,$A47)</f>
        <v>0</v>
      </c>
      <c r="G47" s="166">
        <f ca="1">OFFSET(Stats!$E$1,G$2-1,$A47)</f>
        <v>0</v>
      </c>
      <c r="H47" s="166">
        <f ca="1">OFFSET(Stats!$E$1,H$2-1,$A47)</f>
        <v>0</v>
      </c>
      <c r="I47" s="166">
        <f ca="1">OFFSET(Stats!$E$1,I$2-1,$A47)</f>
        <v>0</v>
      </c>
      <c r="J47" s="166">
        <f ca="1">OFFSET(Stats!$E$1,J$2-1,$A47)</f>
        <v>0</v>
      </c>
      <c r="K47" s="166">
        <f ca="1">OFFSET(Stats!$E$1,K$2-1,$A47)</f>
        <v>0</v>
      </c>
      <c r="L47" s="166">
        <f ca="1">OFFSET(Stats!$E$1,L$2-1,$A47)</f>
        <v>0</v>
      </c>
      <c r="M47" s="166">
        <f ca="1">OFFSET(Stats!$E$1,M$2-1,$A47)</f>
        <v>0</v>
      </c>
      <c r="N47" s="166">
        <f ca="1">OFFSET(Stats!$E$1,N$2-1,$A47)</f>
        <v>0</v>
      </c>
      <c r="O47" s="166">
        <f ca="1">OFFSET(Stats!$E$1,O$2-1,$A47)</f>
        <v>0</v>
      </c>
      <c r="P47" s="166">
        <f ca="1">OFFSET(Stats!$E$1,P$2-1,$A47)</f>
        <v>0</v>
      </c>
      <c r="Q47" s="166">
        <f ca="1">OFFSET(Stats!$E$1,Q$2-1,$A47)</f>
        <v>0</v>
      </c>
      <c r="R47" s="166">
        <f ca="1">OFFSET(Stats!$E$1,R$2-1,$A47)</f>
        <v>0</v>
      </c>
      <c r="S47" s="166">
        <f ca="1">OFFSET(Stats!$E$1,S$2-1,$A47)</f>
        <v>0</v>
      </c>
      <c r="T47" s="166">
        <f ca="1">OFFSET(Stats!$E$1,T$2-1,$A47)</f>
        <v>0</v>
      </c>
      <c r="U47" s="166">
        <f ca="1">OFFSET(Stats!$E$1,U$2-1,$A47)</f>
        <v>0</v>
      </c>
      <c r="V47" s="166">
        <f ca="1">OFFSET(Stats!$E$1,V$2-1,$A47)</f>
        <v>0</v>
      </c>
      <c r="W47" s="166">
        <f ca="1">OFFSET(Stats!$E$1,W$2-1,$A47)</f>
        <v>0</v>
      </c>
      <c r="X47" s="166">
        <f ca="1">OFFSET(Stats!$E$1,X$2-1,$A47)</f>
        <v>0</v>
      </c>
      <c r="Y47" s="166">
        <f ca="1">OFFSET(Stats!$E$1,Y$2-1,$A47)</f>
        <v>0</v>
      </c>
      <c r="Z47" s="166">
        <f ca="1">OFFSET(Stats!$E$1,Z$2-1,$A47)</f>
        <v>0</v>
      </c>
      <c r="AA47" s="166">
        <f ca="1">OFFSET(Stats!$E$1,AA$2-1,$A47)</f>
        <v>0</v>
      </c>
      <c r="AB47" s="166">
        <f ca="1">OFFSET(Stats!$E$1,AB$2-1,$A47)</f>
        <v>0</v>
      </c>
      <c r="AC47" s="166">
        <f ca="1">OFFSET(Stats!$E$1,AC$2-1,$A47)</f>
        <v>0</v>
      </c>
      <c r="AD47" s="211">
        <f ca="1">OFFSET(Stats!$E$1,AD$2-1,$A47)</f>
        <v>0</v>
      </c>
      <c r="AE47" s="211">
        <f ca="1">OFFSET(Stats!$E$1,AE$2-1,$A47)</f>
        <v>0</v>
      </c>
      <c r="AF47" s="211">
        <f ca="1">OFFSET(Stats!$E$1,AF$2-1,$A47)</f>
        <v>0</v>
      </c>
      <c r="AG47" s="211">
        <f ca="1">OFFSET(Stats!$E$1,AG$2-1,$A47)</f>
        <v>0</v>
      </c>
      <c r="AH47" s="211">
        <f ca="1">OFFSET(Stats!$E$1,AH$2-1,$A47)</f>
        <v>0</v>
      </c>
      <c r="AI47" s="211">
        <f ca="1">OFFSET(Stats!$E$1,AI$2-1,$A47)</f>
        <v>0</v>
      </c>
      <c r="AJ47" s="211">
        <f ca="1">OFFSET(Stats!$E$1,AJ$2-1,$A47)</f>
        <v>0</v>
      </c>
      <c r="AK47" s="211">
        <f ca="1">OFFSET(Stats!$E$1,AK$2-1,$A47)</f>
        <v>0</v>
      </c>
      <c r="AL47" s="211">
        <f ca="1">OFFSET(Stats!$E$1,AL$2-1,$A47)</f>
        <v>0</v>
      </c>
      <c r="AM47" s="211">
        <f ca="1">OFFSET(Stats!$E$1,AM$2-1,$A47)</f>
        <v>0</v>
      </c>
      <c r="AN47" s="211">
        <f ca="1">OFFSET(Stats!$E$1,AN$2-1,$A47)</f>
        <v>0</v>
      </c>
    </row>
    <row r="48" spans="1:40" s="8" customFormat="1">
      <c r="A48" s="31">
        <v>44</v>
      </c>
      <c r="B48" s="29" t="str">
        <f>Sample!E45&amp;", "&amp;Sample!F45</f>
        <v xml:space="preserve">, </v>
      </c>
      <c r="C48" s="131"/>
      <c r="D48" s="166">
        <f ca="1">OFFSET(Stats!$E$1,D$2-1,$A48)</f>
        <v>0</v>
      </c>
      <c r="E48" s="166">
        <f ca="1">OFFSET(Stats!$E$1,E$2-1,$A48)</f>
        <v>0</v>
      </c>
      <c r="F48" s="166">
        <f ca="1">OFFSET(Stats!$E$1,F$2-1,$A48)</f>
        <v>0</v>
      </c>
      <c r="G48" s="166">
        <f ca="1">OFFSET(Stats!$E$1,G$2-1,$A48)</f>
        <v>0</v>
      </c>
      <c r="H48" s="166">
        <f ca="1">OFFSET(Stats!$E$1,H$2-1,$A48)</f>
        <v>0</v>
      </c>
      <c r="I48" s="166">
        <f ca="1">OFFSET(Stats!$E$1,I$2-1,$A48)</f>
        <v>0</v>
      </c>
      <c r="J48" s="166">
        <f ca="1">OFFSET(Stats!$E$1,J$2-1,$A48)</f>
        <v>0</v>
      </c>
      <c r="K48" s="166">
        <f ca="1">OFFSET(Stats!$E$1,K$2-1,$A48)</f>
        <v>0</v>
      </c>
      <c r="L48" s="166">
        <f ca="1">OFFSET(Stats!$E$1,L$2-1,$A48)</f>
        <v>0</v>
      </c>
      <c r="M48" s="166">
        <f ca="1">OFFSET(Stats!$E$1,M$2-1,$A48)</f>
        <v>0</v>
      </c>
      <c r="N48" s="166">
        <f ca="1">OFFSET(Stats!$E$1,N$2-1,$A48)</f>
        <v>0</v>
      </c>
      <c r="O48" s="166">
        <f ca="1">OFFSET(Stats!$E$1,O$2-1,$A48)</f>
        <v>0</v>
      </c>
      <c r="P48" s="166">
        <f ca="1">OFFSET(Stats!$E$1,P$2-1,$A48)</f>
        <v>0</v>
      </c>
      <c r="Q48" s="166">
        <f ca="1">OFFSET(Stats!$E$1,Q$2-1,$A48)</f>
        <v>0</v>
      </c>
      <c r="R48" s="166">
        <f ca="1">OFFSET(Stats!$E$1,R$2-1,$A48)</f>
        <v>0</v>
      </c>
      <c r="S48" s="166">
        <f ca="1">OFFSET(Stats!$E$1,S$2-1,$A48)</f>
        <v>0</v>
      </c>
      <c r="T48" s="166">
        <f ca="1">OFFSET(Stats!$E$1,T$2-1,$A48)</f>
        <v>0</v>
      </c>
      <c r="U48" s="166">
        <f ca="1">OFFSET(Stats!$E$1,U$2-1,$A48)</f>
        <v>0</v>
      </c>
      <c r="V48" s="166">
        <f ca="1">OFFSET(Stats!$E$1,V$2-1,$A48)</f>
        <v>0</v>
      </c>
      <c r="W48" s="166">
        <f ca="1">OFFSET(Stats!$E$1,W$2-1,$A48)</f>
        <v>0</v>
      </c>
      <c r="X48" s="166">
        <f ca="1">OFFSET(Stats!$E$1,X$2-1,$A48)</f>
        <v>0</v>
      </c>
      <c r="Y48" s="166">
        <f ca="1">OFFSET(Stats!$E$1,Y$2-1,$A48)</f>
        <v>0</v>
      </c>
      <c r="Z48" s="166">
        <f ca="1">OFFSET(Stats!$E$1,Z$2-1,$A48)</f>
        <v>0</v>
      </c>
      <c r="AA48" s="166">
        <f ca="1">OFFSET(Stats!$E$1,AA$2-1,$A48)</f>
        <v>0</v>
      </c>
      <c r="AB48" s="166">
        <f ca="1">OFFSET(Stats!$E$1,AB$2-1,$A48)</f>
        <v>0</v>
      </c>
      <c r="AC48" s="166">
        <f ca="1">OFFSET(Stats!$E$1,AC$2-1,$A48)</f>
        <v>0</v>
      </c>
      <c r="AD48" s="211">
        <f ca="1">OFFSET(Stats!$E$1,AD$2-1,$A48)</f>
        <v>0</v>
      </c>
      <c r="AE48" s="211">
        <f ca="1">OFFSET(Stats!$E$1,AE$2-1,$A48)</f>
        <v>0</v>
      </c>
      <c r="AF48" s="211">
        <f ca="1">OFFSET(Stats!$E$1,AF$2-1,$A48)</f>
        <v>0</v>
      </c>
      <c r="AG48" s="211">
        <f ca="1">OFFSET(Stats!$E$1,AG$2-1,$A48)</f>
        <v>0</v>
      </c>
      <c r="AH48" s="211">
        <f ca="1">OFFSET(Stats!$E$1,AH$2-1,$A48)</f>
        <v>0</v>
      </c>
      <c r="AI48" s="211">
        <f ca="1">OFFSET(Stats!$E$1,AI$2-1,$A48)</f>
        <v>0</v>
      </c>
      <c r="AJ48" s="211">
        <f ca="1">OFFSET(Stats!$E$1,AJ$2-1,$A48)</f>
        <v>0</v>
      </c>
      <c r="AK48" s="211">
        <f ca="1">OFFSET(Stats!$E$1,AK$2-1,$A48)</f>
        <v>0</v>
      </c>
      <c r="AL48" s="211">
        <f ca="1">OFFSET(Stats!$E$1,AL$2-1,$A48)</f>
        <v>0</v>
      </c>
      <c r="AM48" s="211">
        <f ca="1">OFFSET(Stats!$E$1,AM$2-1,$A48)</f>
        <v>0</v>
      </c>
      <c r="AN48" s="211">
        <f ca="1">OFFSET(Stats!$E$1,AN$2-1,$A48)</f>
        <v>0</v>
      </c>
    </row>
    <row r="49" spans="1:40" s="8" customFormat="1">
      <c r="A49" s="31">
        <v>45</v>
      </c>
      <c r="B49" s="29" t="str">
        <f>Sample!E46&amp;", "&amp;Sample!F46</f>
        <v xml:space="preserve">, </v>
      </c>
      <c r="C49" s="131"/>
      <c r="D49" s="166">
        <f ca="1">OFFSET(Stats!$E$1,D$2-1,$A49)</f>
        <v>0</v>
      </c>
      <c r="E49" s="166">
        <f ca="1">OFFSET(Stats!$E$1,E$2-1,$A49)</f>
        <v>0</v>
      </c>
      <c r="F49" s="166">
        <f ca="1">OFFSET(Stats!$E$1,F$2-1,$A49)</f>
        <v>0</v>
      </c>
      <c r="G49" s="166">
        <f ca="1">OFFSET(Stats!$E$1,G$2-1,$A49)</f>
        <v>0</v>
      </c>
      <c r="H49" s="166">
        <f ca="1">OFFSET(Stats!$E$1,H$2-1,$A49)</f>
        <v>0</v>
      </c>
      <c r="I49" s="166">
        <f ca="1">OFFSET(Stats!$E$1,I$2-1,$A49)</f>
        <v>0</v>
      </c>
      <c r="J49" s="166">
        <f ca="1">OFFSET(Stats!$E$1,J$2-1,$A49)</f>
        <v>0</v>
      </c>
      <c r="K49" s="166">
        <f ca="1">OFFSET(Stats!$E$1,K$2-1,$A49)</f>
        <v>0</v>
      </c>
      <c r="L49" s="166">
        <f ca="1">OFFSET(Stats!$E$1,L$2-1,$A49)</f>
        <v>0</v>
      </c>
      <c r="M49" s="166">
        <f ca="1">OFFSET(Stats!$E$1,M$2-1,$A49)</f>
        <v>0</v>
      </c>
      <c r="N49" s="166">
        <f ca="1">OFFSET(Stats!$E$1,N$2-1,$A49)</f>
        <v>0</v>
      </c>
      <c r="O49" s="166">
        <f ca="1">OFFSET(Stats!$E$1,O$2-1,$A49)</f>
        <v>0</v>
      </c>
      <c r="P49" s="166">
        <f ca="1">OFFSET(Stats!$E$1,P$2-1,$A49)</f>
        <v>0</v>
      </c>
      <c r="Q49" s="166">
        <f ca="1">OFFSET(Stats!$E$1,Q$2-1,$A49)</f>
        <v>0</v>
      </c>
      <c r="R49" s="166">
        <f ca="1">OFFSET(Stats!$E$1,R$2-1,$A49)</f>
        <v>0</v>
      </c>
      <c r="S49" s="166">
        <f ca="1">OFFSET(Stats!$E$1,S$2-1,$A49)</f>
        <v>0</v>
      </c>
      <c r="T49" s="166">
        <f ca="1">OFFSET(Stats!$E$1,T$2-1,$A49)</f>
        <v>0</v>
      </c>
      <c r="U49" s="166">
        <f ca="1">OFFSET(Stats!$E$1,U$2-1,$A49)</f>
        <v>0</v>
      </c>
      <c r="V49" s="166">
        <f ca="1">OFFSET(Stats!$E$1,V$2-1,$A49)</f>
        <v>0</v>
      </c>
      <c r="W49" s="166">
        <f ca="1">OFFSET(Stats!$E$1,W$2-1,$A49)</f>
        <v>0</v>
      </c>
      <c r="X49" s="166">
        <f ca="1">OFFSET(Stats!$E$1,X$2-1,$A49)</f>
        <v>0</v>
      </c>
      <c r="Y49" s="166">
        <f ca="1">OFFSET(Stats!$E$1,Y$2-1,$A49)</f>
        <v>0</v>
      </c>
      <c r="Z49" s="166">
        <f ca="1">OFFSET(Stats!$E$1,Z$2-1,$A49)</f>
        <v>0</v>
      </c>
      <c r="AA49" s="166">
        <f ca="1">OFFSET(Stats!$E$1,AA$2-1,$A49)</f>
        <v>0</v>
      </c>
      <c r="AB49" s="166">
        <f ca="1">OFFSET(Stats!$E$1,AB$2-1,$A49)</f>
        <v>0</v>
      </c>
      <c r="AC49" s="166">
        <f ca="1">OFFSET(Stats!$E$1,AC$2-1,$A49)</f>
        <v>0</v>
      </c>
      <c r="AD49" s="211">
        <f ca="1">OFFSET(Stats!$E$1,AD$2-1,$A49)</f>
        <v>0</v>
      </c>
      <c r="AE49" s="211">
        <f ca="1">OFFSET(Stats!$E$1,AE$2-1,$A49)</f>
        <v>0</v>
      </c>
      <c r="AF49" s="211">
        <f ca="1">OFFSET(Stats!$E$1,AF$2-1,$A49)</f>
        <v>0</v>
      </c>
      <c r="AG49" s="211">
        <f ca="1">OFFSET(Stats!$E$1,AG$2-1,$A49)</f>
        <v>0</v>
      </c>
      <c r="AH49" s="211">
        <f ca="1">OFFSET(Stats!$E$1,AH$2-1,$A49)</f>
        <v>0</v>
      </c>
      <c r="AI49" s="211">
        <f ca="1">OFFSET(Stats!$E$1,AI$2-1,$A49)</f>
        <v>0</v>
      </c>
      <c r="AJ49" s="211">
        <f ca="1">OFFSET(Stats!$E$1,AJ$2-1,$A49)</f>
        <v>0</v>
      </c>
      <c r="AK49" s="211">
        <f ca="1">OFFSET(Stats!$E$1,AK$2-1,$A49)</f>
        <v>0</v>
      </c>
      <c r="AL49" s="211">
        <f ca="1">OFFSET(Stats!$E$1,AL$2-1,$A49)</f>
        <v>0</v>
      </c>
      <c r="AM49" s="211">
        <f ca="1">OFFSET(Stats!$E$1,AM$2-1,$A49)</f>
        <v>0</v>
      </c>
      <c r="AN49" s="211">
        <f ca="1">OFFSET(Stats!$E$1,AN$2-1,$A49)</f>
        <v>0</v>
      </c>
    </row>
    <row r="50" spans="1:40" s="8" customFormat="1">
      <c r="A50" s="31">
        <v>46</v>
      </c>
      <c r="B50" s="29" t="str">
        <f>Sample!E47&amp;", "&amp;Sample!F47</f>
        <v xml:space="preserve">, </v>
      </c>
      <c r="C50" s="131"/>
      <c r="D50" s="166">
        <f ca="1">OFFSET(Stats!$E$1,D$2-1,$A50)</f>
        <v>0</v>
      </c>
      <c r="E50" s="166">
        <f ca="1">OFFSET(Stats!$E$1,E$2-1,$A50)</f>
        <v>0</v>
      </c>
      <c r="F50" s="166">
        <f ca="1">OFFSET(Stats!$E$1,F$2-1,$A50)</f>
        <v>0</v>
      </c>
      <c r="G50" s="166">
        <f ca="1">OFFSET(Stats!$E$1,G$2-1,$A50)</f>
        <v>0</v>
      </c>
      <c r="H50" s="166">
        <f ca="1">OFFSET(Stats!$E$1,H$2-1,$A50)</f>
        <v>0</v>
      </c>
      <c r="I50" s="166">
        <f ca="1">OFFSET(Stats!$E$1,I$2-1,$A50)</f>
        <v>0</v>
      </c>
      <c r="J50" s="166">
        <f ca="1">OFFSET(Stats!$E$1,J$2-1,$A50)</f>
        <v>0</v>
      </c>
      <c r="K50" s="166">
        <f ca="1">OFFSET(Stats!$E$1,K$2-1,$A50)</f>
        <v>0</v>
      </c>
      <c r="L50" s="166">
        <f ca="1">OFFSET(Stats!$E$1,L$2-1,$A50)</f>
        <v>0</v>
      </c>
      <c r="M50" s="166">
        <f ca="1">OFFSET(Stats!$E$1,M$2-1,$A50)</f>
        <v>0</v>
      </c>
      <c r="N50" s="166">
        <f ca="1">OFFSET(Stats!$E$1,N$2-1,$A50)</f>
        <v>0</v>
      </c>
      <c r="O50" s="166">
        <f ca="1">OFFSET(Stats!$E$1,O$2-1,$A50)</f>
        <v>0</v>
      </c>
      <c r="P50" s="166">
        <f ca="1">OFFSET(Stats!$E$1,P$2-1,$A50)</f>
        <v>0</v>
      </c>
      <c r="Q50" s="166">
        <f ca="1">OFFSET(Stats!$E$1,Q$2-1,$A50)</f>
        <v>0</v>
      </c>
      <c r="R50" s="166">
        <f ca="1">OFFSET(Stats!$E$1,R$2-1,$A50)</f>
        <v>0</v>
      </c>
      <c r="S50" s="166">
        <f ca="1">OFFSET(Stats!$E$1,S$2-1,$A50)</f>
        <v>0</v>
      </c>
      <c r="T50" s="166">
        <f ca="1">OFFSET(Stats!$E$1,T$2-1,$A50)</f>
        <v>0</v>
      </c>
      <c r="U50" s="166">
        <f ca="1">OFFSET(Stats!$E$1,U$2-1,$A50)</f>
        <v>0</v>
      </c>
      <c r="V50" s="166">
        <f ca="1">OFFSET(Stats!$E$1,V$2-1,$A50)</f>
        <v>0</v>
      </c>
      <c r="W50" s="166">
        <f ca="1">OFFSET(Stats!$E$1,W$2-1,$A50)</f>
        <v>0</v>
      </c>
      <c r="X50" s="166">
        <f ca="1">OFFSET(Stats!$E$1,X$2-1,$A50)</f>
        <v>0</v>
      </c>
      <c r="Y50" s="166">
        <f ca="1">OFFSET(Stats!$E$1,Y$2-1,$A50)</f>
        <v>0</v>
      </c>
      <c r="Z50" s="166">
        <f ca="1">OFFSET(Stats!$E$1,Z$2-1,$A50)</f>
        <v>0</v>
      </c>
      <c r="AA50" s="166">
        <f ca="1">OFFSET(Stats!$E$1,AA$2-1,$A50)</f>
        <v>0</v>
      </c>
      <c r="AB50" s="166">
        <f ca="1">OFFSET(Stats!$E$1,AB$2-1,$A50)</f>
        <v>0</v>
      </c>
      <c r="AC50" s="166">
        <f ca="1">OFFSET(Stats!$E$1,AC$2-1,$A50)</f>
        <v>0</v>
      </c>
      <c r="AD50" s="211">
        <f ca="1">OFFSET(Stats!$E$1,AD$2-1,$A50)</f>
        <v>0</v>
      </c>
      <c r="AE50" s="211">
        <f ca="1">OFFSET(Stats!$E$1,AE$2-1,$A50)</f>
        <v>0</v>
      </c>
      <c r="AF50" s="211">
        <f ca="1">OFFSET(Stats!$E$1,AF$2-1,$A50)</f>
        <v>0</v>
      </c>
      <c r="AG50" s="211">
        <f ca="1">OFFSET(Stats!$E$1,AG$2-1,$A50)</f>
        <v>0</v>
      </c>
      <c r="AH50" s="211">
        <f ca="1">OFFSET(Stats!$E$1,AH$2-1,$A50)</f>
        <v>0</v>
      </c>
      <c r="AI50" s="211">
        <f ca="1">OFFSET(Stats!$E$1,AI$2-1,$A50)</f>
        <v>0</v>
      </c>
      <c r="AJ50" s="211">
        <f ca="1">OFFSET(Stats!$E$1,AJ$2-1,$A50)</f>
        <v>0</v>
      </c>
      <c r="AK50" s="211">
        <f ca="1">OFFSET(Stats!$E$1,AK$2-1,$A50)</f>
        <v>0</v>
      </c>
      <c r="AL50" s="211">
        <f ca="1">OFFSET(Stats!$E$1,AL$2-1,$A50)</f>
        <v>0</v>
      </c>
      <c r="AM50" s="211">
        <f ca="1">OFFSET(Stats!$E$1,AM$2-1,$A50)</f>
        <v>0</v>
      </c>
      <c r="AN50" s="211">
        <f ca="1">OFFSET(Stats!$E$1,AN$2-1,$A50)</f>
        <v>0</v>
      </c>
    </row>
    <row r="51" spans="1:40" s="8" customFormat="1">
      <c r="A51" s="31">
        <v>47</v>
      </c>
      <c r="B51" s="29" t="str">
        <f>Sample!E48&amp;", "&amp;Sample!F48</f>
        <v xml:space="preserve">, </v>
      </c>
      <c r="C51" s="131">
        <f>Sample!B48</f>
        <v>0</v>
      </c>
      <c r="D51" s="166">
        <f ca="1">OFFSET(Stats!$E$1,D$2-1,$A51)</f>
        <v>0</v>
      </c>
      <c r="E51" s="166">
        <f ca="1">OFFSET(Stats!$E$1,E$2-1,$A51)</f>
        <v>0</v>
      </c>
      <c r="F51" s="166">
        <f ca="1">OFFSET(Stats!$E$1,F$2-1,$A51)</f>
        <v>0</v>
      </c>
      <c r="G51" s="166">
        <f ca="1">OFFSET(Stats!$E$1,G$2-1,$A51)</f>
        <v>0</v>
      </c>
      <c r="H51" s="166">
        <f ca="1">OFFSET(Stats!$E$1,H$2-1,$A51)</f>
        <v>0</v>
      </c>
      <c r="I51" s="166">
        <f ca="1">OFFSET(Stats!$E$1,I$2-1,$A51)</f>
        <v>0</v>
      </c>
      <c r="J51" s="166">
        <f ca="1">OFFSET(Stats!$E$1,J$2-1,$A51)</f>
        <v>0</v>
      </c>
      <c r="K51" s="166">
        <f ca="1">OFFSET(Stats!$E$1,K$2-1,$A51)</f>
        <v>0</v>
      </c>
      <c r="L51" s="166">
        <f ca="1">OFFSET(Stats!$E$1,L$2-1,$A51)</f>
        <v>0</v>
      </c>
      <c r="M51" s="166">
        <f ca="1">OFFSET(Stats!$E$1,M$2-1,$A51)</f>
        <v>0</v>
      </c>
      <c r="N51" s="166">
        <f ca="1">OFFSET(Stats!$E$1,N$2-1,$A51)</f>
        <v>0</v>
      </c>
      <c r="O51" s="166">
        <f ca="1">OFFSET(Stats!$E$1,O$2-1,$A51)</f>
        <v>0</v>
      </c>
      <c r="P51" s="166">
        <f ca="1">OFFSET(Stats!$E$1,P$2-1,$A51)</f>
        <v>0</v>
      </c>
      <c r="Q51" s="166">
        <f ca="1">OFFSET(Stats!$E$1,Q$2-1,$A51)</f>
        <v>0</v>
      </c>
      <c r="R51" s="166">
        <f ca="1">OFFSET(Stats!$E$1,R$2-1,$A51)</f>
        <v>0</v>
      </c>
      <c r="S51" s="166">
        <f ca="1">OFFSET(Stats!$E$1,S$2-1,$A51)</f>
        <v>0</v>
      </c>
      <c r="T51" s="166">
        <f ca="1">OFFSET(Stats!$E$1,T$2-1,$A51)</f>
        <v>0</v>
      </c>
      <c r="U51" s="166">
        <f ca="1">OFFSET(Stats!$E$1,U$2-1,$A51)</f>
        <v>0</v>
      </c>
      <c r="V51" s="166">
        <f ca="1">OFFSET(Stats!$E$1,V$2-1,$A51)</f>
        <v>0</v>
      </c>
      <c r="W51" s="166">
        <f ca="1">OFFSET(Stats!$E$1,W$2-1,$A51)</f>
        <v>0</v>
      </c>
      <c r="X51" s="166">
        <f ca="1">OFFSET(Stats!$E$1,X$2-1,$A51)</f>
        <v>0</v>
      </c>
      <c r="Y51" s="166">
        <f ca="1">OFFSET(Stats!$E$1,Y$2-1,$A51)</f>
        <v>0</v>
      </c>
      <c r="Z51" s="166">
        <f ca="1">OFFSET(Stats!$E$1,Z$2-1,$A51)</f>
        <v>0</v>
      </c>
      <c r="AA51" s="166">
        <f ca="1">OFFSET(Stats!$E$1,AA$2-1,$A51)</f>
        <v>0</v>
      </c>
      <c r="AB51" s="166">
        <f ca="1">OFFSET(Stats!$E$1,AB$2-1,$A51)</f>
        <v>0</v>
      </c>
      <c r="AC51" s="166">
        <f ca="1">OFFSET(Stats!$E$1,AC$2-1,$A51)</f>
        <v>0</v>
      </c>
      <c r="AD51" s="211">
        <f ca="1">OFFSET(Stats!$E$1,AD$2-1,$A51)</f>
        <v>0</v>
      </c>
      <c r="AE51" s="211">
        <f ca="1">OFFSET(Stats!$E$1,AE$2-1,$A51)</f>
        <v>0</v>
      </c>
      <c r="AF51" s="211">
        <f ca="1">OFFSET(Stats!$E$1,AF$2-1,$A51)</f>
        <v>0</v>
      </c>
      <c r="AG51" s="211">
        <f ca="1">OFFSET(Stats!$E$1,AG$2-1,$A51)</f>
        <v>0</v>
      </c>
      <c r="AH51" s="211">
        <f ca="1">OFFSET(Stats!$E$1,AH$2-1,$A51)</f>
        <v>0</v>
      </c>
      <c r="AI51" s="211">
        <f ca="1">OFFSET(Stats!$E$1,AI$2-1,$A51)</f>
        <v>0</v>
      </c>
      <c r="AJ51" s="211">
        <f ca="1">OFFSET(Stats!$E$1,AJ$2-1,$A51)</f>
        <v>0</v>
      </c>
      <c r="AK51" s="211">
        <f ca="1">OFFSET(Stats!$E$1,AK$2-1,$A51)</f>
        <v>0</v>
      </c>
      <c r="AL51" s="211">
        <f ca="1">OFFSET(Stats!$E$1,AL$2-1,$A51)</f>
        <v>0</v>
      </c>
      <c r="AM51" s="211">
        <f ca="1">OFFSET(Stats!$E$1,AM$2-1,$A51)</f>
        <v>0</v>
      </c>
      <c r="AN51" s="211">
        <f ca="1">OFFSET(Stats!$E$1,AN$2-1,$A51)</f>
        <v>0</v>
      </c>
    </row>
    <row r="52" spans="1:40" s="8" customFormat="1">
      <c r="A52" s="31">
        <v>48</v>
      </c>
      <c r="B52" s="29" t="str">
        <f>Sample!E49&amp;", "&amp;Sample!F49</f>
        <v xml:space="preserve">, </v>
      </c>
      <c r="C52" s="131">
        <f>Sample!B49</f>
        <v>0</v>
      </c>
      <c r="D52" s="166">
        <f ca="1">OFFSET(Stats!$E$1,D$2-1,$A52)</f>
        <v>0</v>
      </c>
      <c r="E52" s="166">
        <f ca="1">OFFSET(Stats!$E$1,E$2-1,$A52)</f>
        <v>0</v>
      </c>
      <c r="F52" s="166">
        <f ca="1">OFFSET(Stats!$E$1,F$2-1,$A52)</f>
        <v>0</v>
      </c>
      <c r="G52" s="166">
        <f ca="1">OFFSET(Stats!$E$1,G$2-1,$A52)</f>
        <v>0</v>
      </c>
      <c r="H52" s="166">
        <f ca="1">OFFSET(Stats!$E$1,H$2-1,$A52)</f>
        <v>0</v>
      </c>
      <c r="I52" s="166">
        <f ca="1">OFFSET(Stats!$E$1,I$2-1,$A52)</f>
        <v>0</v>
      </c>
      <c r="J52" s="166">
        <f ca="1">OFFSET(Stats!$E$1,J$2-1,$A52)</f>
        <v>0</v>
      </c>
      <c r="K52" s="166">
        <f ca="1">OFFSET(Stats!$E$1,K$2-1,$A52)</f>
        <v>0</v>
      </c>
      <c r="L52" s="166">
        <f ca="1">OFFSET(Stats!$E$1,L$2-1,$A52)</f>
        <v>0</v>
      </c>
      <c r="M52" s="166">
        <f ca="1">OFFSET(Stats!$E$1,M$2-1,$A52)</f>
        <v>0</v>
      </c>
      <c r="N52" s="166">
        <f ca="1">OFFSET(Stats!$E$1,N$2-1,$A52)</f>
        <v>0</v>
      </c>
      <c r="O52" s="166">
        <f ca="1">OFFSET(Stats!$E$1,O$2-1,$A52)</f>
        <v>0</v>
      </c>
      <c r="P52" s="166">
        <f ca="1">OFFSET(Stats!$E$1,P$2-1,$A52)</f>
        <v>0</v>
      </c>
      <c r="Q52" s="166">
        <f ca="1">OFFSET(Stats!$E$1,Q$2-1,$A52)</f>
        <v>0</v>
      </c>
      <c r="R52" s="166">
        <f ca="1">OFFSET(Stats!$E$1,R$2-1,$A52)</f>
        <v>0</v>
      </c>
      <c r="S52" s="166">
        <f ca="1">OFFSET(Stats!$E$1,S$2-1,$A52)</f>
        <v>0</v>
      </c>
      <c r="T52" s="166">
        <f ca="1">OFFSET(Stats!$E$1,T$2-1,$A52)</f>
        <v>0</v>
      </c>
      <c r="U52" s="166">
        <f ca="1">OFFSET(Stats!$E$1,U$2-1,$A52)</f>
        <v>0</v>
      </c>
      <c r="V52" s="166">
        <f ca="1">OFFSET(Stats!$E$1,V$2-1,$A52)</f>
        <v>0</v>
      </c>
      <c r="W52" s="166">
        <f ca="1">OFFSET(Stats!$E$1,W$2-1,$A52)</f>
        <v>0</v>
      </c>
      <c r="X52" s="166">
        <f ca="1">OFFSET(Stats!$E$1,X$2-1,$A52)</f>
        <v>0</v>
      </c>
      <c r="Y52" s="166">
        <f ca="1">OFFSET(Stats!$E$1,Y$2-1,$A52)</f>
        <v>0</v>
      </c>
      <c r="Z52" s="166">
        <f ca="1">OFFSET(Stats!$E$1,Z$2-1,$A52)</f>
        <v>0</v>
      </c>
      <c r="AA52" s="166">
        <f ca="1">OFFSET(Stats!$E$1,AA$2-1,$A52)</f>
        <v>0</v>
      </c>
      <c r="AB52" s="166">
        <f ca="1">OFFSET(Stats!$E$1,AB$2-1,$A52)</f>
        <v>0</v>
      </c>
      <c r="AC52" s="166">
        <f ca="1">OFFSET(Stats!$E$1,AC$2-1,$A52)</f>
        <v>0</v>
      </c>
      <c r="AD52" s="211">
        <f ca="1">OFFSET(Stats!$E$1,AD$2-1,$A52)</f>
        <v>0</v>
      </c>
      <c r="AE52" s="211">
        <f ca="1">OFFSET(Stats!$E$1,AE$2-1,$A52)</f>
        <v>0</v>
      </c>
      <c r="AF52" s="211">
        <f ca="1">OFFSET(Stats!$E$1,AF$2-1,$A52)</f>
        <v>0</v>
      </c>
      <c r="AG52" s="211">
        <f ca="1">OFFSET(Stats!$E$1,AG$2-1,$A52)</f>
        <v>0</v>
      </c>
      <c r="AH52" s="211">
        <f ca="1">OFFSET(Stats!$E$1,AH$2-1,$A52)</f>
        <v>0</v>
      </c>
      <c r="AI52" s="211">
        <f ca="1">OFFSET(Stats!$E$1,AI$2-1,$A52)</f>
        <v>0</v>
      </c>
      <c r="AJ52" s="211">
        <f ca="1">OFFSET(Stats!$E$1,AJ$2-1,$A52)</f>
        <v>0</v>
      </c>
      <c r="AK52" s="211">
        <f ca="1">OFFSET(Stats!$E$1,AK$2-1,$A52)</f>
        <v>0</v>
      </c>
      <c r="AL52" s="211">
        <f ca="1">OFFSET(Stats!$E$1,AL$2-1,$A52)</f>
        <v>0</v>
      </c>
      <c r="AM52" s="211">
        <f ca="1">OFFSET(Stats!$E$1,AM$2-1,$A52)</f>
        <v>0</v>
      </c>
      <c r="AN52" s="211">
        <f ca="1">OFFSET(Stats!$E$1,AN$2-1,$A52)</f>
        <v>0</v>
      </c>
    </row>
    <row r="53" spans="1:40" s="8" customFormat="1">
      <c r="A53" s="31">
        <v>49</v>
      </c>
      <c r="B53" s="29" t="str">
        <f>Sample!E50&amp;", "&amp;Sample!F50</f>
        <v xml:space="preserve">, </v>
      </c>
      <c r="C53" s="131">
        <f>Sample!B50</f>
        <v>0</v>
      </c>
      <c r="D53" s="166">
        <f ca="1">OFFSET(Stats!$E$1,D$2-1,$A53)</f>
        <v>0</v>
      </c>
      <c r="E53" s="166">
        <f ca="1">OFFSET(Stats!$E$1,E$2-1,$A53)</f>
        <v>0</v>
      </c>
      <c r="F53" s="166">
        <f ca="1">OFFSET(Stats!$E$1,F$2-1,$A53)</f>
        <v>0</v>
      </c>
      <c r="G53" s="166">
        <f ca="1">OFFSET(Stats!$E$1,G$2-1,$A53)</f>
        <v>0</v>
      </c>
      <c r="H53" s="166">
        <f ca="1">OFFSET(Stats!$E$1,H$2-1,$A53)</f>
        <v>0</v>
      </c>
      <c r="I53" s="166">
        <f ca="1">OFFSET(Stats!$E$1,I$2-1,$A53)</f>
        <v>0</v>
      </c>
      <c r="J53" s="166">
        <f ca="1">OFFSET(Stats!$E$1,J$2-1,$A53)</f>
        <v>0</v>
      </c>
      <c r="K53" s="166">
        <f ca="1">OFFSET(Stats!$E$1,K$2-1,$A53)</f>
        <v>0</v>
      </c>
      <c r="L53" s="166">
        <f ca="1">OFFSET(Stats!$E$1,L$2-1,$A53)</f>
        <v>0</v>
      </c>
      <c r="M53" s="166">
        <f ca="1">OFFSET(Stats!$E$1,M$2-1,$A53)</f>
        <v>0</v>
      </c>
      <c r="N53" s="166">
        <f ca="1">OFFSET(Stats!$E$1,N$2-1,$A53)</f>
        <v>0</v>
      </c>
      <c r="O53" s="166">
        <f ca="1">OFFSET(Stats!$E$1,O$2-1,$A53)</f>
        <v>0</v>
      </c>
      <c r="P53" s="166">
        <f ca="1">OFFSET(Stats!$E$1,P$2-1,$A53)</f>
        <v>0</v>
      </c>
      <c r="Q53" s="166">
        <f ca="1">OFFSET(Stats!$E$1,Q$2-1,$A53)</f>
        <v>0</v>
      </c>
      <c r="R53" s="166">
        <f ca="1">OFFSET(Stats!$E$1,R$2-1,$A53)</f>
        <v>0</v>
      </c>
      <c r="S53" s="166">
        <f ca="1">OFFSET(Stats!$E$1,S$2-1,$A53)</f>
        <v>0</v>
      </c>
      <c r="T53" s="166">
        <f ca="1">OFFSET(Stats!$E$1,T$2-1,$A53)</f>
        <v>0</v>
      </c>
      <c r="U53" s="166">
        <f ca="1">OFFSET(Stats!$E$1,U$2-1,$A53)</f>
        <v>0</v>
      </c>
      <c r="V53" s="166">
        <f ca="1">OFFSET(Stats!$E$1,V$2-1,$A53)</f>
        <v>0</v>
      </c>
      <c r="W53" s="166">
        <f ca="1">OFFSET(Stats!$E$1,W$2-1,$A53)</f>
        <v>0</v>
      </c>
      <c r="X53" s="166">
        <f ca="1">OFFSET(Stats!$E$1,X$2-1,$A53)</f>
        <v>0</v>
      </c>
      <c r="Y53" s="166">
        <f ca="1">OFFSET(Stats!$E$1,Y$2-1,$A53)</f>
        <v>0</v>
      </c>
      <c r="Z53" s="166">
        <f ca="1">OFFSET(Stats!$E$1,Z$2-1,$A53)</f>
        <v>0</v>
      </c>
      <c r="AA53" s="166">
        <f ca="1">OFFSET(Stats!$E$1,AA$2-1,$A53)</f>
        <v>0</v>
      </c>
      <c r="AB53" s="166">
        <f ca="1">OFFSET(Stats!$E$1,AB$2-1,$A53)</f>
        <v>0</v>
      </c>
      <c r="AC53" s="166">
        <f ca="1">OFFSET(Stats!$E$1,AC$2-1,$A53)</f>
        <v>0</v>
      </c>
      <c r="AD53" s="211">
        <f ca="1">OFFSET(Stats!$E$1,AD$2-1,$A53)</f>
        <v>0</v>
      </c>
      <c r="AE53" s="211">
        <f ca="1">OFFSET(Stats!$E$1,AE$2-1,$A53)</f>
        <v>0</v>
      </c>
      <c r="AF53" s="211">
        <f ca="1">OFFSET(Stats!$E$1,AF$2-1,$A53)</f>
        <v>0</v>
      </c>
      <c r="AG53" s="211">
        <f ca="1">OFFSET(Stats!$E$1,AG$2-1,$A53)</f>
        <v>0</v>
      </c>
      <c r="AH53" s="211">
        <f ca="1">OFFSET(Stats!$E$1,AH$2-1,$A53)</f>
        <v>0</v>
      </c>
      <c r="AI53" s="211">
        <f ca="1">OFFSET(Stats!$E$1,AI$2-1,$A53)</f>
        <v>0</v>
      </c>
      <c r="AJ53" s="211">
        <f ca="1">OFFSET(Stats!$E$1,AJ$2-1,$A53)</f>
        <v>0</v>
      </c>
      <c r="AK53" s="211">
        <f ca="1">OFFSET(Stats!$E$1,AK$2-1,$A53)</f>
        <v>0</v>
      </c>
      <c r="AL53" s="211">
        <f ca="1">OFFSET(Stats!$E$1,AL$2-1,$A53)</f>
        <v>0</v>
      </c>
      <c r="AM53" s="211">
        <f ca="1">OFFSET(Stats!$E$1,AM$2-1,$A53)</f>
        <v>0</v>
      </c>
      <c r="AN53" s="211">
        <f ca="1">OFFSET(Stats!$E$1,AN$2-1,$A53)</f>
        <v>0</v>
      </c>
    </row>
    <row r="54" spans="1:40" s="8" customFormat="1">
      <c r="A54" s="31">
        <v>50</v>
      </c>
      <c r="B54" s="29" t="str">
        <f>Sample!E51&amp;", "&amp;Sample!F51</f>
        <v xml:space="preserve">, </v>
      </c>
      <c r="C54" s="131">
        <f>Sample!B51</f>
        <v>0</v>
      </c>
      <c r="D54" s="166">
        <f ca="1">OFFSET(Stats!$E$1,D$2-1,$A54)</f>
        <v>0</v>
      </c>
      <c r="E54" s="166">
        <f ca="1">OFFSET(Stats!$E$1,E$2-1,$A54)</f>
        <v>0</v>
      </c>
      <c r="F54" s="166">
        <f ca="1">OFFSET(Stats!$E$1,F$2-1,$A54)</f>
        <v>0</v>
      </c>
      <c r="G54" s="166">
        <f ca="1">OFFSET(Stats!$E$1,G$2-1,$A54)</f>
        <v>0</v>
      </c>
      <c r="H54" s="166">
        <f ca="1">OFFSET(Stats!$E$1,H$2-1,$A54)</f>
        <v>0</v>
      </c>
      <c r="I54" s="166">
        <f ca="1">OFFSET(Stats!$E$1,I$2-1,$A54)</f>
        <v>0</v>
      </c>
      <c r="J54" s="166">
        <f ca="1">OFFSET(Stats!$E$1,J$2-1,$A54)</f>
        <v>0</v>
      </c>
      <c r="K54" s="166">
        <f ca="1">OFFSET(Stats!$E$1,K$2-1,$A54)</f>
        <v>0</v>
      </c>
      <c r="L54" s="166">
        <f ca="1">OFFSET(Stats!$E$1,L$2-1,$A54)</f>
        <v>0</v>
      </c>
      <c r="M54" s="166">
        <f ca="1">OFFSET(Stats!$E$1,M$2-1,$A54)</f>
        <v>0</v>
      </c>
      <c r="N54" s="166">
        <f ca="1">OFFSET(Stats!$E$1,N$2-1,$A54)</f>
        <v>0</v>
      </c>
      <c r="O54" s="166">
        <f ca="1">OFFSET(Stats!$E$1,O$2-1,$A54)</f>
        <v>0</v>
      </c>
      <c r="P54" s="166">
        <f ca="1">OFFSET(Stats!$E$1,P$2-1,$A54)</f>
        <v>0</v>
      </c>
      <c r="Q54" s="166">
        <f ca="1">OFFSET(Stats!$E$1,Q$2-1,$A54)</f>
        <v>0</v>
      </c>
      <c r="R54" s="166">
        <f ca="1">OFFSET(Stats!$E$1,R$2-1,$A54)</f>
        <v>0</v>
      </c>
      <c r="S54" s="166">
        <f ca="1">OFFSET(Stats!$E$1,S$2-1,$A54)</f>
        <v>0</v>
      </c>
      <c r="T54" s="166">
        <f ca="1">OFFSET(Stats!$E$1,T$2-1,$A54)</f>
        <v>0</v>
      </c>
      <c r="U54" s="166">
        <f ca="1">OFFSET(Stats!$E$1,U$2-1,$A54)</f>
        <v>0</v>
      </c>
      <c r="V54" s="166">
        <f ca="1">OFFSET(Stats!$E$1,V$2-1,$A54)</f>
        <v>0</v>
      </c>
      <c r="W54" s="166">
        <f ca="1">OFFSET(Stats!$E$1,W$2-1,$A54)</f>
        <v>0</v>
      </c>
      <c r="X54" s="166">
        <f ca="1">OFFSET(Stats!$E$1,X$2-1,$A54)</f>
        <v>0</v>
      </c>
      <c r="Y54" s="166">
        <f ca="1">OFFSET(Stats!$E$1,Y$2-1,$A54)</f>
        <v>0</v>
      </c>
      <c r="Z54" s="166">
        <f ca="1">OFFSET(Stats!$E$1,Z$2-1,$A54)</f>
        <v>0</v>
      </c>
      <c r="AA54" s="166">
        <f ca="1">OFFSET(Stats!$E$1,AA$2-1,$A54)</f>
        <v>0</v>
      </c>
      <c r="AB54" s="166">
        <f ca="1">OFFSET(Stats!$E$1,AB$2-1,$A54)</f>
        <v>0</v>
      </c>
      <c r="AC54" s="166">
        <f ca="1">OFFSET(Stats!$E$1,AC$2-1,$A54)</f>
        <v>0</v>
      </c>
      <c r="AD54" s="211">
        <f ca="1">OFFSET(Stats!$E$1,AD$2-1,$A54)</f>
        <v>0</v>
      </c>
      <c r="AE54" s="211">
        <f ca="1">OFFSET(Stats!$E$1,AE$2-1,$A54)</f>
        <v>0</v>
      </c>
      <c r="AF54" s="211">
        <f ca="1">OFFSET(Stats!$E$1,AF$2-1,$A54)</f>
        <v>0</v>
      </c>
      <c r="AG54" s="211">
        <f ca="1">OFFSET(Stats!$E$1,AG$2-1,$A54)</f>
        <v>0</v>
      </c>
      <c r="AH54" s="211">
        <f ca="1">OFFSET(Stats!$E$1,AH$2-1,$A54)</f>
        <v>0</v>
      </c>
      <c r="AI54" s="211">
        <f ca="1">OFFSET(Stats!$E$1,AI$2-1,$A54)</f>
        <v>0</v>
      </c>
      <c r="AJ54" s="211">
        <f ca="1">OFFSET(Stats!$E$1,AJ$2-1,$A54)</f>
        <v>0</v>
      </c>
      <c r="AK54" s="211">
        <f ca="1">OFFSET(Stats!$E$1,AK$2-1,$A54)</f>
        <v>0</v>
      </c>
      <c r="AL54" s="211">
        <f ca="1">OFFSET(Stats!$E$1,AL$2-1,$A54)</f>
        <v>0</v>
      </c>
      <c r="AM54" s="211">
        <f ca="1">OFFSET(Stats!$E$1,AM$2-1,$A54)</f>
        <v>0</v>
      </c>
      <c r="AN54" s="211">
        <f ca="1">OFFSET(Stats!$E$1,AN$2-1,$A54)</f>
        <v>0</v>
      </c>
    </row>
    <row r="56" spans="1:40" ht="12.75">
      <c r="B56" s="259" t="s">
        <v>13</v>
      </c>
      <c r="C56" s="260"/>
    </row>
    <row r="57" spans="1:40" ht="12.75">
      <c r="B57" s="261" t="s">
        <v>14</v>
      </c>
      <c r="C57" s="260"/>
    </row>
    <row r="58" spans="1:40" ht="12.75">
      <c r="B58" s="262" t="s">
        <v>177</v>
      </c>
      <c r="C58" s="260"/>
    </row>
  </sheetData>
  <mergeCells count="4">
    <mergeCell ref="A1:C1"/>
    <mergeCell ref="B56:C56"/>
    <mergeCell ref="B57:C57"/>
    <mergeCell ref="B58:C58"/>
  </mergeCells>
  <phoneticPr fontId="0" type="noConversion"/>
  <conditionalFormatting sqref="T4 L4 N4 W4 Z4 AC4 AF4 AI4 AL4">
    <cfRule type="cellIs" dxfId="7" priority="1" stopIfTrue="1" operator="equal">
      <formula>"STOP"</formula>
    </cfRule>
  </conditionalFormatting>
  <conditionalFormatting sqref="O4:P4">
    <cfRule type="cellIs" dxfId="6" priority="2" stopIfTrue="1" operator="equal">
      <formula>"n"</formula>
    </cfRule>
  </conditionalFormatting>
  <conditionalFormatting sqref="F4:I4 L4 O4 R4 U4 X4 AA4 AD4 AG4 AJ4 AM4">
    <cfRule type="cellIs" dxfId="5" priority="4" stopIfTrue="1" operator="equal">
      <formula>"n"</formula>
    </cfRule>
    <cfRule type="cellIs" dxfId="4" priority="5" stopIfTrue="1" operator="equal">
      <formula>"closed"</formula>
    </cfRule>
  </conditionalFormatting>
  <conditionalFormatting sqref="D5:AN54">
    <cfRule type="expression" dxfId="3" priority="6" stopIfTrue="1">
      <formula>D5=D$3</formula>
    </cfRule>
    <cfRule type="expression" dxfId="2" priority="7" stopIfTrue="1">
      <formula>D5="?"</formula>
    </cfRule>
    <cfRule type="expression" dxfId="1" priority="8" stopIfTrue="1">
      <formula>D5=0</formula>
    </cfRule>
  </conditionalFormatting>
  <conditionalFormatting sqref="D4:E4 G4:H4 J4:K4 M4:N4 P4:Q4 S4 V4 Y4 AB4 AE4 AH4 AK4 AN4">
    <cfRule type="cellIs" dxfId="0" priority="9" stopIfTrue="1" operator="equal">
      <formula>"y"</formula>
    </cfRule>
  </conditionalFormatting>
  <printOptions horizontalCentered="1" verticalCentered="1"/>
  <pageMargins left="0.5" right="0.5" top="0.5" bottom="0.5" header="0.5" footer="0.5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2:J60"/>
  <sheetViews>
    <sheetView showGridLines="0" workbookViewId="0"/>
  </sheetViews>
  <sheetFormatPr defaultColWidth="9.140625" defaultRowHeight="11.25"/>
  <cols>
    <col min="1" max="1" width="2.7109375" style="8" customWidth="1"/>
    <col min="2" max="2" width="4.7109375" style="8" customWidth="1"/>
    <col min="3" max="3" width="39.140625" style="8" customWidth="1"/>
    <col min="4" max="6" width="2.7109375" style="8" customWidth="1"/>
    <col min="7" max="7" width="8.7109375" style="8" customWidth="1"/>
    <col min="8" max="8" width="3.7109375" style="8" customWidth="1"/>
    <col min="9" max="9" width="6.7109375" style="8" customWidth="1"/>
    <col min="10" max="10" width="20.5703125" style="8" customWidth="1"/>
    <col min="11" max="11" width="2.7109375" style="8" customWidth="1"/>
    <col min="12" max="16384" width="9.140625" style="8"/>
  </cols>
  <sheetData>
    <row r="2" spans="2:10" ht="15" customHeight="1">
      <c r="C2" s="81" t="e">
        <f>"RWB "&amp;Sample!#REF!&amp;" FSET Monitoring"</f>
        <v>#REF!</v>
      </c>
    </row>
    <row r="3" spans="2:10" ht="15" customHeight="1">
      <c r="C3" s="82" t="str">
        <f>RWB!B9&amp;" - "&amp;RWB!B10</f>
        <v>January 0, 1900 - January 0, 1900</v>
      </c>
      <c r="G3" s="61" t="s">
        <v>65</v>
      </c>
      <c r="H3" s="62">
        <v>1</v>
      </c>
    </row>
    <row r="4" spans="2:10" ht="15" customHeight="1">
      <c r="B4" s="24">
        <v>1</v>
      </c>
      <c r="C4" s="54" t="s">
        <v>2</v>
      </c>
      <c r="D4" s="72" t="str">
        <f ca="1">PROPER(OFFSET(Stats!$E$3,1,'Data Entry Form'!$H$3))&amp;", "&amp;PROPER(OFFSET(Stats!$E$3,0,'Data Entry Form'!$H$3))</f>
        <v xml:space="preserve">, </v>
      </c>
      <c r="E4" s="40"/>
      <c r="F4" s="40"/>
      <c r="G4" s="40"/>
      <c r="H4" s="40"/>
      <c r="I4" s="40"/>
      <c r="J4" s="40"/>
    </row>
    <row r="5" spans="2:10" ht="15" customHeight="1">
      <c r="B5" s="24">
        <v>4</v>
      </c>
      <c r="C5" s="49" t="s">
        <v>67</v>
      </c>
      <c r="D5" s="73" t="str">
        <f>"   SSN: "</f>
        <v xml:space="preserve">   SSN: </v>
      </c>
      <c r="G5" s="270">
        <f ca="1">OFFSET(Stats!$E$3,2,'Data Entry Form'!$H$3)</f>
        <v>0</v>
      </c>
      <c r="H5" s="270"/>
      <c r="I5" s="40" t="str">
        <f ca="1">"R/C/U: "&amp;OFFSET(Stats!$E$3,3,'Data Entry Form'!$H$3)</f>
        <v xml:space="preserve">R/C/U: </v>
      </c>
      <c r="J5" s="64"/>
    </row>
    <row r="6" spans="2:10" ht="15" customHeight="1">
      <c r="B6" s="24">
        <v>5</v>
      </c>
      <c r="C6" s="49" t="s">
        <v>3</v>
      </c>
      <c r="D6" s="271" t="str">
        <f ca="1">PROPER(OFFSET(Stats!$E$3,4,'Data Entry Form'!$H$3))</f>
        <v/>
      </c>
      <c r="E6" s="271"/>
      <c r="F6" s="271"/>
      <c r="G6" s="271"/>
      <c r="H6" s="64"/>
      <c r="I6" s="64"/>
      <c r="J6" s="64"/>
    </row>
    <row r="7" spans="2:10" ht="15" customHeight="1">
      <c r="B7" s="24">
        <v>6</v>
      </c>
      <c r="C7" s="49" t="s">
        <v>4</v>
      </c>
      <c r="D7" s="265"/>
      <c r="E7" s="265"/>
      <c r="F7" s="265"/>
      <c r="G7" s="265"/>
      <c r="H7" s="265"/>
      <c r="I7" s="265"/>
    </row>
    <row r="8" spans="2:10" ht="15" customHeight="1">
      <c r="B8" s="24" t="s">
        <v>17</v>
      </c>
      <c r="C8" s="49" t="s">
        <v>59</v>
      </c>
      <c r="D8" s="265"/>
      <c r="E8" s="265"/>
      <c r="F8" s="265"/>
      <c r="G8" s="265"/>
      <c r="H8" s="265"/>
      <c r="I8" s="265"/>
    </row>
    <row r="9" spans="2:10" ht="15" customHeight="1">
      <c r="B9" s="24" t="s">
        <v>16</v>
      </c>
      <c r="C9" s="49" t="s">
        <v>15</v>
      </c>
      <c r="D9" s="265"/>
      <c r="E9" s="265"/>
      <c r="F9" s="265"/>
      <c r="G9" s="265"/>
      <c r="H9" s="265"/>
      <c r="I9" s="265"/>
    </row>
    <row r="10" spans="2:10" ht="6" customHeight="1">
      <c r="B10" s="19"/>
      <c r="C10" s="48"/>
    </row>
    <row r="11" spans="2:10" ht="15" customHeight="1">
      <c r="B11" s="24">
        <v>8</v>
      </c>
      <c r="C11" s="49" t="s">
        <v>50</v>
      </c>
      <c r="D11" s="263"/>
      <c r="E11" s="266"/>
      <c r="F11" s="266"/>
      <c r="G11" s="266"/>
      <c r="H11" s="264"/>
    </row>
    <row r="12" spans="2:10" ht="15" customHeight="1">
      <c r="B12" s="24">
        <v>9</v>
      </c>
      <c r="C12" s="49" t="s">
        <v>49</v>
      </c>
      <c r="D12" s="267"/>
      <c r="E12" s="268"/>
      <c r="F12" s="24" t="s">
        <v>66</v>
      </c>
    </row>
    <row r="13" spans="2:10" ht="6" customHeight="1">
      <c r="B13" s="19"/>
      <c r="C13" s="48"/>
    </row>
    <row r="14" spans="2:10">
      <c r="B14" s="24" t="s">
        <v>18</v>
      </c>
      <c r="C14" s="49" t="s">
        <v>91</v>
      </c>
      <c r="D14" s="50" t="s">
        <v>45</v>
      </c>
      <c r="E14" s="31" t="s">
        <v>46</v>
      </c>
      <c r="F14" s="24" t="s">
        <v>66</v>
      </c>
    </row>
    <row r="15" spans="2:10">
      <c r="B15" s="24" t="s">
        <v>19</v>
      </c>
      <c r="C15" s="49" t="s">
        <v>92</v>
      </c>
      <c r="D15" s="51" t="s">
        <v>45</v>
      </c>
      <c r="E15" s="31" t="s">
        <v>46</v>
      </c>
      <c r="F15" s="24" t="s">
        <v>66</v>
      </c>
    </row>
    <row r="16" spans="2:10">
      <c r="B16" s="24" t="s">
        <v>20</v>
      </c>
      <c r="C16" s="49" t="s">
        <v>52</v>
      </c>
      <c r="D16" s="47"/>
    </row>
    <row r="17" spans="2:10" ht="15" customHeight="1">
      <c r="B17" s="24" t="s">
        <v>21</v>
      </c>
      <c r="C17" s="49" t="s">
        <v>72</v>
      </c>
      <c r="D17" s="263"/>
      <c r="E17" s="266"/>
      <c r="F17" s="266"/>
      <c r="G17" s="266"/>
      <c r="H17" s="264"/>
    </row>
    <row r="18" spans="2:10" ht="15" customHeight="1">
      <c r="B18" s="24" t="s">
        <v>22</v>
      </c>
      <c r="C18" s="49" t="s">
        <v>93</v>
      </c>
      <c r="D18" s="263"/>
      <c r="E18" s="266"/>
      <c r="F18" s="266"/>
      <c r="G18" s="266"/>
      <c r="H18" s="264"/>
    </row>
    <row r="19" spans="2:10" ht="15" customHeight="1">
      <c r="B19" s="24" t="s">
        <v>23</v>
      </c>
      <c r="C19" s="49" t="s">
        <v>53</v>
      </c>
      <c r="D19" s="264"/>
      <c r="E19" s="265"/>
      <c r="F19" s="24" t="s">
        <v>66</v>
      </c>
    </row>
    <row r="20" spans="2:10">
      <c r="B20" s="24" t="s">
        <v>24</v>
      </c>
      <c r="C20" s="49" t="s">
        <v>73</v>
      </c>
      <c r="D20" s="50" t="s">
        <v>45</v>
      </c>
      <c r="E20" s="31" t="s">
        <v>46</v>
      </c>
      <c r="F20" s="24" t="s">
        <v>66</v>
      </c>
    </row>
    <row r="21" spans="2:10">
      <c r="B21" s="24" t="s">
        <v>25</v>
      </c>
      <c r="C21" s="49" t="s">
        <v>74</v>
      </c>
      <c r="D21" s="50" t="s">
        <v>45</v>
      </c>
      <c r="E21" s="31" t="s">
        <v>46</v>
      </c>
      <c r="F21" s="24" t="s">
        <v>66</v>
      </c>
    </row>
    <row r="22" spans="2:10">
      <c r="B22" s="24" t="s">
        <v>26</v>
      </c>
      <c r="C22" s="49" t="s">
        <v>75</v>
      </c>
      <c r="D22" s="50" t="s">
        <v>45</v>
      </c>
      <c r="E22" s="31" t="s">
        <v>46</v>
      </c>
      <c r="F22" s="24" t="s">
        <v>66</v>
      </c>
    </row>
    <row r="23" spans="2:10">
      <c r="B23" s="24">
        <v>12</v>
      </c>
      <c r="C23" s="49" t="s">
        <v>95</v>
      </c>
      <c r="D23" s="50" t="s">
        <v>45</v>
      </c>
      <c r="E23" s="31" t="s">
        <v>46</v>
      </c>
      <c r="F23" s="24" t="s">
        <v>66</v>
      </c>
    </row>
    <row r="24" spans="2:10">
      <c r="B24" s="24">
        <v>13</v>
      </c>
      <c r="C24" s="53" t="s">
        <v>94</v>
      </c>
      <c r="D24" s="50" t="s">
        <v>45</v>
      </c>
      <c r="E24" s="31" t="s">
        <v>46</v>
      </c>
      <c r="F24" s="24" t="s">
        <v>66</v>
      </c>
    </row>
    <row r="25" spans="2:10">
      <c r="B25" s="19"/>
      <c r="C25" s="55" t="s">
        <v>9</v>
      </c>
      <c r="E25" s="39"/>
      <c r="F25" s="39"/>
    </row>
    <row r="26" spans="2:10">
      <c r="B26" s="24" t="s">
        <v>27</v>
      </c>
      <c r="C26" s="54" t="s">
        <v>96</v>
      </c>
      <c r="D26" s="51" t="s">
        <v>45</v>
      </c>
      <c r="E26" s="31" t="s">
        <v>46</v>
      </c>
      <c r="F26" s="24" t="s">
        <v>66</v>
      </c>
    </row>
    <row r="27" spans="2:10">
      <c r="B27" s="24" t="s">
        <v>28</v>
      </c>
      <c r="C27" s="49" t="s">
        <v>51</v>
      </c>
      <c r="D27" s="47"/>
    </row>
    <row r="28" spans="2:10">
      <c r="B28" s="24" t="s">
        <v>29</v>
      </c>
      <c r="C28" s="49" t="s">
        <v>76</v>
      </c>
      <c r="D28" s="67" t="s">
        <v>45</v>
      </c>
      <c r="E28" s="45" t="s">
        <v>46</v>
      </c>
      <c r="F28" s="30" t="s">
        <v>66</v>
      </c>
      <c r="G28" s="56"/>
      <c r="H28" s="66"/>
      <c r="I28" s="66"/>
      <c r="J28" s="69"/>
    </row>
    <row r="29" spans="2:10">
      <c r="B29" s="24" t="s">
        <v>10</v>
      </c>
      <c r="C29" s="49" t="s">
        <v>54</v>
      </c>
      <c r="D29" s="31" t="s">
        <v>45</v>
      </c>
      <c r="E29" s="31" t="s">
        <v>46</v>
      </c>
      <c r="F29" s="24" t="s">
        <v>66</v>
      </c>
      <c r="G29" s="17"/>
      <c r="H29" s="17"/>
      <c r="I29" s="17"/>
      <c r="J29" s="70"/>
    </row>
    <row r="30" spans="2:10" ht="15" customHeight="1">
      <c r="B30" s="24" t="s">
        <v>11</v>
      </c>
      <c r="C30" s="63" t="s">
        <v>97</v>
      </c>
      <c r="D30" s="267"/>
      <c r="E30" s="268"/>
      <c r="F30" s="268"/>
      <c r="G30" s="269"/>
      <c r="H30" s="269"/>
      <c r="I30" s="269"/>
      <c r="J30" s="269"/>
    </row>
    <row r="31" spans="2:10">
      <c r="B31" s="24" t="s">
        <v>12</v>
      </c>
      <c r="C31" s="49" t="s">
        <v>98</v>
      </c>
      <c r="D31" s="46" t="s">
        <v>60</v>
      </c>
      <c r="E31" s="46" t="s">
        <v>61</v>
      </c>
      <c r="F31" s="86" t="s">
        <v>66</v>
      </c>
      <c r="G31" s="57"/>
      <c r="H31" s="71"/>
      <c r="I31" s="71"/>
      <c r="J31" s="28"/>
    </row>
    <row r="32" spans="2:10">
      <c r="B32" s="19"/>
      <c r="C32" s="49" t="s">
        <v>90</v>
      </c>
      <c r="D32" s="68"/>
    </row>
    <row r="33" spans="2:10">
      <c r="B33" s="19"/>
      <c r="C33" s="53" t="s">
        <v>99</v>
      </c>
      <c r="D33" s="57"/>
    </row>
    <row r="34" spans="2:10">
      <c r="B34" s="24" t="s">
        <v>30</v>
      </c>
      <c r="C34" s="49" t="s">
        <v>77</v>
      </c>
      <c r="D34" s="51" t="s">
        <v>45</v>
      </c>
      <c r="E34" s="45" t="s">
        <v>46</v>
      </c>
      <c r="F34" s="24" t="s">
        <v>66</v>
      </c>
      <c r="G34" s="56"/>
      <c r="H34" s="66"/>
      <c r="I34" s="66"/>
      <c r="J34" s="69"/>
    </row>
    <row r="35" spans="2:10" ht="15" customHeight="1">
      <c r="B35" s="24" t="s">
        <v>31</v>
      </c>
      <c r="C35" s="63" t="s">
        <v>64</v>
      </c>
      <c r="D35" s="264"/>
      <c r="E35" s="265"/>
      <c r="F35" s="265"/>
      <c r="G35" s="269"/>
      <c r="H35" s="269"/>
      <c r="I35" s="269"/>
      <c r="J35" s="269"/>
    </row>
    <row r="36" spans="2:10">
      <c r="B36" s="24">
        <v>17</v>
      </c>
      <c r="C36" s="49" t="s">
        <v>78</v>
      </c>
      <c r="D36" s="52" t="s">
        <v>45</v>
      </c>
      <c r="E36" s="46" t="s">
        <v>46</v>
      </c>
      <c r="F36" s="24" t="s">
        <v>66</v>
      </c>
      <c r="G36" s="68"/>
      <c r="H36" s="17"/>
      <c r="I36" s="17"/>
      <c r="J36" s="70"/>
    </row>
    <row r="37" spans="2:10">
      <c r="B37" s="24">
        <v>18</v>
      </c>
      <c r="C37" s="49" t="s">
        <v>100</v>
      </c>
      <c r="D37" s="50" t="s">
        <v>45</v>
      </c>
      <c r="E37" s="31" t="s">
        <v>46</v>
      </c>
      <c r="F37" s="24" t="s">
        <v>66</v>
      </c>
      <c r="G37" s="68"/>
      <c r="H37" s="17"/>
      <c r="I37" s="17"/>
      <c r="J37" s="70"/>
    </row>
    <row r="38" spans="2:10">
      <c r="B38" s="24">
        <v>19</v>
      </c>
      <c r="C38" s="49" t="s">
        <v>101</v>
      </c>
      <c r="D38" s="50" t="s">
        <v>45</v>
      </c>
      <c r="E38" s="31" t="s">
        <v>46</v>
      </c>
      <c r="F38" s="24" t="s">
        <v>66</v>
      </c>
      <c r="G38" s="68"/>
      <c r="H38" s="17"/>
      <c r="I38" s="17"/>
      <c r="J38" s="70"/>
    </row>
    <row r="39" spans="2:10">
      <c r="B39" s="24">
        <v>20</v>
      </c>
      <c r="C39" s="53" t="s">
        <v>102</v>
      </c>
      <c r="D39" s="50" t="s">
        <v>45</v>
      </c>
      <c r="E39" s="31" t="s">
        <v>46</v>
      </c>
      <c r="F39" s="24" t="s">
        <v>66</v>
      </c>
      <c r="G39" s="57"/>
      <c r="H39" s="71"/>
      <c r="I39" s="71"/>
      <c r="J39" s="28"/>
    </row>
    <row r="40" spans="2:10">
      <c r="B40" s="19"/>
      <c r="C40" s="55" t="s">
        <v>5</v>
      </c>
      <c r="E40" s="39"/>
      <c r="F40" s="39"/>
    </row>
    <row r="41" spans="2:10">
      <c r="B41" s="24">
        <v>21</v>
      </c>
      <c r="C41" s="54" t="s">
        <v>55</v>
      </c>
      <c r="D41" s="50">
        <v>1</v>
      </c>
      <c r="E41" s="31">
        <v>2</v>
      </c>
      <c r="F41" s="24" t="s">
        <v>66</v>
      </c>
    </row>
    <row r="42" spans="2:10">
      <c r="B42" s="24">
        <v>22</v>
      </c>
      <c r="C42" s="49" t="s">
        <v>79</v>
      </c>
      <c r="D42" s="50" t="s">
        <v>45</v>
      </c>
      <c r="E42" s="31" t="s">
        <v>46</v>
      </c>
      <c r="F42" s="24" t="s">
        <v>66</v>
      </c>
    </row>
    <row r="43" spans="2:10">
      <c r="B43" s="24">
        <v>23</v>
      </c>
      <c r="C43" s="49" t="s">
        <v>80</v>
      </c>
      <c r="D43" s="50" t="s">
        <v>45</v>
      </c>
      <c r="E43" s="31" t="s">
        <v>46</v>
      </c>
      <c r="F43" s="24" t="s">
        <v>66</v>
      </c>
    </row>
    <row r="44" spans="2:10">
      <c r="B44" s="24" t="s">
        <v>32</v>
      </c>
      <c r="C44" s="49" t="s">
        <v>56</v>
      </c>
      <c r="D44" s="50" t="s">
        <v>45</v>
      </c>
      <c r="E44" s="31" t="s">
        <v>46</v>
      </c>
      <c r="F44" s="24" t="s">
        <v>66</v>
      </c>
    </row>
    <row r="45" spans="2:10" ht="15" customHeight="1">
      <c r="B45" s="24" t="s">
        <v>33</v>
      </c>
      <c r="C45" s="53" t="s">
        <v>81</v>
      </c>
      <c r="D45" s="263"/>
      <c r="E45" s="264"/>
      <c r="F45" s="24" t="s">
        <v>66</v>
      </c>
    </row>
    <row r="46" spans="2:10">
      <c r="B46" s="19"/>
      <c r="C46" s="55" t="s">
        <v>62</v>
      </c>
      <c r="E46" s="39"/>
      <c r="F46" s="39"/>
    </row>
    <row r="47" spans="2:10">
      <c r="B47" s="24" t="s">
        <v>34</v>
      </c>
      <c r="C47" s="54" t="s">
        <v>82</v>
      </c>
      <c r="D47" s="50" t="s">
        <v>45</v>
      </c>
      <c r="E47" s="31" t="s">
        <v>46</v>
      </c>
      <c r="F47" s="24" t="s">
        <v>66</v>
      </c>
    </row>
    <row r="48" spans="2:10" ht="15" customHeight="1">
      <c r="B48" s="24" t="s">
        <v>35</v>
      </c>
      <c r="C48" s="49" t="s">
        <v>83</v>
      </c>
      <c r="D48" s="263"/>
      <c r="E48" s="266"/>
      <c r="F48" s="266"/>
      <c r="G48" s="266"/>
      <c r="H48" s="264"/>
    </row>
    <row r="49" spans="2:6">
      <c r="B49" s="24">
        <v>26</v>
      </c>
      <c r="C49" s="49" t="s">
        <v>57</v>
      </c>
      <c r="D49" s="50" t="s">
        <v>45</v>
      </c>
      <c r="E49" s="31" t="s">
        <v>46</v>
      </c>
      <c r="F49" s="24" t="s">
        <v>66</v>
      </c>
    </row>
    <row r="50" spans="2:6">
      <c r="B50" s="24" t="s">
        <v>38</v>
      </c>
      <c r="C50" s="49" t="s">
        <v>85</v>
      </c>
      <c r="D50" s="50" t="s">
        <v>45</v>
      </c>
      <c r="E50" s="31" t="s">
        <v>46</v>
      </c>
      <c r="F50" s="24" t="s">
        <v>66</v>
      </c>
    </row>
    <row r="51" spans="2:6">
      <c r="B51" s="24" t="s">
        <v>39</v>
      </c>
      <c r="C51" s="49" t="s">
        <v>84</v>
      </c>
      <c r="D51" s="50" t="s">
        <v>45</v>
      </c>
      <c r="E51" s="31" t="s">
        <v>46</v>
      </c>
      <c r="F51" s="24" t="s">
        <v>66</v>
      </c>
    </row>
    <row r="52" spans="2:6" ht="15" customHeight="1">
      <c r="B52" s="24">
        <v>28</v>
      </c>
      <c r="C52" s="53" t="s">
        <v>86</v>
      </c>
      <c r="D52" s="263"/>
      <c r="E52" s="264"/>
      <c r="F52" s="24" t="s">
        <v>66</v>
      </c>
    </row>
    <row r="53" spans="2:6">
      <c r="B53" s="19"/>
      <c r="C53" s="55" t="s">
        <v>6</v>
      </c>
      <c r="E53" s="39"/>
      <c r="F53" s="39"/>
    </row>
    <row r="54" spans="2:6">
      <c r="B54" s="24">
        <v>29</v>
      </c>
      <c r="C54" s="54" t="s">
        <v>87</v>
      </c>
      <c r="D54" s="50" t="s">
        <v>45</v>
      </c>
      <c r="E54" s="31" t="s">
        <v>46</v>
      </c>
      <c r="F54" s="24" t="s">
        <v>66</v>
      </c>
    </row>
    <row r="55" spans="2:6">
      <c r="B55" s="24">
        <v>30</v>
      </c>
      <c r="C55" s="53" t="s">
        <v>88</v>
      </c>
      <c r="D55" s="50" t="s">
        <v>45</v>
      </c>
      <c r="E55" s="31" t="s">
        <v>46</v>
      </c>
      <c r="F55" s="24" t="s">
        <v>66</v>
      </c>
    </row>
    <row r="56" spans="2:6">
      <c r="B56" s="19"/>
      <c r="C56" s="55" t="s">
        <v>7</v>
      </c>
      <c r="E56" s="39"/>
      <c r="F56" s="39"/>
    </row>
    <row r="57" spans="2:6" ht="15" customHeight="1">
      <c r="B57" s="24" t="s">
        <v>36</v>
      </c>
      <c r="C57" s="54" t="s">
        <v>58</v>
      </c>
      <c r="D57" s="263"/>
      <c r="E57" s="264"/>
      <c r="F57" s="24" t="s">
        <v>66</v>
      </c>
    </row>
    <row r="58" spans="2:6" ht="15" customHeight="1">
      <c r="B58" s="24" t="s">
        <v>37</v>
      </c>
      <c r="C58" s="49" t="s">
        <v>63</v>
      </c>
      <c r="D58" s="263"/>
      <c r="E58" s="264"/>
      <c r="F58" s="24" t="s">
        <v>66</v>
      </c>
    </row>
    <row r="59" spans="2:6" ht="6" customHeight="1">
      <c r="B59" s="58"/>
      <c r="C59" s="59"/>
      <c r="D59" s="60"/>
      <c r="E59" s="60"/>
      <c r="F59" s="65"/>
    </row>
    <row r="60" spans="2:6">
      <c r="B60" s="24">
        <v>32</v>
      </c>
      <c r="C60" s="49" t="s">
        <v>89</v>
      </c>
      <c r="D60" s="50" t="s">
        <v>45</v>
      </c>
      <c r="E60" s="31" t="s">
        <v>46</v>
      </c>
      <c r="F60" s="24" t="s">
        <v>66</v>
      </c>
    </row>
  </sheetData>
  <mergeCells count="17">
    <mergeCell ref="G5:H5"/>
    <mergeCell ref="D45:E45"/>
    <mergeCell ref="D52:E52"/>
    <mergeCell ref="D12:E12"/>
    <mergeCell ref="D6:G6"/>
    <mergeCell ref="D18:H18"/>
    <mergeCell ref="D48:H48"/>
    <mergeCell ref="D57:E57"/>
    <mergeCell ref="D58:E58"/>
    <mergeCell ref="D7:I7"/>
    <mergeCell ref="D8:I8"/>
    <mergeCell ref="D9:I9"/>
    <mergeCell ref="D11:H11"/>
    <mergeCell ref="D17:H17"/>
    <mergeCell ref="D30:J30"/>
    <mergeCell ref="D35:J35"/>
    <mergeCell ref="D19:E19"/>
  </mergeCells>
  <phoneticPr fontId="0" type="noConversion"/>
  <printOptions verticalCentered="1"/>
  <pageMargins left="0.75" right="0.25" top="0.25" bottom="0.25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V316"/>
  <sheetViews>
    <sheetView zoomScaleNormal="100" workbookViewId="0">
      <selection activeCell="E6" sqref="E6"/>
    </sheetView>
  </sheetViews>
  <sheetFormatPr defaultColWidth="6.5703125" defaultRowHeight="12.75"/>
  <cols>
    <col min="1" max="1" width="6.5703125" style="108"/>
    <col min="2" max="2" width="8.7109375" style="108" customWidth="1"/>
    <col min="3" max="3" width="11" style="105" bestFit="1" customWidth="1"/>
    <col min="4" max="4" width="11.140625" style="105" bestFit="1" customWidth="1"/>
    <col min="5" max="5" width="14" style="105" bestFit="1" customWidth="1"/>
    <col min="6" max="6" width="11.7109375" style="105" bestFit="1" customWidth="1"/>
    <col min="7" max="7" width="8.140625" style="105" customWidth="1"/>
    <col min="8" max="8" width="8.5703125" style="105" bestFit="1" customWidth="1"/>
    <col min="9" max="9" width="7.7109375" style="105" bestFit="1" customWidth="1"/>
    <col min="10" max="10" width="5.28515625" style="105" bestFit="1" customWidth="1"/>
    <col min="11" max="11" width="23.140625" style="105" customWidth="1"/>
    <col min="12" max="12" width="11.42578125" style="105" hidden="1" customWidth="1"/>
    <col min="13" max="13" width="11.7109375" style="105" hidden="1" customWidth="1"/>
    <col min="14" max="14" width="8.5703125" style="105" hidden="1" customWidth="1"/>
    <col min="15" max="15" width="47.5703125" style="105" hidden="1" customWidth="1"/>
    <col min="16" max="16" width="26.140625" style="105" hidden="1" customWidth="1"/>
    <col min="17" max="17" width="33" style="105" hidden="1" customWidth="1"/>
    <col min="18" max="19" width="14.140625" style="105" hidden="1" customWidth="1"/>
    <col min="20" max="20" width="16.28515625" style="105" hidden="1" customWidth="1"/>
    <col min="21" max="21" width="8.85546875" style="105" customWidth="1"/>
    <col min="22" max="22" width="9.140625" style="105" bestFit="1" customWidth="1"/>
    <col min="23" max="16384" width="6.5703125" style="105"/>
  </cols>
  <sheetData>
    <row r="1" spans="1:22" s="104" customFormat="1" ht="51">
      <c r="A1" s="12"/>
      <c r="B1" s="112" t="s">
        <v>147</v>
      </c>
      <c r="C1" s="109" t="s">
        <v>148</v>
      </c>
      <c r="D1" s="109" t="s">
        <v>149</v>
      </c>
      <c r="E1" s="109" t="s">
        <v>150</v>
      </c>
      <c r="F1" s="109" t="s">
        <v>151</v>
      </c>
      <c r="G1" s="109" t="s">
        <v>152</v>
      </c>
      <c r="H1" s="109" t="s">
        <v>153</v>
      </c>
      <c r="I1" s="109" t="s">
        <v>154</v>
      </c>
      <c r="J1" s="109" t="s">
        <v>155</v>
      </c>
      <c r="K1" s="109" t="s">
        <v>156</v>
      </c>
      <c r="L1" s="109" t="s">
        <v>157</v>
      </c>
      <c r="M1" s="110" t="s">
        <v>158</v>
      </c>
      <c r="N1" s="110" t="s">
        <v>159</v>
      </c>
      <c r="O1" s="109" t="s">
        <v>160</v>
      </c>
      <c r="P1" s="109" t="s">
        <v>161</v>
      </c>
      <c r="Q1" s="109" t="s">
        <v>162</v>
      </c>
      <c r="R1" s="109" t="s">
        <v>166</v>
      </c>
      <c r="S1" s="109" t="s">
        <v>163</v>
      </c>
      <c r="T1" s="109" t="s">
        <v>164</v>
      </c>
      <c r="U1" s="113" t="s">
        <v>165</v>
      </c>
      <c r="V1" s="114" t="s">
        <v>8</v>
      </c>
    </row>
    <row r="2" spans="1:22">
      <c r="A2" s="111">
        <v>1</v>
      </c>
      <c r="B2" s="179">
        <v>123547</v>
      </c>
      <c r="C2" s="179">
        <v>30945</v>
      </c>
      <c r="D2" s="139">
        <v>1324</v>
      </c>
      <c r="E2" s="214" t="s">
        <v>238</v>
      </c>
      <c r="F2" s="214" t="s">
        <v>239</v>
      </c>
      <c r="G2" s="179"/>
      <c r="H2" s="179"/>
      <c r="I2" s="179"/>
      <c r="J2" s="179"/>
      <c r="K2" s="179"/>
      <c r="L2" s="139"/>
      <c r="M2" s="139"/>
      <c r="N2" s="139"/>
      <c r="O2" s="141"/>
      <c r="P2" s="139"/>
      <c r="Q2" s="106"/>
      <c r="R2" s="106"/>
      <c r="S2" s="106"/>
      <c r="T2" s="106"/>
      <c r="U2" s="179"/>
      <c r="V2" s="106"/>
    </row>
    <row r="3" spans="1:22">
      <c r="A3" s="111">
        <v>2</v>
      </c>
      <c r="B3" s="179"/>
      <c r="C3" s="179"/>
      <c r="D3" s="139"/>
      <c r="E3" s="179"/>
      <c r="F3" s="179"/>
      <c r="G3" s="179"/>
      <c r="H3" s="179"/>
      <c r="I3" s="179"/>
      <c r="J3" s="179"/>
      <c r="K3" s="179"/>
      <c r="L3" s="139"/>
      <c r="M3" s="139"/>
      <c r="N3" s="139"/>
      <c r="O3" s="141"/>
      <c r="P3" s="139"/>
      <c r="Q3" s="106"/>
      <c r="R3" s="106"/>
      <c r="S3" s="106"/>
      <c r="T3" s="106"/>
      <c r="U3" s="179"/>
      <c r="V3" s="106"/>
    </row>
    <row r="4" spans="1:22" s="107" customFormat="1">
      <c r="A4" s="111">
        <v>3</v>
      </c>
      <c r="B4" s="179"/>
      <c r="C4" s="179"/>
      <c r="D4" s="139"/>
      <c r="E4" s="179"/>
      <c r="F4" s="179"/>
      <c r="G4" s="179"/>
      <c r="H4" s="179"/>
      <c r="I4" s="179"/>
      <c r="J4" s="179"/>
      <c r="K4" s="179"/>
      <c r="L4" s="139"/>
      <c r="M4" s="139"/>
      <c r="N4" s="139"/>
      <c r="O4" s="141"/>
      <c r="P4" s="139"/>
      <c r="Q4" s="95"/>
      <c r="R4" s="95"/>
      <c r="S4" s="95"/>
      <c r="T4" s="95"/>
      <c r="U4" s="179"/>
      <c r="V4" s="106"/>
    </row>
    <row r="5" spans="1:22" s="107" customFormat="1">
      <c r="A5" s="111">
        <v>4</v>
      </c>
      <c r="B5" s="179"/>
      <c r="C5" s="179"/>
      <c r="D5" s="139"/>
      <c r="E5" s="179"/>
      <c r="F5" s="179"/>
      <c r="G5" s="179"/>
      <c r="H5" s="179"/>
      <c r="I5" s="179"/>
      <c r="J5" s="179"/>
      <c r="K5" s="179"/>
      <c r="L5" s="139"/>
      <c r="M5" s="139"/>
      <c r="N5" s="139"/>
      <c r="O5" s="141"/>
      <c r="P5" s="139"/>
      <c r="Q5" s="95"/>
      <c r="R5" s="95"/>
      <c r="S5" s="95"/>
      <c r="T5" s="95"/>
      <c r="U5" s="179"/>
      <c r="V5" s="106"/>
    </row>
    <row r="6" spans="1:22" s="107" customFormat="1">
      <c r="A6" s="111">
        <v>5</v>
      </c>
      <c r="B6" s="179"/>
      <c r="C6" s="179"/>
      <c r="D6" s="139"/>
      <c r="E6" s="179"/>
      <c r="F6" s="179"/>
      <c r="G6" s="179"/>
      <c r="H6" s="179"/>
      <c r="I6" s="179"/>
      <c r="J6" s="179"/>
      <c r="K6" s="179"/>
      <c r="L6" s="139"/>
      <c r="M6" s="139"/>
      <c r="N6" s="139"/>
      <c r="O6" s="141"/>
      <c r="P6" s="139"/>
      <c r="Q6" s="95"/>
      <c r="R6" s="95"/>
      <c r="S6" s="95"/>
      <c r="T6" s="95"/>
      <c r="U6" s="179"/>
      <c r="V6" s="106"/>
    </row>
    <row r="7" spans="1:22" s="107" customFormat="1">
      <c r="A7" s="111">
        <v>6</v>
      </c>
      <c r="B7" s="179"/>
      <c r="C7" s="179"/>
      <c r="D7" s="139"/>
      <c r="E7" s="179"/>
      <c r="F7" s="179"/>
      <c r="G7" s="179"/>
      <c r="H7" s="179"/>
      <c r="I7" s="179"/>
      <c r="J7" s="179"/>
      <c r="K7" s="179"/>
      <c r="L7" s="139"/>
      <c r="M7" s="139"/>
      <c r="N7" s="139"/>
      <c r="O7" s="141"/>
      <c r="P7" s="139"/>
      <c r="Q7" s="95"/>
      <c r="R7" s="95"/>
      <c r="S7" s="95"/>
      <c r="T7" s="95"/>
      <c r="U7" s="179"/>
      <c r="V7" s="106"/>
    </row>
    <row r="8" spans="1:22" s="107" customFormat="1">
      <c r="A8" s="111">
        <v>7</v>
      </c>
      <c r="B8" s="179"/>
      <c r="C8" s="179"/>
      <c r="D8" s="139"/>
      <c r="E8" s="179"/>
      <c r="F8" s="179"/>
      <c r="G8" s="179"/>
      <c r="H8" s="179"/>
      <c r="I8" s="179"/>
      <c r="J8" s="179"/>
      <c r="K8" s="179"/>
      <c r="L8" s="139"/>
      <c r="M8" s="139"/>
      <c r="N8" s="139"/>
      <c r="O8" s="141"/>
      <c r="P8" s="139"/>
      <c r="Q8" s="95"/>
      <c r="R8" s="95"/>
      <c r="S8" s="95"/>
      <c r="T8" s="95"/>
      <c r="U8" s="179"/>
      <c r="V8" s="106"/>
    </row>
    <row r="9" spans="1:22" s="107" customFormat="1">
      <c r="A9" s="111">
        <v>8</v>
      </c>
      <c r="B9" s="179"/>
      <c r="C9" s="179"/>
      <c r="D9" s="139"/>
      <c r="E9" s="179"/>
      <c r="F9" s="179"/>
      <c r="G9" s="179"/>
      <c r="H9" s="179"/>
      <c r="I9" s="179"/>
      <c r="J9" s="179"/>
      <c r="K9" s="179"/>
      <c r="L9" s="139"/>
      <c r="M9" s="139"/>
      <c r="N9" s="139"/>
      <c r="O9" s="141"/>
      <c r="P9" s="139"/>
      <c r="Q9" s="95"/>
      <c r="R9" s="95"/>
      <c r="S9" s="95"/>
      <c r="T9" s="95"/>
      <c r="U9" s="179"/>
      <c r="V9" s="106"/>
    </row>
    <row r="10" spans="1:22" s="107" customFormat="1">
      <c r="A10" s="111">
        <v>9</v>
      </c>
      <c r="B10" s="179"/>
      <c r="C10" s="179"/>
      <c r="D10" s="139"/>
      <c r="E10" s="179"/>
      <c r="F10" s="179"/>
      <c r="G10" s="179"/>
      <c r="H10" s="179"/>
      <c r="I10" s="179"/>
      <c r="J10" s="179"/>
      <c r="K10" s="179"/>
      <c r="L10" s="139"/>
      <c r="M10" s="139"/>
      <c r="N10" s="139"/>
      <c r="O10" s="141"/>
      <c r="P10" s="139"/>
      <c r="Q10" s="95"/>
      <c r="R10" s="95"/>
      <c r="S10" s="95"/>
      <c r="T10" s="95"/>
      <c r="U10" s="179"/>
      <c r="V10" s="106"/>
    </row>
    <row r="11" spans="1:22" s="107" customFormat="1">
      <c r="A11" s="111">
        <v>10</v>
      </c>
      <c r="B11" s="179"/>
      <c r="C11" s="179"/>
      <c r="D11" s="139"/>
      <c r="E11" s="179"/>
      <c r="F11" s="179"/>
      <c r="G11" s="179"/>
      <c r="H11" s="179"/>
      <c r="I11" s="179"/>
      <c r="J11" s="179"/>
      <c r="K11" s="179"/>
      <c r="L11" s="139"/>
      <c r="M11" s="139"/>
      <c r="N11" s="139"/>
      <c r="O11" s="141"/>
      <c r="P11" s="139"/>
      <c r="Q11" s="95"/>
      <c r="R11" s="95"/>
      <c r="S11" s="95"/>
      <c r="T11" s="95"/>
      <c r="U11" s="179"/>
      <c r="V11" s="106"/>
    </row>
    <row r="12" spans="1:22" s="107" customFormat="1">
      <c r="A12" s="111">
        <v>11</v>
      </c>
      <c r="B12" s="179"/>
      <c r="C12" s="179"/>
      <c r="D12" s="139"/>
      <c r="E12" s="179"/>
      <c r="F12" s="179"/>
      <c r="G12" s="179"/>
      <c r="H12" s="179"/>
      <c r="I12" s="179"/>
      <c r="J12" s="179"/>
      <c r="K12" s="179"/>
      <c r="L12" s="139"/>
      <c r="M12" s="139"/>
      <c r="N12" s="139"/>
      <c r="O12" s="141"/>
      <c r="P12" s="139"/>
      <c r="Q12" s="95"/>
      <c r="R12" s="95"/>
      <c r="S12" s="95"/>
      <c r="T12" s="95"/>
      <c r="U12" s="179"/>
      <c r="V12" s="106"/>
    </row>
    <row r="13" spans="1:22" s="107" customFormat="1">
      <c r="A13" s="111">
        <v>12</v>
      </c>
      <c r="B13" s="179"/>
      <c r="C13" s="179"/>
      <c r="D13" s="139"/>
      <c r="E13" s="179"/>
      <c r="F13" s="179"/>
      <c r="G13" s="179"/>
      <c r="H13" s="179"/>
      <c r="I13" s="179"/>
      <c r="J13" s="179"/>
      <c r="K13" s="179"/>
      <c r="L13" s="139"/>
      <c r="M13" s="139"/>
      <c r="N13" s="139"/>
      <c r="O13" s="141"/>
      <c r="P13" s="139"/>
      <c r="Q13" s="95"/>
      <c r="R13" s="95"/>
      <c r="S13" s="95"/>
      <c r="T13" s="95"/>
      <c r="U13" s="179"/>
      <c r="V13" s="106"/>
    </row>
    <row r="14" spans="1:22" s="107" customFormat="1">
      <c r="A14" s="111">
        <v>13</v>
      </c>
      <c r="B14" s="179"/>
      <c r="C14" s="179"/>
      <c r="D14" s="139"/>
      <c r="E14" s="179"/>
      <c r="F14" s="179"/>
      <c r="G14" s="179"/>
      <c r="H14" s="179"/>
      <c r="I14" s="179"/>
      <c r="J14" s="179"/>
      <c r="K14" s="179"/>
      <c r="L14" s="139"/>
      <c r="M14" s="139"/>
      <c r="N14" s="139"/>
      <c r="O14" s="141"/>
      <c r="P14" s="139"/>
      <c r="Q14" s="95"/>
      <c r="R14" s="95"/>
      <c r="S14" s="95"/>
      <c r="T14" s="95"/>
      <c r="U14" s="179"/>
      <c r="V14" s="106"/>
    </row>
    <row r="15" spans="1:22" s="107" customFormat="1">
      <c r="A15" s="111">
        <v>14</v>
      </c>
      <c r="B15" s="179"/>
      <c r="C15" s="179"/>
      <c r="D15" s="139"/>
      <c r="E15" s="179"/>
      <c r="F15" s="179"/>
      <c r="G15" s="179"/>
      <c r="H15" s="179"/>
      <c r="I15" s="179"/>
      <c r="J15" s="179"/>
      <c r="K15" s="179"/>
      <c r="L15" s="139"/>
      <c r="M15" s="139"/>
      <c r="N15" s="139"/>
      <c r="O15" s="141"/>
      <c r="P15" s="139"/>
      <c r="Q15" s="95"/>
      <c r="R15" s="95"/>
      <c r="S15" s="95"/>
      <c r="T15" s="95"/>
      <c r="U15" s="179"/>
      <c r="V15" s="106"/>
    </row>
    <row r="16" spans="1:22" s="107" customFormat="1">
      <c r="A16" s="111">
        <v>15</v>
      </c>
      <c r="B16" s="179"/>
      <c r="C16" s="179"/>
      <c r="D16" s="139"/>
      <c r="E16" s="179"/>
      <c r="F16" s="179"/>
      <c r="G16" s="179"/>
      <c r="H16" s="179"/>
      <c r="I16" s="179"/>
      <c r="J16" s="179"/>
      <c r="K16" s="179"/>
      <c r="L16" s="139"/>
      <c r="M16" s="139"/>
      <c r="N16" s="139"/>
      <c r="O16" s="141"/>
      <c r="P16" s="139"/>
      <c r="Q16" s="95"/>
      <c r="R16" s="95"/>
      <c r="S16" s="95"/>
      <c r="T16" s="95"/>
      <c r="U16" s="179"/>
      <c r="V16" s="106"/>
    </row>
    <row r="17" spans="1:22" s="107" customFormat="1">
      <c r="A17" s="111">
        <v>16</v>
      </c>
      <c r="B17" s="179"/>
      <c r="C17" s="179"/>
      <c r="D17" s="139"/>
      <c r="E17" s="179"/>
      <c r="F17" s="179"/>
      <c r="G17" s="179"/>
      <c r="H17" s="179"/>
      <c r="I17" s="179"/>
      <c r="J17" s="179"/>
      <c r="K17" s="179"/>
      <c r="L17" s="139"/>
      <c r="M17" s="139"/>
      <c r="N17" s="139"/>
      <c r="O17" s="141"/>
      <c r="P17" s="139"/>
      <c r="Q17" s="95"/>
      <c r="R17" s="95"/>
      <c r="S17" s="95"/>
      <c r="T17" s="95"/>
      <c r="U17" s="179"/>
      <c r="V17" s="106"/>
    </row>
    <row r="18" spans="1:22" s="107" customFormat="1">
      <c r="A18" s="111">
        <v>17</v>
      </c>
      <c r="B18" s="179"/>
      <c r="C18" s="179"/>
      <c r="D18" s="139"/>
      <c r="E18" s="179"/>
      <c r="F18" s="179"/>
      <c r="G18" s="179"/>
      <c r="H18" s="179"/>
      <c r="I18" s="179"/>
      <c r="J18" s="179"/>
      <c r="K18" s="179"/>
      <c r="L18" s="139"/>
      <c r="M18" s="139"/>
      <c r="N18" s="139"/>
      <c r="O18" s="141"/>
      <c r="P18" s="139"/>
      <c r="Q18" s="95"/>
      <c r="R18" s="95"/>
      <c r="S18" s="95"/>
      <c r="T18" s="95"/>
      <c r="U18" s="179"/>
      <c r="V18" s="106"/>
    </row>
    <row r="19" spans="1:22" s="107" customFormat="1">
      <c r="A19" s="111">
        <v>18</v>
      </c>
      <c r="B19" s="179"/>
      <c r="C19" s="179"/>
      <c r="D19" s="139"/>
      <c r="E19" s="179"/>
      <c r="F19" s="179"/>
      <c r="G19" s="179"/>
      <c r="H19" s="179"/>
      <c r="I19" s="179"/>
      <c r="J19" s="179"/>
      <c r="K19" s="179"/>
      <c r="L19" s="139"/>
      <c r="M19" s="139"/>
      <c r="N19" s="139"/>
      <c r="O19" s="141"/>
      <c r="P19" s="139"/>
      <c r="Q19" s="95"/>
      <c r="R19" s="95"/>
      <c r="S19" s="95"/>
      <c r="T19" s="95"/>
      <c r="U19" s="179"/>
      <c r="V19" s="106"/>
    </row>
    <row r="20" spans="1:22" s="107" customFormat="1">
      <c r="A20" s="111">
        <v>19</v>
      </c>
      <c r="B20" s="179"/>
      <c r="C20" s="179"/>
      <c r="D20" s="139"/>
      <c r="E20" s="179"/>
      <c r="F20" s="179"/>
      <c r="G20" s="179"/>
      <c r="H20" s="179"/>
      <c r="I20" s="179"/>
      <c r="J20" s="179"/>
      <c r="K20" s="179"/>
      <c r="L20" s="139"/>
      <c r="M20" s="139"/>
      <c r="N20" s="139"/>
      <c r="O20" s="141"/>
      <c r="P20" s="139"/>
      <c r="Q20" s="95"/>
      <c r="R20" s="95"/>
      <c r="S20" s="95"/>
      <c r="T20" s="95"/>
      <c r="U20" s="179"/>
      <c r="V20" s="106"/>
    </row>
    <row r="21" spans="1:22" s="107" customFormat="1">
      <c r="A21" s="111">
        <v>20</v>
      </c>
      <c r="B21" s="179"/>
      <c r="C21" s="179"/>
      <c r="D21" s="139"/>
      <c r="E21" s="179"/>
      <c r="F21" s="179"/>
      <c r="G21" s="179"/>
      <c r="H21" s="179"/>
      <c r="I21" s="179"/>
      <c r="J21" s="179"/>
      <c r="K21" s="179"/>
      <c r="L21" s="139"/>
      <c r="M21" s="139"/>
      <c r="N21" s="139"/>
      <c r="O21" s="141"/>
      <c r="P21" s="139"/>
      <c r="Q21" s="95"/>
      <c r="R21" s="95"/>
      <c r="S21" s="95"/>
      <c r="T21" s="95"/>
      <c r="U21" s="179"/>
      <c r="V21" s="106"/>
    </row>
    <row r="22" spans="1:22" s="107" customFormat="1">
      <c r="A22" s="111">
        <v>21</v>
      </c>
      <c r="B22" s="180"/>
      <c r="C22" s="180"/>
      <c r="D22" s="139"/>
      <c r="E22" s="180"/>
      <c r="F22" s="180"/>
      <c r="G22" s="180"/>
      <c r="H22" s="180"/>
      <c r="I22" s="180"/>
      <c r="J22" s="180"/>
      <c r="K22" s="180"/>
      <c r="L22" s="139"/>
      <c r="M22" s="139"/>
      <c r="N22" s="139"/>
      <c r="O22" s="141"/>
      <c r="P22" s="139"/>
      <c r="Q22" s="95"/>
      <c r="R22" s="95"/>
      <c r="S22" s="95"/>
      <c r="T22" s="95"/>
      <c r="U22" s="180"/>
      <c r="V22" s="106"/>
    </row>
    <row r="23" spans="1:22" s="107" customFormat="1">
      <c r="A23" s="111">
        <v>22</v>
      </c>
      <c r="B23" s="180"/>
      <c r="C23" s="180"/>
      <c r="D23" s="139"/>
      <c r="E23" s="180"/>
      <c r="F23" s="180"/>
      <c r="G23" s="180"/>
      <c r="H23" s="180"/>
      <c r="I23" s="180"/>
      <c r="J23" s="180"/>
      <c r="K23" s="180"/>
      <c r="L23" s="139"/>
      <c r="M23" s="139"/>
      <c r="N23" s="139"/>
      <c r="O23" s="141"/>
      <c r="P23" s="139"/>
      <c r="Q23" s="95"/>
      <c r="R23" s="95"/>
      <c r="S23" s="95"/>
      <c r="T23" s="95"/>
      <c r="U23" s="180"/>
      <c r="V23" s="106"/>
    </row>
    <row r="24" spans="1:22" s="107" customFormat="1">
      <c r="A24" s="111">
        <v>23</v>
      </c>
      <c r="B24" s="180"/>
      <c r="C24" s="180"/>
      <c r="D24" s="139"/>
      <c r="E24" s="180"/>
      <c r="F24" s="180"/>
      <c r="G24" s="180"/>
      <c r="H24" s="180"/>
      <c r="I24" s="180"/>
      <c r="J24" s="180"/>
      <c r="K24" s="180"/>
      <c r="L24" s="139"/>
      <c r="M24" s="139"/>
      <c r="N24" s="139"/>
      <c r="O24" s="141"/>
      <c r="P24" s="139"/>
      <c r="Q24" s="95"/>
      <c r="R24" s="95"/>
      <c r="S24" s="95"/>
      <c r="T24" s="95"/>
      <c r="U24" s="180"/>
      <c r="V24" s="106"/>
    </row>
    <row r="25" spans="1:22" s="107" customFormat="1">
      <c r="A25" s="111">
        <v>24</v>
      </c>
      <c r="B25" s="180"/>
      <c r="C25" s="180"/>
      <c r="D25" s="139"/>
      <c r="E25" s="180"/>
      <c r="F25" s="180"/>
      <c r="G25" s="180"/>
      <c r="H25" s="180"/>
      <c r="I25" s="180"/>
      <c r="J25" s="180"/>
      <c r="K25" s="180"/>
      <c r="L25" s="139"/>
      <c r="M25" s="139"/>
      <c r="N25" s="139"/>
      <c r="O25" s="141"/>
      <c r="P25" s="139"/>
      <c r="Q25" s="95"/>
      <c r="R25" s="95"/>
      <c r="S25" s="95"/>
      <c r="T25" s="95"/>
      <c r="U25" s="180"/>
      <c r="V25" s="106"/>
    </row>
    <row r="26" spans="1:22" s="107" customFormat="1">
      <c r="A26" s="111">
        <v>25</v>
      </c>
      <c r="B26" s="180"/>
      <c r="C26" s="180"/>
      <c r="D26" s="139"/>
      <c r="E26" s="180"/>
      <c r="F26" s="180"/>
      <c r="G26" s="180"/>
      <c r="H26" s="180"/>
      <c r="I26" s="180"/>
      <c r="J26" s="180"/>
      <c r="K26" s="180"/>
      <c r="L26" s="139"/>
      <c r="M26" s="139"/>
      <c r="N26" s="139"/>
      <c r="O26" s="141"/>
      <c r="P26" s="139"/>
      <c r="Q26" s="95"/>
      <c r="R26" s="95"/>
      <c r="S26" s="95"/>
      <c r="T26" s="95"/>
      <c r="U26" s="180"/>
      <c r="V26" s="106"/>
    </row>
    <row r="27" spans="1:22" s="107" customFormat="1">
      <c r="A27" s="111">
        <v>26</v>
      </c>
      <c r="B27" s="180"/>
      <c r="C27" s="180"/>
      <c r="D27" s="139"/>
      <c r="E27" s="180"/>
      <c r="F27" s="180"/>
      <c r="G27" s="180"/>
      <c r="H27" s="180"/>
      <c r="I27" s="180"/>
      <c r="J27" s="180"/>
      <c r="K27" s="180"/>
      <c r="L27" s="139"/>
      <c r="M27" s="139"/>
      <c r="N27" s="139"/>
      <c r="O27" s="141"/>
      <c r="P27" s="139"/>
      <c r="Q27" s="95"/>
      <c r="R27" s="95"/>
      <c r="S27" s="95"/>
      <c r="T27" s="95"/>
      <c r="U27" s="180"/>
      <c r="V27" s="106"/>
    </row>
    <row r="28" spans="1:22" s="107" customFormat="1">
      <c r="A28" s="111">
        <v>27</v>
      </c>
      <c r="B28" s="180"/>
      <c r="C28" s="180"/>
      <c r="D28" s="139"/>
      <c r="E28" s="180"/>
      <c r="F28" s="180"/>
      <c r="G28" s="180"/>
      <c r="H28" s="180"/>
      <c r="I28" s="180"/>
      <c r="J28" s="180"/>
      <c r="K28" s="180"/>
      <c r="L28" s="139"/>
      <c r="M28" s="139"/>
      <c r="N28" s="139"/>
      <c r="O28" s="141"/>
      <c r="P28" s="139"/>
      <c r="Q28" s="95"/>
      <c r="R28" s="95"/>
      <c r="S28" s="95"/>
      <c r="T28" s="95"/>
      <c r="U28" s="180"/>
      <c r="V28" s="106"/>
    </row>
    <row r="29" spans="1:22" s="107" customFormat="1">
      <c r="A29" s="111">
        <v>28</v>
      </c>
      <c r="B29" s="180"/>
      <c r="C29" s="180"/>
      <c r="D29" s="139"/>
      <c r="E29" s="180"/>
      <c r="F29" s="180"/>
      <c r="G29" s="180"/>
      <c r="H29" s="180"/>
      <c r="I29" s="180"/>
      <c r="J29" s="180"/>
      <c r="K29" s="180"/>
      <c r="L29" s="139"/>
      <c r="M29" s="139"/>
      <c r="N29" s="139"/>
      <c r="O29" s="141"/>
      <c r="P29" s="139"/>
      <c r="Q29" s="95"/>
      <c r="R29" s="95"/>
      <c r="S29" s="95"/>
      <c r="T29" s="95"/>
      <c r="U29" s="180"/>
      <c r="V29" s="106"/>
    </row>
    <row r="30" spans="1:22" s="107" customFormat="1">
      <c r="A30" s="111">
        <v>29</v>
      </c>
      <c r="B30" s="180"/>
      <c r="C30" s="180"/>
      <c r="D30" s="139"/>
      <c r="E30" s="180"/>
      <c r="F30" s="180"/>
      <c r="G30" s="180"/>
      <c r="H30" s="180"/>
      <c r="I30" s="180"/>
      <c r="J30" s="180"/>
      <c r="K30" s="180"/>
      <c r="L30" s="139"/>
      <c r="M30" s="139"/>
      <c r="N30" s="139"/>
      <c r="O30" s="141"/>
      <c r="P30" s="139"/>
      <c r="Q30" s="95"/>
      <c r="R30" s="95"/>
      <c r="S30" s="95"/>
      <c r="T30" s="95"/>
      <c r="U30" s="180"/>
      <c r="V30" s="106"/>
    </row>
    <row r="31" spans="1:22" s="107" customFormat="1">
      <c r="A31" s="111">
        <v>30</v>
      </c>
      <c r="B31" s="180"/>
      <c r="C31" s="180"/>
      <c r="D31" s="139"/>
      <c r="E31" s="180"/>
      <c r="F31" s="180"/>
      <c r="G31" s="180"/>
      <c r="H31" s="180"/>
      <c r="I31" s="180"/>
      <c r="J31" s="180"/>
      <c r="K31" s="180"/>
      <c r="L31" s="139"/>
      <c r="M31" s="139"/>
      <c r="N31" s="139"/>
      <c r="O31" s="141"/>
      <c r="P31" s="139"/>
      <c r="Q31" s="95"/>
      <c r="R31" s="95"/>
      <c r="S31" s="95"/>
      <c r="T31" s="95"/>
      <c r="U31" s="180"/>
      <c r="V31" s="106"/>
    </row>
    <row r="32" spans="1:22" s="107" customFormat="1">
      <c r="A32" s="111">
        <v>31</v>
      </c>
      <c r="B32" s="180"/>
      <c r="C32" s="180"/>
      <c r="D32" s="139"/>
      <c r="E32" s="180"/>
      <c r="F32" s="180"/>
      <c r="G32" s="180"/>
      <c r="H32" s="180"/>
      <c r="I32" s="180"/>
      <c r="J32" s="180"/>
      <c r="K32" s="180"/>
      <c r="L32" s="139"/>
      <c r="M32" s="139"/>
      <c r="N32" s="139"/>
      <c r="O32" s="141"/>
      <c r="P32" s="139"/>
      <c r="Q32" s="95"/>
      <c r="R32" s="95"/>
      <c r="S32" s="95"/>
      <c r="T32" s="95"/>
      <c r="U32" s="180"/>
      <c r="V32" s="106"/>
    </row>
    <row r="33" spans="1:22" s="107" customFormat="1">
      <c r="A33" s="111">
        <v>32</v>
      </c>
      <c r="B33" s="180"/>
      <c r="C33" s="180"/>
      <c r="D33" s="139"/>
      <c r="E33" s="180"/>
      <c r="F33" s="180"/>
      <c r="G33" s="180"/>
      <c r="H33" s="180"/>
      <c r="I33" s="180"/>
      <c r="J33" s="180"/>
      <c r="K33" s="180"/>
      <c r="L33" s="139"/>
      <c r="M33" s="139"/>
      <c r="N33" s="139"/>
      <c r="O33" s="141"/>
      <c r="P33" s="139"/>
      <c r="Q33" s="95"/>
      <c r="R33" s="95"/>
      <c r="S33" s="95"/>
      <c r="T33" s="95"/>
      <c r="U33" s="180"/>
      <c r="V33" s="106"/>
    </row>
    <row r="34" spans="1:22" s="107" customFormat="1">
      <c r="A34" s="111">
        <v>33</v>
      </c>
      <c r="B34" s="180"/>
      <c r="C34" s="180"/>
      <c r="D34" s="139"/>
      <c r="E34" s="180"/>
      <c r="F34" s="180"/>
      <c r="G34" s="180"/>
      <c r="H34" s="180"/>
      <c r="I34" s="180"/>
      <c r="J34" s="180"/>
      <c r="K34" s="180"/>
      <c r="L34" s="139"/>
      <c r="M34" s="139"/>
      <c r="N34" s="139"/>
      <c r="O34" s="141"/>
      <c r="P34" s="139"/>
      <c r="Q34" s="95"/>
      <c r="R34" s="95"/>
      <c r="S34" s="95"/>
      <c r="T34" s="95"/>
      <c r="U34" s="180"/>
      <c r="V34" s="106"/>
    </row>
    <row r="35" spans="1:22" s="107" customFormat="1">
      <c r="A35" s="111">
        <v>34</v>
      </c>
      <c r="B35" s="180"/>
      <c r="C35" s="180"/>
      <c r="D35" s="139"/>
      <c r="E35" s="180"/>
      <c r="F35" s="180"/>
      <c r="G35" s="180"/>
      <c r="H35" s="180"/>
      <c r="I35" s="180"/>
      <c r="J35" s="180"/>
      <c r="K35" s="180"/>
      <c r="L35" s="139"/>
      <c r="M35" s="139"/>
      <c r="N35" s="139"/>
      <c r="O35" s="141"/>
      <c r="P35" s="139"/>
      <c r="Q35" s="95"/>
      <c r="R35" s="95"/>
      <c r="S35" s="95"/>
      <c r="T35" s="95"/>
      <c r="U35" s="180"/>
      <c r="V35" s="106"/>
    </row>
    <row r="36" spans="1:22" s="107" customFormat="1">
      <c r="A36" s="111">
        <v>35</v>
      </c>
      <c r="B36" s="180"/>
      <c r="C36" s="180"/>
      <c r="D36" s="139"/>
      <c r="E36" s="180"/>
      <c r="F36" s="180"/>
      <c r="G36" s="180"/>
      <c r="H36" s="180"/>
      <c r="I36" s="180"/>
      <c r="J36" s="180"/>
      <c r="K36" s="180"/>
      <c r="L36" s="139"/>
      <c r="M36" s="139"/>
      <c r="N36" s="139"/>
      <c r="O36" s="141"/>
      <c r="P36" s="139"/>
      <c r="Q36" s="95"/>
      <c r="R36" s="95"/>
      <c r="S36" s="95"/>
      <c r="T36" s="95"/>
      <c r="U36" s="180"/>
      <c r="V36" s="106"/>
    </row>
    <row r="37" spans="1:22" s="107" customFormat="1">
      <c r="A37" s="111">
        <v>36</v>
      </c>
      <c r="B37" s="180"/>
      <c r="C37" s="180"/>
      <c r="D37" s="139"/>
      <c r="E37" s="180"/>
      <c r="F37" s="180"/>
      <c r="G37" s="180"/>
      <c r="H37" s="180"/>
      <c r="I37" s="180"/>
      <c r="J37" s="180"/>
      <c r="K37" s="180"/>
      <c r="L37" s="139"/>
      <c r="M37" s="139"/>
      <c r="N37" s="139"/>
      <c r="O37" s="141"/>
      <c r="P37" s="139"/>
      <c r="Q37" s="95"/>
      <c r="R37" s="95"/>
      <c r="S37" s="95"/>
      <c r="T37" s="95"/>
      <c r="U37" s="180"/>
      <c r="V37" s="106"/>
    </row>
    <row r="38" spans="1:22" s="107" customFormat="1">
      <c r="A38" s="111">
        <v>37</v>
      </c>
      <c r="B38" s="179"/>
      <c r="C38" s="179"/>
      <c r="D38" s="139"/>
      <c r="E38" s="179"/>
      <c r="F38" s="179"/>
      <c r="G38" s="179"/>
      <c r="H38" s="179"/>
      <c r="I38" s="179"/>
      <c r="J38" s="179"/>
      <c r="K38" s="179"/>
      <c r="L38" s="139"/>
      <c r="M38" s="139"/>
      <c r="N38" s="139"/>
      <c r="O38" s="141"/>
      <c r="P38" s="139"/>
      <c r="Q38" s="95"/>
      <c r="R38" s="95"/>
      <c r="S38" s="95"/>
      <c r="T38" s="95"/>
      <c r="U38" s="179"/>
      <c r="V38" s="106"/>
    </row>
    <row r="39" spans="1:22" s="107" customFormat="1">
      <c r="A39" s="111">
        <v>38</v>
      </c>
      <c r="B39" s="179"/>
      <c r="C39" s="179"/>
      <c r="D39" s="139"/>
      <c r="E39" s="179"/>
      <c r="F39" s="179"/>
      <c r="G39" s="179"/>
      <c r="H39" s="179"/>
      <c r="I39" s="179"/>
      <c r="J39" s="179"/>
      <c r="K39" s="179"/>
      <c r="L39" s="139"/>
      <c r="M39" s="139"/>
      <c r="N39" s="139"/>
      <c r="O39" s="141"/>
      <c r="P39" s="139"/>
      <c r="Q39" s="95"/>
      <c r="R39" s="95"/>
      <c r="S39" s="95"/>
      <c r="T39" s="95"/>
      <c r="U39" s="179"/>
      <c r="V39" s="106"/>
    </row>
    <row r="40" spans="1:22" s="107" customFormat="1">
      <c r="A40" s="111">
        <v>39</v>
      </c>
      <c r="B40" s="179"/>
      <c r="C40" s="179"/>
      <c r="D40" s="139"/>
      <c r="E40" s="179"/>
      <c r="F40" s="179"/>
      <c r="G40" s="179"/>
      <c r="H40" s="179"/>
      <c r="I40" s="179"/>
      <c r="J40" s="179"/>
      <c r="K40" s="179"/>
      <c r="L40" s="139"/>
      <c r="M40" s="139"/>
      <c r="N40" s="139"/>
      <c r="O40" s="141"/>
      <c r="P40" s="139"/>
      <c r="Q40" s="95"/>
      <c r="R40" s="95"/>
      <c r="S40" s="95"/>
      <c r="T40" s="95"/>
      <c r="U40" s="179"/>
      <c r="V40" s="106"/>
    </row>
    <row r="41" spans="1:22" s="107" customFormat="1">
      <c r="A41" s="111">
        <v>40</v>
      </c>
      <c r="B41" s="179"/>
      <c r="C41" s="179"/>
      <c r="D41" s="139"/>
      <c r="E41" s="179"/>
      <c r="F41" s="179"/>
      <c r="G41" s="179"/>
      <c r="H41" s="179"/>
      <c r="I41" s="179"/>
      <c r="J41" s="179"/>
      <c r="K41" s="179"/>
      <c r="L41" s="139"/>
      <c r="M41" s="139"/>
      <c r="N41" s="139"/>
      <c r="O41" s="141"/>
      <c r="P41" s="139"/>
      <c r="Q41" s="95"/>
      <c r="R41" s="95"/>
      <c r="S41" s="95"/>
      <c r="T41" s="95"/>
      <c r="U41" s="179"/>
      <c r="V41" s="106"/>
    </row>
    <row r="42" spans="1:22" s="107" customFormat="1">
      <c r="A42" s="111">
        <v>41</v>
      </c>
      <c r="B42" s="180"/>
      <c r="C42" s="180"/>
      <c r="D42" s="139"/>
      <c r="E42" s="180"/>
      <c r="F42" s="180"/>
      <c r="G42" s="180"/>
      <c r="H42" s="180"/>
      <c r="I42" s="180"/>
      <c r="J42" s="180"/>
      <c r="K42" s="180"/>
      <c r="L42" s="139"/>
      <c r="M42" s="139"/>
      <c r="N42" s="139"/>
      <c r="O42" s="141"/>
      <c r="P42" s="139"/>
      <c r="Q42" s="95"/>
      <c r="R42" s="95"/>
      <c r="S42" s="95"/>
      <c r="T42" s="95"/>
      <c r="U42" s="180"/>
      <c r="V42" s="106"/>
    </row>
    <row r="43" spans="1:22" s="107" customFormat="1">
      <c r="A43" s="111">
        <v>42</v>
      </c>
      <c r="B43" s="180"/>
      <c r="C43" s="180"/>
      <c r="D43" s="139"/>
      <c r="E43" s="180"/>
      <c r="F43" s="180"/>
      <c r="G43" s="180"/>
      <c r="H43" s="180"/>
      <c r="I43" s="180"/>
      <c r="J43" s="180"/>
      <c r="K43" s="180"/>
      <c r="L43" s="139"/>
      <c r="M43" s="139"/>
      <c r="N43" s="139"/>
      <c r="O43" s="141"/>
      <c r="P43" s="139"/>
      <c r="Q43" s="95"/>
      <c r="R43" s="95"/>
      <c r="S43" s="95"/>
      <c r="T43" s="95"/>
      <c r="U43" s="180"/>
      <c r="V43" s="106"/>
    </row>
    <row r="44" spans="1:22" s="107" customFormat="1">
      <c r="A44" s="111">
        <v>43</v>
      </c>
      <c r="B44" s="180"/>
      <c r="C44" s="180"/>
      <c r="D44" s="139"/>
      <c r="E44" s="180"/>
      <c r="F44" s="180"/>
      <c r="G44" s="180"/>
      <c r="H44" s="180"/>
      <c r="I44" s="180"/>
      <c r="J44" s="180"/>
      <c r="K44" s="180"/>
      <c r="L44" s="139"/>
      <c r="M44" s="139"/>
      <c r="N44" s="139"/>
      <c r="O44" s="141"/>
      <c r="P44" s="139"/>
      <c r="Q44" s="95"/>
      <c r="R44" s="95"/>
      <c r="S44" s="95"/>
      <c r="T44" s="95"/>
      <c r="U44" s="180"/>
      <c r="V44" s="106"/>
    </row>
    <row r="45" spans="1:22" s="107" customFormat="1">
      <c r="A45" s="111">
        <v>44</v>
      </c>
      <c r="B45" s="180"/>
      <c r="C45" s="180"/>
      <c r="D45" s="139"/>
      <c r="E45" s="180"/>
      <c r="F45" s="180"/>
      <c r="G45" s="180"/>
      <c r="H45" s="180"/>
      <c r="I45" s="180"/>
      <c r="J45" s="180"/>
      <c r="K45" s="180"/>
      <c r="L45" s="139"/>
      <c r="M45" s="139"/>
      <c r="N45" s="139"/>
      <c r="O45" s="141"/>
      <c r="P45" s="139"/>
      <c r="Q45" s="95"/>
      <c r="R45" s="95"/>
      <c r="S45" s="95"/>
      <c r="T45" s="95"/>
      <c r="U45" s="180"/>
      <c r="V45" s="106"/>
    </row>
    <row r="46" spans="1:22" s="107" customFormat="1">
      <c r="A46" s="111">
        <v>45</v>
      </c>
      <c r="B46" s="180"/>
      <c r="C46" s="180"/>
      <c r="D46" s="139"/>
      <c r="E46" s="180"/>
      <c r="F46" s="180"/>
      <c r="G46" s="180"/>
      <c r="H46" s="180"/>
      <c r="I46" s="180"/>
      <c r="J46" s="180"/>
      <c r="K46" s="180"/>
      <c r="L46" s="139"/>
      <c r="M46" s="139"/>
      <c r="N46" s="139"/>
      <c r="O46" s="141"/>
      <c r="P46" s="139"/>
      <c r="Q46" s="95"/>
      <c r="R46" s="95"/>
      <c r="S46" s="95"/>
      <c r="T46" s="95"/>
      <c r="U46" s="180"/>
      <c r="V46" s="106"/>
    </row>
    <row r="47" spans="1:22" s="107" customFormat="1">
      <c r="A47" s="111">
        <v>46</v>
      </c>
      <c r="B47" s="180"/>
      <c r="C47" s="180"/>
      <c r="D47" s="188"/>
      <c r="E47" s="180"/>
      <c r="F47" s="180"/>
      <c r="G47" s="180"/>
      <c r="H47" s="180"/>
      <c r="I47" s="180"/>
      <c r="J47" s="180"/>
      <c r="K47" s="180"/>
      <c r="L47" s="140"/>
      <c r="M47" s="140"/>
      <c r="N47" s="140"/>
      <c r="O47" s="140"/>
      <c r="P47" s="140"/>
      <c r="Q47" s="163"/>
      <c r="R47" s="163"/>
      <c r="S47" s="163"/>
      <c r="T47" s="163"/>
      <c r="U47" s="180"/>
      <c r="V47" s="181"/>
    </row>
    <row r="48" spans="1:22" s="107" customFormat="1">
      <c r="A48" s="111">
        <v>47</v>
      </c>
      <c r="B48" s="140"/>
      <c r="C48" s="140"/>
      <c r="D48" s="140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40"/>
      <c r="P48" s="140"/>
      <c r="Q48" s="163"/>
      <c r="R48" s="163"/>
      <c r="S48" s="163"/>
      <c r="T48" s="163"/>
      <c r="U48" s="142"/>
      <c r="V48" s="165"/>
    </row>
    <row r="49" spans="1:22" s="107" customFormat="1">
      <c r="A49" s="111">
        <v>48</v>
      </c>
      <c r="B49" s="163"/>
      <c r="C49" s="163"/>
      <c r="D49" s="163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63"/>
      <c r="P49" s="163"/>
      <c r="Q49" s="163"/>
      <c r="R49" s="163"/>
      <c r="S49" s="163"/>
      <c r="T49" s="163"/>
      <c r="U49" s="164"/>
      <c r="V49" s="165"/>
    </row>
    <row r="50" spans="1:22" s="107" customFormat="1">
      <c r="A50" s="111">
        <v>49</v>
      </c>
      <c r="B50" s="163"/>
      <c r="C50" s="163"/>
      <c r="D50" s="163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63"/>
      <c r="P50" s="163"/>
      <c r="Q50" s="163"/>
      <c r="R50" s="163"/>
      <c r="S50" s="163"/>
      <c r="T50" s="163"/>
      <c r="U50" s="164"/>
      <c r="V50" s="165"/>
    </row>
    <row r="51" spans="1:22" s="107" customFormat="1">
      <c r="A51" s="111">
        <v>50</v>
      </c>
      <c r="B51" s="163"/>
      <c r="C51" s="163"/>
      <c r="D51" s="163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63"/>
      <c r="P51" s="163"/>
      <c r="Q51" s="163"/>
      <c r="R51" s="163"/>
      <c r="S51" s="163"/>
      <c r="T51" s="163"/>
      <c r="U51" s="164"/>
      <c r="V51" s="165"/>
    </row>
    <row r="133" spans="2:2">
      <c r="B133" s="115"/>
    </row>
    <row r="314" spans="2:10">
      <c r="C314" s="116"/>
    </row>
    <row r="315" spans="2:10">
      <c r="J315" s="116"/>
    </row>
    <row r="316" spans="2:10">
      <c r="B316" s="117"/>
      <c r="D316" s="116"/>
      <c r="E316" s="116"/>
      <c r="F316" s="116"/>
      <c r="G316" s="116"/>
      <c r="H316" s="116"/>
      <c r="I316" s="116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14"/>
  <sheetViews>
    <sheetView workbookViewId="0">
      <selection activeCell="B8" sqref="B8"/>
    </sheetView>
  </sheetViews>
  <sheetFormatPr defaultColWidth="9.140625" defaultRowHeight="11.25"/>
  <cols>
    <col min="1" max="1" width="13.85546875" style="74" customWidth="1"/>
    <col min="2" max="2" width="14.7109375" style="8" customWidth="1"/>
    <col min="3" max="3" width="3.85546875" style="8" customWidth="1"/>
    <col min="4" max="4" width="3.7109375" style="7" customWidth="1"/>
    <col min="5" max="5" width="46.85546875" style="8" bestFit="1" customWidth="1"/>
    <col min="6" max="16384" width="9.140625" style="8"/>
  </cols>
  <sheetData>
    <row r="1" spans="1:187">
      <c r="D1" s="7">
        <v>1</v>
      </c>
      <c r="E1" s="8" t="s">
        <v>104</v>
      </c>
      <c r="F1" s="7"/>
      <c r="G1" s="41"/>
      <c r="H1" s="7"/>
      <c r="I1" s="41"/>
      <c r="J1" s="7"/>
      <c r="K1" s="41"/>
      <c r="L1" s="7"/>
      <c r="M1" s="41"/>
      <c r="N1" s="7"/>
      <c r="O1" s="41"/>
      <c r="P1" s="7"/>
      <c r="Q1" s="41"/>
      <c r="R1" s="7"/>
      <c r="S1" s="41"/>
      <c r="T1" s="7"/>
      <c r="U1" s="41"/>
      <c r="V1" s="41"/>
      <c r="W1" s="7"/>
      <c r="X1" s="41"/>
      <c r="Y1" s="7"/>
      <c r="Z1" s="41"/>
      <c r="AA1" s="7"/>
      <c r="AB1" s="41"/>
      <c r="AC1" s="7"/>
      <c r="AD1" s="41"/>
      <c r="AE1" s="7"/>
      <c r="AF1" s="41"/>
      <c r="AG1" s="7"/>
      <c r="AH1" s="41"/>
      <c r="AI1" s="7"/>
      <c r="AJ1" s="41"/>
      <c r="AK1" s="7"/>
      <c r="AL1" s="41"/>
      <c r="AM1" s="7"/>
      <c r="AN1" s="41"/>
      <c r="AO1" s="7"/>
      <c r="AP1" s="41"/>
      <c r="AQ1" s="7"/>
      <c r="AR1" s="41"/>
      <c r="AS1" s="7"/>
      <c r="AT1" s="41"/>
      <c r="AU1" s="7"/>
      <c r="AV1" s="41"/>
      <c r="AW1" s="7"/>
      <c r="AX1" s="41"/>
      <c r="AY1" s="7"/>
      <c r="AZ1" s="41"/>
      <c r="BA1" s="7"/>
      <c r="BB1" s="41"/>
      <c r="BC1" s="7"/>
      <c r="BD1" s="41"/>
      <c r="BE1" s="7"/>
      <c r="BF1" s="41"/>
      <c r="BG1" s="7"/>
      <c r="BH1" s="41"/>
      <c r="BI1" s="7"/>
      <c r="BJ1" s="41"/>
      <c r="BK1" s="7"/>
      <c r="BL1" s="41"/>
      <c r="BM1" s="41"/>
      <c r="BN1" s="7"/>
      <c r="BO1" s="41"/>
      <c r="BP1" s="7"/>
      <c r="BQ1" s="41"/>
      <c r="BR1" s="7"/>
      <c r="BS1" s="41"/>
      <c r="BT1" s="7"/>
      <c r="BU1" s="41"/>
      <c r="BV1" s="7"/>
      <c r="BW1" s="41"/>
      <c r="BX1" s="7"/>
      <c r="BY1" s="41"/>
      <c r="BZ1" s="7"/>
      <c r="CA1" s="41"/>
      <c r="CB1" s="7"/>
      <c r="CC1" s="41"/>
      <c r="CD1" s="7"/>
      <c r="CE1" s="41"/>
      <c r="CF1" s="7"/>
      <c r="CG1" s="41"/>
      <c r="CH1" s="7"/>
      <c r="CI1" s="41"/>
      <c r="CJ1" s="7"/>
      <c r="CK1" s="41"/>
      <c r="CL1" s="7"/>
      <c r="CM1" s="41"/>
      <c r="CN1" s="7"/>
      <c r="CO1" s="41"/>
      <c r="CP1" s="7"/>
      <c r="CQ1" s="41"/>
      <c r="CR1" s="7"/>
      <c r="CS1" s="41"/>
      <c r="CT1" s="7"/>
      <c r="CU1" s="41"/>
      <c r="CV1" s="7"/>
      <c r="CW1" s="41"/>
      <c r="CX1" s="7"/>
      <c r="CY1" s="41"/>
      <c r="CZ1" s="7"/>
      <c r="DA1" s="41"/>
      <c r="DB1" s="7"/>
      <c r="DC1" s="41"/>
      <c r="DD1" s="41"/>
      <c r="DE1" s="7"/>
      <c r="DF1" s="41"/>
      <c r="DG1" s="7"/>
      <c r="DH1" s="41"/>
      <c r="DI1" s="7"/>
      <c r="DJ1" s="41"/>
      <c r="DK1" s="7"/>
      <c r="DL1" s="41"/>
      <c r="DM1" s="7"/>
      <c r="DN1" s="41"/>
      <c r="DO1" s="7"/>
      <c r="DP1" s="41"/>
      <c r="DQ1" s="7"/>
      <c r="DR1" s="41"/>
      <c r="DS1" s="7"/>
      <c r="DT1" s="41"/>
      <c r="DU1" s="7"/>
      <c r="DV1" s="41"/>
      <c r="DW1" s="7"/>
      <c r="DX1" s="41"/>
      <c r="DY1" s="7"/>
      <c r="DZ1" s="41"/>
      <c r="EA1" s="7"/>
      <c r="EB1" s="41"/>
      <c r="EC1" s="7"/>
      <c r="ED1" s="41"/>
      <c r="EE1" s="7"/>
      <c r="EF1" s="41"/>
      <c r="EG1" s="7"/>
      <c r="EH1" s="41"/>
      <c r="EI1" s="7"/>
      <c r="EJ1" s="41"/>
      <c r="EK1" s="7"/>
      <c r="EL1" s="41"/>
      <c r="EM1" s="7"/>
      <c r="EN1" s="41"/>
      <c r="EO1" s="7"/>
      <c r="EP1" s="41"/>
      <c r="EQ1" s="7"/>
      <c r="ER1" s="41"/>
      <c r="ES1" s="7"/>
      <c r="ET1" s="41"/>
      <c r="EU1" s="41"/>
      <c r="EV1" s="7"/>
      <c r="EW1" s="41"/>
      <c r="EX1" s="7"/>
      <c r="EY1" s="41"/>
      <c r="EZ1" s="7"/>
      <c r="FA1" s="41"/>
      <c r="FB1" s="7"/>
      <c r="FC1" s="41"/>
      <c r="FD1" s="7"/>
      <c r="FE1" s="41"/>
      <c r="FF1" s="7"/>
      <c r="FG1" s="41"/>
      <c r="FH1" s="7"/>
      <c r="FI1" s="41"/>
      <c r="FJ1" s="7"/>
      <c r="FK1" s="41"/>
      <c r="FL1" s="7"/>
      <c r="FM1" s="41"/>
      <c r="FN1" s="7"/>
      <c r="FO1" s="41"/>
      <c r="FP1" s="7"/>
      <c r="FQ1" s="41"/>
      <c r="FR1" s="7"/>
      <c r="FS1" s="41"/>
      <c r="FT1" s="7"/>
      <c r="FU1" s="41"/>
      <c r="FV1" s="7"/>
      <c r="FW1" s="41"/>
      <c r="FX1" s="7"/>
      <c r="FY1" s="41"/>
      <c r="FZ1" s="7"/>
      <c r="GA1" s="41"/>
      <c r="GB1" s="7"/>
      <c r="GC1" s="41"/>
      <c r="GD1" s="7"/>
      <c r="GE1" s="41"/>
    </row>
    <row r="2" spans="1:187">
      <c r="A2" s="79" t="s">
        <v>68</v>
      </c>
      <c r="B2" s="7"/>
      <c r="C2" s="8" t="s">
        <v>105</v>
      </c>
      <c r="D2" s="7">
        <v>2</v>
      </c>
      <c r="E2" s="8" t="s">
        <v>118</v>
      </c>
    </row>
    <row r="3" spans="1:187">
      <c r="B3" s="7"/>
    </row>
    <row r="4" spans="1:187">
      <c r="A4" s="75" t="s">
        <v>70</v>
      </c>
    </row>
    <row r="5" spans="1:187">
      <c r="A5" s="80" t="s">
        <v>71</v>
      </c>
      <c r="B5" s="76"/>
      <c r="C5" s="8" t="s">
        <v>105</v>
      </c>
      <c r="D5" s="7">
        <v>3</v>
      </c>
      <c r="E5" s="8" t="s">
        <v>121</v>
      </c>
    </row>
    <row r="6" spans="1:187">
      <c r="A6" s="79" t="s">
        <v>69</v>
      </c>
      <c r="B6" s="76"/>
      <c r="C6" s="8" t="s">
        <v>105</v>
      </c>
      <c r="D6" s="7">
        <v>4</v>
      </c>
      <c r="E6" s="8" t="s">
        <v>122</v>
      </c>
    </row>
    <row r="7" spans="1:187">
      <c r="A7" s="79"/>
      <c r="B7" s="76"/>
      <c r="D7" s="7">
        <v>5</v>
      </c>
      <c r="E7" s="8" t="s">
        <v>103</v>
      </c>
    </row>
    <row r="9" spans="1:187">
      <c r="B9" s="78" t="str">
        <f>TEXT(B5, "mmmm d, yyyy")</f>
        <v>January 0, 1900</v>
      </c>
      <c r="C9" s="8" t="s">
        <v>105</v>
      </c>
      <c r="E9" s="8" t="s">
        <v>123</v>
      </c>
    </row>
    <row r="10" spans="1:187">
      <c r="B10" s="78" t="str">
        <f>TEXT(B6, "mmmm d, yyyy")</f>
        <v>January 0, 1900</v>
      </c>
      <c r="C10" s="8" t="s">
        <v>105</v>
      </c>
      <c r="E10" s="8" t="s">
        <v>124</v>
      </c>
    </row>
    <row r="14" spans="1:187">
      <c r="B14" s="7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3"/>
  <sheetViews>
    <sheetView workbookViewId="0"/>
  </sheetViews>
  <sheetFormatPr defaultColWidth="9.140625" defaultRowHeight="12.75"/>
  <cols>
    <col min="1" max="1" width="3.85546875" style="44" customWidth="1"/>
    <col min="2" max="2" width="3.7109375" style="44" customWidth="1"/>
    <col min="3" max="3" width="57.5703125" style="83" bestFit="1" customWidth="1"/>
    <col min="4" max="16384" width="9.140625" style="83"/>
  </cols>
  <sheetData>
    <row r="3" spans="1:3">
      <c r="A3" s="83"/>
      <c r="B3" s="85" t="s">
        <v>60</v>
      </c>
      <c r="C3" s="84" t="s">
        <v>115</v>
      </c>
    </row>
    <row r="4" spans="1:3">
      <c r="B4" s="44">
        <v>1</v>
      </c>
      <c r="C4" s="83" t="s">
        <v>118</v>
      </c>
    </row>
    <row r="5" spans="1:3">
      <c r="B5" s="44">
        <v>2</v>
      </c>
      <c r="C5" s="83" t="s">
        <v>119</v>
      </c>
    </row>
    <row r="6" spans="1:3">
      <c r="B6" s="44">
        <v>3</v>
      </c>
      <c r="C6" s="83" t="s">
        <v>120</v>
      </c>
    </row>
    <row r="7" spans="1:3">
      <c r="B7" s="44">
        <v>4</v>
      </c>
      <c r="C7" s="83" t="s">
        <v>103</v>
      </c>
    </row>
    <row r="10" spans="1:3">
      <c r="A10" s="83"/>
      <c r="B10" s="85" t="s">
        <v>61</v>
      </c>
      <c r="C10" s="84" t="s">
        <v>114</v>
      </c>
    </row>
    <row r="11" spans="1:3">
      <c r="B11" s="44">
        <v>1</v>
      </c>
      <c r="C11" s="21" t="s">
        <v>125</v>
      </c>
    </row>
    <row r="12" spans="1:3">
      <c r="B12" s="44">
        <v>2</v>
      </c>
      <c r="C12" s="83" t="s">
        <v>126</v>
      </c>
    </row>
    <row r="13" spans="1:3">
      <c r="B13" s="44">
        <v>3</v>
      </c>
      <c r="C13" s="21" t="s">
        <v>111</v>
      </c>
    </row>
    <row r="14" spans="1:3">
      <c r="C14" s="21"/>
    </row>
    <row r="16" spans="1:3">
      <c r="A16" s="83"/>
      <c r="B16" s="85" t="s">
        <v>108</v>
      </c>
      <c r="C16" s="84" t="s">
        <v>116</v>
      </c>
    </row>
    <row r="17" spans="1:3">
      <c r="B17" s="44">
        <v>1</v>
      </c>
      <c r="C17" s="21" t="s">
        <v>107</v>
      </c>
    </row>
    <row r="18" spans="1:3">
      <c r="B18" s="44">
        <v>2</v>
      </c>
      <c r="C18" s="83" t="s">
        <v>112</v>
      </c>
    </row>
    <row r="21" spans="1:3">
      <c r="A21" s="83"/>
      <c r="B21" s="85" t="s">
        <v>109</v>
      </c>
      <c r="C21" s="84" t="s">
        <v>117</v>
      </c>
    </row>
    <row r="22" spans="1:3">
      <c r="B22" s="44">
        <v>1</v>
      </c>
      <c r="C22" s="21" t="s">
        <v>106</v>
      </c>
    </row>
    <row r="23" spans="1:3">
      <c r="B23" s="44">
        <v>2</v>
      </c>
      <c r="C23" s="83" t="s">
        <v>110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Stats</vt:lpstr>
      <vt:lpstr>Report</vt:lpstr>
      <vt:lpstr>Check</vt:lpstr>
      <vt:lpstr>Data Entry Form</vt:lpstr>
      <vt:lpstr>Sample</vt:lpstr>
      <vt:lpstr>RWB</vt:lpstr>
      <vt:lpstr>Instructions</vt:lpstr>
      <vt:lpstr>Check!Print_Area</vt:lpstr>
      <vt:lpstr>'Data Entry Form'!Print_Area</vt:lpstr>
      <vt:lpstr>Report!Print_Area</vt:lpstr>
      <vt:lpstr>Stats!Print_Area</vt:lpstr>
      <vt:lpstr>Report!Print_Titles</vt:lpstr>
    </vt:vector>
  </TitlesOfParts>
  <Company>awi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</dc:creator>
  <cp:lastModifiedBy>walkerb</cp:lastModifiedBy>
  <cp:lastPrinted>2013-09-27T13:02:21Z</cp:lastPrinted>
  <dcterms:created xsi:type="dcterms:W3CDTF">2005-06-22T18:12:48Z</dcterms:created>
  <dcterms:modified xsi:type="dcterms:W3CDTF">2013-10-15T19:51:42Z</dcterms:modified>
</cp:coreProperties>
</file>