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75" windowWidth="13395" windowHeight="7740"/>
  </bookViews>
  <sheets>
    <sheet name="All Employers" sheetId="31" r:id="rId1"/>
    <sheet name="Level 1 Employers" sheetId="32" r:id="rId2"/>
    <sheet name="Incentives" sheetId="5" r:id="rId3"/>
    <sheet name="Region 1" sheetId="3" state="hidden" r:id="rId4"/>
    <sheet name="Sheet2" sheetId="2" state="hidden" r:id="rId5"/>
    <sheet name="Sheet1" sheetId="33" r:id="rId6"/>
  </sheets>
  <definedNames>
    <definedName name="_xlnm.Print_Area" localSheetId="2">Incentives!$A$1:$M$28</definedName>
  </definedNames>
  <calcPr calcId="125725"/>
</workbook>
</file>

<file path=xl/calcChain.xml><?xml version="1.0" encoding="utf-8"?>
<calcChain xmlns="http://schemas.openxmlformats.org/spreadsheetml/2006/main">
  <c r="Y5" i="31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6" i="32" l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5"/>
  <c r="X6" i="3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5"/>
  <c r="M5" i="5"/>
  <c r="Z6" i="32" s="1"/>
  <c r="M6" i="5"/>
  <c r="Z7" i="32" s="1"/>
  <c r="M7" i="5"/>
  <c r="Z8" i="32" s="1"/>
  <c r="M8" i="5"/>
  <c r="Z9" i="32" s="1"/>
  <c r="M9" i="5"/>
  <c r="Z10" i="32" s="1"/>
  <c r="M10" i="5"/>
  <c r="Z11" i="32" s="1"/>
  <c r="M11" i="5"/>
  <c r="Z12" i="32" s="1"/>
  <c r="M12" i="5"/>
  <c r="Z13" i="32" s="1"/>
  <c r="M13" i="5"/>
  <c r="Z14" i="32" s="1"/>
  <c r="M14" i="5"/>
  <c r="Z15" i="32" s="1"/>
  <c r="M15" i="5"/>
  <c r="Z16" i="32" s="1"/>
  <c r="M16" i="5"/>
  <c r="Z17" i="32" s="1"/>
  <c r="M17" i="5"/>
  <c r="Z18" i="32" s="1"/>
  <c r="M18" i="5"/>
  <c r="Z19" i="32" s="1"/>
  <c r="M19" i="5"/>
  <c r="Z20" i="32" s="1"/>
  <c r="M20" i="5"/>
  <c r="Z21" i="32" s="1"/>
  <c r="M21" i="5"/>
  <c r="Z22" i="32" s="1"/>
  <c r="M22" i="5"/>
  <c r="Z23" i="32" s="1"/>
  <c r="M23" i="5"/>
  <c r="Z24" i="32" s="1"/>
  <c r="M24" i="5"/>
  <c r="Z25" i="32" s="1"/>
  <c r="M25" i="5"/>
  <c r="Z26" i="32" s="1"/>
  <c r="M26" i="5"/>
  <c r="Z27" i="32" s="1"/>
  <c r="M27" i="5"/>
  <c r="Z28" i="32" s="1"/>
  <c r="M4" i="5"/>
  <c r="Z5" i="32" s="1"/>
  <c r="L5" i="5"/>
  <c r="Z6" i="31" s="1"/>
  <c r="L6" i="5"/>
  <c r="Z7" i="31" s="1"/>
  <c r="L7" i="5"/>
  <c r="Z8" i="31" s="1"/>
  <c r="L8" i="5"/>
  <c r="Z9" i="31" s="1"/>
  <c r="L9" i="5"/>
  <c r="Z10" i="31" s="1"/>
  <c r="L10" i="5"/>
  <c r="Z11" i="31" s="1"/>
  <c r="L11" i="5"/>
  <c r="Z12" i="31" s="1"/>
  <c r="L12" i="5"/>
  <c r="Z13" i="31" s="1"/>
  <c r="L13" i="5"/>
  <c r="Z14" i="31" s="1"/>
  <c r="L14" i="5"/>
  <c r="Z15" i="31" s="1"/>
  <c r="L15" i="5"/>
  <c r="Z16" i="31" s="1"/>
  <c r="L16" i="5"/>
  <c r="Z17" i="31" s="1"/>
  <c r="L17" i="5"/>
  <c r="Z18" i="31" s="1"/>
  <c r="L18" i="5"/>
  <c r="Z19" i="31" s="1"/>
  <c r="L19" i="5"/>
  <c r="Z20" i="31" s="1"/>
  <c r="L20" i="5"/>
  <c r="Z21" i="31" s="1"/>
  <c r="L21" i="5"/>
  <c r="Z22" i="31" s="1"/>
  <c r="L22" i="5"/>
  <c r="Z23" i="31" s="1"/>
  <c r="L23" i="5"/>
  <c r="Z24" i="31" s="1"/>
  <c r="L24" i="5"/>
  <c r="Z25" i="31" s="1"/>
  <c r="L25" i="5"/>
  <c r="Z26" i="31" s="1"/>
  <c r="L26" i="5"/>
  <c r="Z27" i="31" s="1"/>
  <c r="L27" i="5"/>
  <c r="Z28" i="31" s="1"/>
  <c r="L4" i="5"/>
  <c r="Z5" i="31" s="1"/>
  <c r="G28" i="5"/>
  <c r="J8" s="1"/>
  <c r="H28"/>
  <c r="K25" s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C28"/>
  <c r="F27" s="1"/>
  <c r="B28"/>
  <c r="E26" s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F8"/>
  <c r="D8"/>
  <c r="D7"/>
  <c r="D6"/>
  <c r="D5"/>
  <c r="D4"/>
  <c r="I27" i="2"/>
  <c r="H27"/>
  <c r="G27"/>
  <c r="D27"/>
  <c r="I26"/>
  <c r="H26"/>
  <c r="G26"/>
  <c r="D26"/>
  <c r="I25"/>
  <c r="H25"/>
  <c r="G25"/>
  <c r="D25"/>
  <c r="I24"/>
  <c r="H24"/>
  <c r="G24"/>
  <c r="D24"/>
  <c r="I23"/>
  <c r="H23"/>
  <c r="G23"/>
  <c r="D23"/>
  <c r="I22"/>
  <c r="H22"/>
  <c r="G22"/>
  <c r="D22"/>
  <c r="I21"/>
  <c r="H21"/>
  <c r="G21"/>
  <c r="D21"/>
  <c r="I20"/>
  <c r="H20"/>
  <c r="G20"/>
  <c r="D20"/>
  <c r="I19"/>
  <c r="H19"/>
  <c r="G19"/>
  <c r="D19"/>
  <c r="I18"/>
  <c r="H18"/>
  <c r="G18"/>
  <c r="D18"/>
  <c r="I17"/>
  <c r="H17"/>
  <c r="G17"/>
  <c r="D17"/>
  <c r="I16"/>
  <c r="H16"/>
  <c r="G16"/>
  <c r="D16"/>
  <c r="I15"/>
  <c r="H15"/>
  <c r="G15"/>
  <c r="D15"/>
  <c r="I14"/>
  <c r="H14"/>
  <c r="G14"/>
  <c r="D14"/>
  <c r="I13"/>
  <c r="H13"/>
  <c r="G13"/>
  <c r="D13"/>
  <c r="I12"/>
  <c r="H12"/>
  <c r="G12"/>
  <c r="D12"/>
  <c r="I11"/>
  <c r="H11"/>
  <c r="G11"/>
  <c r="D11"/>
  <c r="I10"/>
  <c r="H10"/>
  <c r="G10"/>
  <c r="D10"/>
  <c r="I9"/>
  <c r="H9"/>
  <c r="G9"/>
  <c r="D9"/>
  <c r="I8"/>
  <c r="H8"/>
  <c r="G8"/>
  <c r="D8"/>
  <c r="I7"/>
  <c r="H7"/>
  <c r="G7"/>
  <c r="D7"/>
  <c r="I6"/>
  <c r="H6"/>
  <c r="G6"/>
  <c r="D6"/>
  <c r="I5"/>
  <c r="H5"/>
  <c r="G5"/>
  <c r="D5"/>
  <c r="I4"/>
  <c r="H4"/>
  <c r="G4"/>
  <c r="D4"/>
  <c r="F14" i="5" l="1"/>
  <c r="L28"/>
  <c r="J12"/>
  <c r="J4"/>
  <c r="J24"/>
  <c r="J20"/>
  <c r="K11"/>
  <c r="K19"/>
  <c r="K8"/>
  <c r="K16"/>
  <c r="K24"/>
  <c r="J16"/>
  <c r="K7"/>
  <c r="K15"/>
  <c r="K23"/>
  <c r="K4"/>
  <c r="K12"/>
  <c r="K20"/>
  <c r="K27"/>
  <c r="J7"/>
  <c r="J11"/>
  <c r="J15"/>
  <c r="J19"/>
  <c r="J23"/>
  <c r="J27"/>
  <c r="J6"/>
  <c r="J10"/>
  <c r="J14"/>
  <c r="J18"/>
  <c r="J22"/>
  <c r="J26"/>
  <c r="K6"/>
  <c r="K10"/>
  <c r="K14"/>
  <c r="K18"/>
  <c r="K22"/>
  <c r="K26"/>
  <c r="M28"/>
  <c r="J5"/>
  <c r="J9"/>
  <c r="J13"/>
  <c r="J17"/>
  <c r="J21"/>
  <c r="J25"/>
  <c r="K5"/>
  <c r="K9"/>
  <c r="K13"/>
  <c r="K17"/>
  <c r="K21"/>
  <c r="F16"/>
  <c r="F4"/>
  <c r="F6"/>
  <c r="F12"/>
  <c r="F10"/>
  <c r="F18"/>
  <c r="I28"/>
  <c r="F20"/>
  <c r="F22"/>
  <c r="F24"/>
  <c r="F26"/>
  <c r="F5"/>
  <c r="F7"/>
  <c r="F9"/>
  <c r="F11"/>
  <c r="F13"/>
  <c r="F15"/>
  <c r="F17"/>
  <c r="F19"/>
  <c r="F21"/>
  <c r="F23"/>
  <c r="F25"/>
  <c r="D28"/>
  <c r="E5"/>
  <c r="E7"/>
  <c r="E9"/>
  <c r="E11"/>
  <c r="E13"/>
  <c r="E15"/>
  <c r="E17"/>
  <c r="E19"/>
  <c r="E21"/>
  <c r="E23"/>
  <c r="E25"/>
  <c r="E27"/>
  <c r="E4"/>
  <c r="E6"/>
  <c r="E8"/>
  <c r="E10"/>
  <c r="E12"/>
  <c r="E14"/>
  <c r="E16"/>
  <c r="E18"/>
  <c r="E20"/>
  <c r="E22"/>
  <c r="E24"/>
  <c r="J28" l="1"/>
  <c r="F28"/>
  <c r="K28"/>
  <c r="E28"/>
</calcChain>
</file>

<file path=xl/sharedStrings.xml><?xml version="1.0" encoding="utf-8"?>
<sst xmlns="http://schemas.openxmlformats.org/spreadsheetml/2006/main" count="39" uniqueCount="18">
  <si>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</si>
  <si>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</si>
  <si>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</si>
  <si>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</si>
  <si>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</si>
  <si>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</si>
  <si>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</si>
  <si>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</si>
  <si>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</si>
  <si>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</si>
  <si>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</si>
  <si>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</si>
  <si>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</si>
  <si>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</si>
  <si>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% of Goal</t>
  </si>
  <si>
    <t>PY 2012-2013 (Baseline)</t>
  </si>
  <si>
    <t>PY 2013-2014 (Year-to-Date)</t>
  </si>
  <si>
    <r>
      <rPr>
        <b/>
        <sz val="14"/>
        <color theme="1"/>
        <rFont val="Calibri"/>
        <family val="2"/>
        <scheme val="minor"/>
      </rPr>
      <t xml:space="preserve">Employers Served                                                                                                                                                                                                                                                                               July 1, 2013 - March 31, 2014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</si>
</sst>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2" borderId="24" xfId="0" applyFont="1" applyFill="1" applyBorder="1" applyAlignment="1">
      <alignment horizontal="center" wrapText="1"/>
    </xf>
    <xf numFmtId="10" fontId="0" fillId="0" borderId="25" xfId="0" applyNumberFormat="1" applyBorder="1"/>
    <xf numFmtId="0" fontId="1" fillId="2" borderId="8" xfId="0" applyFont="1" applyFill="1" applyBorder="1" applyAlignment="1">
      <alignment horizontal="center" wrapText="1"/>
    </xf>
    <xf numFmtId="0" fontId="1" fillId="0" borderId="26" xfId="0" applyFont="1" applyBorder="1"/>
    <xf numFmtId="3" fontId="0" fillId="0" borderId="27" xfId="0" applyNumberFormat="1" applyBorder="1"/>
    <xf numFmtId="3" fontId="0" fillId="0" borderId="28" xfId="0" applyNumberFormat="1" applyBorder="1"/>
    <xf numFmtId="10" fontId="0" fillId="0" borderId="29" xfId="0" applyNumberFormat="1" applyBorder="1"/>
    <xf numFmtId="10" fontId="0" fillId="0" borderId="30" xfId="0" applyNumberFormat="1" applyBorder="1"/>
    <xf numFmtId="10" fontId="0" fillId="0" borderId="31" xfId="0" applyNumberFormat="1" applyBorder="1"/>
    <xf numFmtId="10" fontId="0" fillId="0" borderId="32" xfId="0" applyNumberFormat="1" applyBorder="1"/>
    <xf numFmtId="10" fontId="0" fillId="0" borderId="33" xfId="0" applyNumberFormat="1" applyBorder="1"/>
    <xf numFmtId="10" fontId="0" fillId="0" borderId="34" xfId="0" applyNumberFormat="1" applyBorder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10" fontId="1" fillId="3" borderId="4" xfId="0" applyNumberFormat="1" applyFont="1" applyFill="1" applyBorder="1"/>
    <xf numFmtId="10" fontId="1" fillId="3" borderId="24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35" xfId="0" applyNumberFormat="1" applyBorder="1"/>
    <xf numFmtId="10" fontId="0" fillId="0" borderId="36" xfId="0" applyNumberFormat="1" applyBorder="1"/>
    <xf numFmtId="10" fontId="0" fillId="0" borderId="37" xfId="0" applyNumberFormat="1" applyBorder="1"/>
    <xf numFmtId="0" fontId="1" fillId="2" borderId="4" xfId="0" applyFont="1" applyFill="1" applyBorder="1" applyAlignment="1">
      <alignment horizontal="center" wrapText="1"/>
    </xf>
    <xf numFmtId="10" fontId="1" fillId="0" borderId="24" xfId="0" applyNumberFormat="1" applyFont="1" applyBorder="1"/>
    <xf numFmtId="164" fontId="0" fillId="0" borderId="38" xfId="0" applyNumberFormat="1" applyFont="1" applyBorder="1"/>
    <xf numFmtId="164" fontId="0" fillId="0" borderId="13" xfId="0" applyNumberFormat="1" applyFont="1" applyBorder="1"/>
    <xf numFmtId="164" fontId="0" fillId="0" borderId="26" xfId="0" applyNumberFormat="1" applyFont="1" applyBorder="1"/>
    <xf numFmtId="10" fontId="1" fillId="0" borderId="4" xfId="0" applyNumberFormat="1" applyFont="1" applyBorder="1"/>
    <xf numFmtId="164" fontId="0" fillId="0" borderId="39" xfId="0" applyNumberFormat="1" applyFont="1" applyBorder="1"/>
    <xf numFmtId="164" fontId="0" fillId="0" borderId="25" xfId="0" applyNumberFormat="1" applyFont="1" applyBorder="1"/>
    <xf numFmtId="164" fontId="0" fillId="0" borderId="30" xfId="0" applyNumberFormat="1" applyFont="1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March 31, 2014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Incentives!$L$3</c:f>
              <c:strCache>
                <c:ptCount val="1"/>
                <c:pt idx="0">
                  <c:v>All Employers</c:v>
                </c:pt>
              </c:strCache>
            </c:strRef>
          </c:tx>
          <c:spPr>
            <a:solidFill>
              <a:srgbClr val="3F46D9"/>
            </a:solidFill>
          </c:spPr>
          <c:dLbls>
            <c:dLbl>
              <c:idx val="12"/>
              <c:layout>
                <c:manualLayout>
                  <c:x val="5.2493438320210173E-3"/>
                  <c:y val="-4.2260961436872734E-3"/>
                </c:manualLayout>
              </c:layout>
              <c:showVal val="1"/>
            </c:dLbl>
            <c:showVal val="1"/>
          </c:dLbls>
          <c:val>
            <c:numRef>
              <c:f>Incentives!$L$4:$L$27</c:f>
              <c:numCache>
                <c:formatCode>0.0%</c:formatCode>
                <c:ptCount val="24"/>
                <c:pt idx="0">
                  <c:v>0.8898721730580138</c:v>
                </c:pt>
                <c:pt idx="1">
                  <c:v>0.96535433070866139</c:v>
                </c:pt>
                <c:pt idx="2">
                  <c:v>1.0026809651474531</c:v>
                </c:pt>
                <c:pt idx="3">
                  <c:v>0.61466535433070868</c:v>
                </c:pt>
                <c:pt idx="4">
                  <c:v>0.62736660929432009</c:v>
                </c:pt>
                <c:pt idx="5">
                  <c:v>0.56847133757961787</c:v>
                </c:pt>
                <c:pt idx="6">
                  <c:v>0.43859649122807015</c:v>
                </c:pt>
                <c:pt idx="7">
                  <c:v>1.0979564637938695</c:v>
                </c:pt>
                <c:pt idx="8">
                  <c:v>0.61503416856492032</c:v>
                </c:pt>
                <c:pt idx="9">
                  <c:v>0.74411764705882355</c:v>
                </c:pt>
                <c:pt idx="10">
                  <c:v>0.6376500857632933</c:v>
                </c:pt>
                <c:pt idx="11">
                  <c:v>1.0344983428743597</c:v>
                </c:pt>
                <c:pt idx="12">
                  <c:v>0.9648493543758967</c:v>
                </c:pt>
                <c:pt idx="13">
                  <c:v>0.7635933806146572</c:v>
                </c:pt>
                <c:pt idx="14">
                  <c:v>0.90910333515582287</c:v>
                </c:pt>
                <c:pt idx="15">
                  <c:v>1.0764631843926997</c:v>
                </c:pt>
                <c:pt idx="16">
                  <c:v>0.56091718001368929</c:v>
                </c:pt>
                <c:pt idx="17">
                  <c:v>0.971125730994152</c:v>
                </c:pt>
                <c:pt idx="18">
                  <c:v>0.6020864381520119</c:v>
                </c:pt>
                <c:pt idx="19">
                  <c:v>0.86512900703674744</c:v>
                </c:pt>
                <c:pt idx="20">
                  <c:v>1.0227748691099476</c:v>
                </c:pt>
                <c:pt idx="21">
                  <c:v>0.67573180379746833</c:v>
                </c:pt>
                <c:pt idx="22">
                  <c:v>0.50177675585284276</c:v>
                </c:pt>
                <c:pt idx="23">
                  <c:v>1.0018547959724431</c:v>
                </c:pt>
              </c:numCache>
            </c:numRef>
          </c:val>
        </c:ser>
        <c:ser>
          <c:idx val="1"/>
          <c:order val="1"/>
          <c:tx>
            <c:strRef>
              <c:f>Incentives!#REF!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prstClr val="white">
                <a:lumMod val="85000"/>
                <a:alpha val="57000"/>
              </a:prstClr>
            </a:solidFill>
          </c:spPr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4"/>
        <c:gapDepth val="0"/>
        <c:shape val="box"/>
        <c:axId val="82391808"/>
        <c:axId val="82393728"/>
        <c:axId val="0"/>
      </c:bar3DChart>
      <c:catAx>
        <c:axId val="8239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layout/>
        </c:title>
        <c:majorTickMark val="none"/>
        <c:tickLblPos val="nextTo"/>
        <c:crossAx val="82393728"/>
        <c:crosses val="autoZero"/>
        <c:auto val="1"/>
        <c:lblAlgn val="ctr"/>
        <c:lblOffset val="100"/>
      </c:catAx>
      <c:valAx>
        <c:axId val="82393728"/>
        <c:scaling>
          <c:orientation val="minMax"/>
          <c:max val="1"/>
          <c:min val="0"/>
        </c:scaling>
        <c:axPos val="l"/>
        <c:majorGridlines/>
        <c:numFmt formatCode="0.0%" sourceLinked="1"/>
        <c:majorTickMark val="none"/>
        <c:tickLblPos val="nextTo"/>
        <c:crossAx val="82391808"/>
        <c:crosses val="autoZero"/>
        <c:crossBetween val="between"/>
        <c:majorUnit val="0.25"/>
      </c:valAx>
    </c:plotArea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March 31, 2014</a:t>
            </a:r>
          </a:p>
        </c:rich>
      </c:tx>
      <c:layout>
        <c:manualLayout>
          <c:xMode val="edge"/>
          <c:yMode val="edge"/>
          <c:x val="0.24409891732283492"/>
          <c:y val="1.4098690835850938E-2"/>
        </c:manualLayout>
      </c:layout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Incentives!$M$3</c:f>
              <c:strCache>
                <c:ptCount val="1"/>
                <c:pt idx="0">
                  <c:v>Level 1 Employers</c:v>
                </c:pt>
              </c:strCache>
            </c:strRef>
          </c:tx>
          <c:spPr>
            <a:solidFill>
              <a:srgbClr val="D660C0"/>
            </a:solidFill>
          </c:spPr>
          <c:dLbls>
            <c:dLbl>
              <c:idx val="12"/>
              <c:layout>
                <c:manualLayout>
                  <c:x val="5.2493438320210207E-3"/>
                  <c:y val="-4.2260961436872734E-3"/>
                </c:manualLayout>
              </c:layout>
              <c:showVal val="1"/>
            </c:dLbl>
            <c:showVal val="1"/>
          </c:dLbls>
          <c:val>
            <c:numRef>
              <c:f>Incentives!$M$4:$M$27</c:f>
              <c:numCache>
                <c:formatCode>0.0%</c:formatCode>
                <c:ptCount val="24"/>
                <c:pt idx="0">
                  <c:v>1.228813559322034</c:v>
                </c:pt>
                <c:pt idx="1">
                  <c:v>0.96338912133891208</c:v>
                </c:pt>
                <c:pt idx="2">
                  <c:v>1.005639097744361</c:v>
                </c:pt>
                <c:pt idx="3">
                  <c:v>2.0827814569536423</c:v>
                </c:pt>
                <c:pt idx="4">
                  <c:v>1.4938080495356036</c:v>
                </c:pt>
                <c:pt idx="5">
                  <c:v>0.69505494505494503</c:v>
                </c:pt>
                <c:pt idx="6">
                  <c:v>0.47544642857142855</c:v>
                </c:pt>
                <c:pt idx="7">
                  <c:v>1.5376175548589341</c:v>
                </c:pt>
                <c:pt idx="8">
                  <c:v>1.0652173913043479</c:v>
                </c:pt>
                <c:pt idx="9">
                  <c:v>0.57362784471218209</c:v>
                </c:pt>
                <c:pt idx="10">
                  <c:v>0.53386167146974062</c:v>
                </c:pt>
                <c:pt idx="11">
                  <c:v>2.1301369863013697</c:v>
                </c:pt>
                <c:pt idx="12">
                  <c:v>0.79318541996830427</c:v>
                </c:pt>
                <c:pt idx="13">
                  <c:v>11.99090909090909</c:v>
                </c:pt>
                <c:pt idx="14">
                  <c:v>1.2395833333333333</c:v>
                </c:pt>
                <c:pt idx="15">
                  <c:v>1.6142676767676767</c:v>
                </c:pt>
                <c:pt idx="16">
                  <c:v>0.97722567287784678</c:v>
                </c:pt>
                <c:pt idx="17">
                  <c:v>2.5238907849829353</c:v>
                </c:pt>
                <c:pt idx="18">
                  <c:v>0.76291793313069911</c:v>
                </c:pt>
                <c:pt idx="19">
                  <c:v>1.2289073305670817</c:v>
                </c:pt>
                <c:pt idx="20">
                  <c:v>2.0936073059360729</c:v>
                </c:pt>
                <c:pt idx="21">
                  <c:v>0.78089569160997729</c:v>
                </c:pt>
                <c:pt idx="22">
                  <c:v>0.71171548117154815</c:v>
                </c:pt>
                <c:pt idx="23">
                  <c:v>1.8321739130434782</c:v>
                </c:pt>
              </c:numCache>
            </c:numRef>
          </c:val>
        </c:ser>
        <c:ser>
          <c:idx val="1"/>
          <c:order val="1"/>
          <c:tx>
            <c:strRef>
              <c:f>Incentives!#REF!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prstClr val="white">
                <a:lumMod val="85000"/>
                <a:alpha val="58000"/>
              </a:prstClr>
            </a:solidFill>
          </c:spPr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5"/>
        <c:gapDepth val="55"/>
        <c:shape val="box"/>
        <c:axId val="82497920"/>
        <c:axId val="82499840"/>
        <c:axId val="0"/>
      </c:bar3DChart>
      <c:catAx>
        <c:axId val="82497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</c:title>
        <c:majorTickMark val="none"/>
        <c:tickLblPos val="nextTo"/>
        <c:crossAx val="82499840"/>
        <c:crosses val="autoZero"/>
        <c:auto val="1"/>
        <c:lblAlgn val="ctr"/>
        <c:lblOffset val="100"/>
      </c:catAx>
      <c:valAx>
        <c:axId val="82499840"/>
        <c:scaling>
          <c:orientation val="minMax"/>
          <c:max val="1"/>
          <c:min val="0"/>
        </c:scaling>
        <c:axPos val="l"/>
        <c:majorGridlines/>
        <c:numFmt formatCode="0.0%" sourceLinked="1"/>
        <c:majorTickMark val="none"/>
        <c:tickLblPos val="nextTo"/>
        <c:crossAx val="82497920"/>
        <c:crosses val="autoZero"/>
        <c:crossBetween val="between"/>
        <c:majorUnit val="0.25"/>
      </c:valAx>
    </c:plotArea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193167437119462"/>
          <c:y val="3.1831892939350313E-2"/>
          <c:w val="0.75951478996786659"/>
          <c:h val="0.92119783921648346"/>
        </c:manualLayout>
      </c:layout>
      <c:barChart>
        <c:barDir val="col"/>
        <c:grouping val="clustered"/>
        <c:ser>
          <c:idx val="0"/>
          <c:order val="0"/>
          <c:tx>
            <c:strRef>
              <c:f>Incentives!$M$3</c:f>
              <c:strCache>
                <c:ptCount val="1"/>
                <c:pt idx="0">
                  <c:v>Level 1 Employers</c:v>
                </c:pt>
              </c:strCache>
            </c:strRef>
          </c:tx>
          <c:spPr>
            <a:solidFill>
              <a:srgbClr val="0070C0">
                <a:alpha val="56000"/>
              </a:srgbClr>
            </a:solidFill>
          </c:spPr>
          <c:dLbls>
            <c:dLbl>
              <c:idx val="0"/>
              <c:layout>
                <c:manualLayout>
                  <c:x val="0.33666186113398533"/>
                  <c:y val="0.10810808619704555"/>
                </c:manualLayout>
              </c:layout>
              <c:showVal val="1"/>
            </c:dLbl>
            <c:showVal val="1"/>
          </c:dLbls>
          <c:val>
            <c:numRef>
              <c:f>Incentives!$P$4</c:f>
              <c:numCache>
                <c:formatCode>#,##0</c:formatCode>
                <c:ptCount val="1"/>
              </c:numCache>
            </c:numRef>
          </c:val>
        </c:ser>
        <c:gapWidth val="113"/>
        <c:axId val="82532224"/>
        <c:axId val="82533760"/>
      </c:barChart>
      <c:catAx>
        <c:axId val="82532224"/>
        <c:scaling>
          <c:orientation val="minMax"/>
        </c:scaling>
        <c:axPos val="b"/>
        <c:tickLblPos val="nextTo"/>
        <c:crossAx val="82533760"/>
        <c:crosses val="autoZero"/>
        <c:auto val="1"/>
        <c:lblAlgn val="ctr"/>
        <c:lblOffset val="100"/>
      </c:catAx>
      <c:valAx>
        <c:axId val="82533760"/>
        <c:scaling>
          <c:orientation val="minMax"/>
          <c:max val="1"/>
          <c:min val="0"/>
        </c:scaling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#,##0" sourceLinked="1"/>
        <c:tickLblPos val="nextTo"/>
        <c:crossAx val="82532224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+mn-lt"/>
              <a:ea typeface="+mn-ea"/>
              <a:cs typeface="+mn-cs"/>
            </a:rPr>
            <a:t>Data compiled</a:t>
          </a:r>
          <a:r>
            <a:rPr lang="en-US" sz="1100" baseline="0">
              <a:latin typeface="+mn-lt"/>
              <a:ea typeface="+mn-ea"/>
              <a:cs typeface="+mn-cs"/>
            </a:rPr>
            <a:t> January 9, 2014</a:t>
          </a:r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T3:AD29"/>
  <sheetViews>
    <sheetView tabSelected="1" zoomScale="70" zoomScaleNormal="70" workbookViewId="0">
      <selection activeCell="A4" sqref="A4"/>
    </sheetView>
  </sheetViews>
  <sheetFormatPr defaultRowHeight="15"/>
  <cols>
    <col min="20" max="20" width="10.28515625" style="50" bestFit="1" customWidth="1"/>
    <col min="24" max="24" width="10.7109375" style="29" customWidth="1"/>
    <col min="25" max="25" width="11" customWidth="1"/>
    <col min="26" max="26" width="11.140625" customWidth="1"/>
  </cols>
  <sheetData>
    <row r="3" spans="23:30">
      <c r="W3" s="50"/>
      <c r="X3" s="50"/>
    </row>
    <row r="4" spans="23:30" ht="37.5" customHeight="1">
      <c r="W4" s="54" t="s">
        <v>0</v>
      </c>
      <c r="X4" s="51" t="s">
        <v>10</v>
      </c>
      <c r="Y4" s="51" t="s">
        <v>11</v>
      </c>
      <c r="Z4" s="51" t="s">
        <v>13</v>
      </c>
    </row>
    <row r="5" spans="23:30">
      <c r="W5" s="49">
        <v>1</v>
      </c>
      <c r="X5" s="52">
        <f>Incentives!B4</f>
        <v>1017</v>
      </c>
      <c r="Y5" s="2">
        <f>Incentives!G4</f>
        <v>1810</v>
      </c>
      <c r="Z5" s="53">
        <f>Incentives!L4</f>
        <v>0.8898721730580138</v>
      </c>
      <c r="AD5" s="30"/>
    </row>
    <row r="6" spans="23:30">
      <c r="W6" s="49">
        <v>2</v>
      </c>
      <c r="X6" s="52">
        <f>Incentives!B5</f>
        <v>1270</v>
      </c>
      <c r="Y6" s="2">
        <f>Incentives!G5</f>
        <v>2452</v>
      </c>
      <c r="Z6" s="53">
        <f>Incentives!L5</f>
        <v>0.96535433070866139</v>
      </c>
      <c r="AD6" s="30"/>
    </row>
    <row r="7" spans="23:30">
      <c r="W7" s="49">
        <v>3</v>
      </c>
      <c r="X7" s="52">
        <f>Incentives!B6</f>
        <v>373</v>
      </c>
      <c r="Y7" s="2">
        <f>Incentives!G6</f>
        <v>748</v>
      </c>
      <c r="Z7" s="53">
        <f>Incentives!L6</f>
        <v>1.0026809651474531</v>
      </c>
      <c r="AD7" s="30"/>
    </row>
    <row r="8" spans="23:30">
      <c r="W8" s="49">
        <v>4</v>
      </c>
      <c r="X8" s="52">
        <f>Incentives!B7</f>
        <v>1016</v>
      </c>
      <c r="Y8" s="2">
        <f>Incentives!G7</f>
        <v>1249</v>
      </c>
      <c r="Z8" s="53">
        <f>Incentives!L7</f>
        <v>0.61466535433070868</v>
      </c>
      <c r="AD8" s="30"/>
    </row>
    <row r="9" spans="23:30">
      <c r="W9" s="49">
        <v>5</v>
      </c>
      <c r="X9" s="52">
        <f>Incentives!B8</f>
        <v>1162</v>
      </c>
      <c r="Y9" s="2">
        <f>Incentives!G8</f>
        <v>1458</v>
      </c>
      <c r="Z9" s="53">
        <f>Incentives!L8</f>
        <v>0.62736660929432009</v>
      </c>
      <c r="AD9" s="30"/>
    </row>
    <row r="10" spans="23:30">
      <c r="W10" s="49">
        <v>6</v>
      </c>
      <c r="X10" s="52">
        <f>Incentives!B9</f>
        <v>314</v>
      </c>
      <c r="Y10" s="2">
        <f>Incentives!G9</f>
        <v>357</v>
      </c>
      <c r="Z10" s="53">
        <f>Incentives!L9</f>
        <v>0.56847133757961787</v>
      </c>
      <c r="AD10" s="30"/>
    </row>
    <row r="11" spans="23:30">
      <c r="W11" s="49">
        <v>7</v>
      </c>
      <c r="X11" s="52">
        <f>Incentives!B10</f>
        <v>399</v>
      </c>
      <c r="Y11" s="2">
        <f>Incentives!G10</f>
        <v>350</v>
      </c>
      <c r="Z11" s="53">
        <f>Incentives!L10</f>
        <v>0.43859649122807015</v>
      </c>
      <c r="AD11" s="30"/>
    </row>
    <row r="12" spans="23:30">
      <c r="W12" s="49">
        <v>8</v>
      </c>
      <c r="X12" s="52">
        <f>Incentives!B11</f>
        <v>2251</v>
      </c>
      <c r="Y12" s="2">
        <f>Incentives!G11</f>
        <v>4943</v>
      </c>
      <c r="Z12" s="53">
        <f>Incentives!L11</f>
        <v>1.0979564637938695</v>
      </c>
      <c r="AD12" s="30"/>
    </row>
    <row r="13" spans="23:30">
      <c r="W13" s="49">
        <v>9</v>
      </c>
      <c r="X13" s="52">
        <f>Incentives!B12</f>
        <v>878</v>
      </c>
      <c r="Y13" s="2">
        <f>Incentives!G12</f>
        <v>1080</v>
      </c>
      <c r="Z13" s="53">
        <f>Incentives!L12</f>
        <v>0.61503416856492032</v>
      </c>
      <c r="AD13" s="30"/>
    </row>
    <row r="14" spans="23:30">
      <c r="W14" s="49">
        <v>10</v>
      </c>
      <c r="X14" s="52">
        <f>Incentives!B13</f>
        <v>1530</v>
      </c>
      <c r="Y14" s="2">
        <f>Incentives!G13</f>
        <v>2277</v>
      </c>
      <c r="Z14" s="53">
        <f>Incentives!L13</f>
        <v>0.74411764705882355</v>
      </c>
      <c r="AD14" s="30"/>
    </row>
    <row r="15" spans="23:30">
      <c r="W15" s="49">
        <v>11</v>
      </c>
      <c r="X15" s="52">
        <f>Incentives!B14</f>
        <v>1166</v>
      </c>
      <c r="Y15" s="2">
        <f>Incentives!G14</f>
        <v>1487</v>
      </c>
      <c r="Z15" s="53">
        <f>Incentives!L14</f>
        <v>0.6376500857632933</v>
      </c>
      <c r="AD15" s="30"/>
    </row>
    <row r="16" spans="23:30">
      <c r="W16" s="49">
        <v>12</v>
      </c>
      <c r="X16" s="52">
        <f>Incentives!B15</f>
        <v>3319</v>
      </c>
      <c r="Y16" s="2">
        <f>Incentives!G15</f>
        <v>6867</v>
      </c>
      <c r="Z16" s="53">
        <f>Incentives!L15</f>
        <v>1.0344983428743597</v>
      </c>
      <c r="AD16" s="30"/>
    </row>
    <row r="17" spans="23:30">
      <c r="W17" s="49">
        <v>13</v>
      </c>
      <c r="X17" s="52">
        <f>Incentives!B16</f>
        <v>2091</v>
      </c>
      <c r="Y17" s="2">
        <f>Incentives!G16</f>
        <v>4035</v>
      </c>
      <c r="Z17" s="53">
        <f>Incentives!L16</f>
        <v>0.9648493543758967</v>
      </c>
      <c r="AD17" s="30"/>
    </row>
    <row r="18" spans="23:30">
      <c r="W18" s="49">
        <v>14</v>
      </c>
      <c r="X18" s="52">
        <f>Incentives!B17</f>
        <v>2538</v>
      </c>
      <c r="Y18" s="2">
        <f>Incentives!G17</f>
        <v>3876</v>
      </c>
      <c r="Z18" s="53">
        <f>Incentives!L17</f>
        <v>0.7635933806146572</v>
      </c>
      <c r="AD18" s="30"/>
    </row>
    <row r="19" spans="23:30">
      <c r="W19" s="49">
        <v>15</v>
      </c>
      <c r="X19" s="52">
        <f>Incentives!B18</f>
        <v>3658</v>
      </c>
      <c r="Y19" s="2">
        <f>Incentives!G18</f>
        <v>6651</v>
      </c>
      <c r="Z19" s="53">
        <f>Incentives!L18</f>
        <v>0.90910333515582287</v>
      </c>
      <c r="AD19" s="30"/>
    </row>
    <row r="20" spans="23:30">
      <c r="W20" s="49">
        <v>16</v>
      </c>
      <c r="X20" s="52">
        <f>Incentives!B19</f>
        <v>1589</v>
      </c>
      <c r="Y20" s="2">
        <f>Incentives!G19</f>
        <v>3421</v>
      </c>
      <c r="Z20" s="53">
        <f>Incentives!L19</f>
        <v>1.0764631843926997</v>
      </c>
      <c r="AD20" s="30"/>
    </row>
    <row r="21" spans="23:30">
      <c r="W21" s="49">
        <v>17</v>
      </c>
      <c r="X21" s="52">
        <f>Incentives!B20</f>
        <v>1461</v>
      </c>
      <c r="Y21" s="2">
        <f>Incentives!G20</f>
        <v>1639</v>
      </c>
      <c r="Z21" s="53">
        <f>Incentives!L20</f>
        <v>0.56091718001368929</v>
      </c>
      <c r="AD21" s="30"/>
    </row>
    <row r="22" spans="23:30">
      <c r="W22" s="49">
        <v>18</v>
      </c>
      <c r="X22" s="52">
        <f>Incentives!B21</f>
        <v>1368</v>
      </c>
      <c r="Y22" s="2">
        <f>Incentives!G21</f>
        <v>2657</v>
      </c>
      <c r="Z22" s="53">
        <f>Incentives!L21</f>
        <v>0.971125730994152</v>
      </c>
      <c r="AD22" s="30"/>
    </row>
    <row r="23" spans="23:30">
      <c r="W23" s="49">
        <v>19</v>
      </c>
      <c r="X23" s="52">
        <f>Incentives!B22</f>
        <v>671</v>
      </c>
      <c r="Y23" s="2">
        <f>Incentives!G22</f>
        <v>808</v>
      </c>
      <c r="Z23" s="53">
        <f>Incentives!L22</f>
        <v>0.6020864381520119</v>
      </c>
      <c r="AD23" s="30"/>
    </row>
    <row r="24" spans="23:30">
      <c r="W24" s="49">
        <v>20</v>
      </c>
      <c r="X24" s="52">
        <f>Incentives!B23</f>
        <v>1279</v>
      </c>
      <c r="Y24" s="2">
        <f>Incentives!G23</f>
        <v>2213</v>
      </c>
      <c r="Z24" s="53">
        <f>Incentives!L23</f>
        <v>0.86512900703674744</v>
      </c>
      <c r="AD24" s="30"/>
    </row>
    <row r="25" spans="23:30">
      <c r="W25" s="49">
        <v>21</v>
      </c>
      <c r="X25" s="52">
        <f>Incentives!B24</f>
        <v>1910</v>
      </c>
      <c r="Y25" s="2">
        <f>Incentives!G24</f>
        <v>3907</v>
      </c>
      <c r="Z25" s="53">
        <f>Incentives!L24</f>
        <v>1.0227748691099476</v>
      </c>
      <c r="AD25" s="30"/>
    </row>
    <row r="26" spans="23:30">
      <c r="W26" s="49">
        <v>22</v>
      </c>
      <c r="X26" s="52">
        <f>Incentives!B25</f>
        <v>5056</v>
      </c>
      <c r="Y26" s="2">
        <f>Incentives!G25</f>
        <v>6833</v>
      </c>
      <c r="Z26" s="53">
        <f>Incentives!L25</f>
        <v>0.67573180379746833</v>
      </c>
      <c r="AD26" s="30"/>
    </row>
    <row r="27" spans="23:30">
      <c r="W27" s="49">
        <v>23</v>
      </c>
      <c r="X27" s="52">
        <f>Incentives!B26</f>
        <v>4784</v>
      </c>
      <c r="Y27" s="2">
        <f>Incentives!G26</f>
        <v>4801</v>
      </c>
      <c r="Z27" s="53">
        <f>Incentives!L26</f>
        <v>0.50177675585284276</v>
      </c>
      <c r="AD27" s="30"/>
    </row>
    <row r="28" spans="23:30">
      <c r="W28" s="49">
        <v>24</v>
      </c>
      <c r="X28" s="52">
        <f>Incentives!B27</f>
        <v>1887</v>
      </c>
      <c r="Y28" s="2">
        <f>Incentives!G27</f>
        <v>3781</v>
      </c>
      <c r="Z28" s="53">
        <f>Incentives!L27</f>
        <v>1.0018547959724431</v>
      </c>
      <c r="AD28" s="30"/>
    </row>
    <row r="29" spans="23:30">
      <c r="W29" s="50"/>
      <c r="X29" s="5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V3:Z29"/>
  <sheetViews>
    <sheetView workbookViewId="0">
      <selection activeCell="L41" sqref="L41"/>
    </sheetView>
  </sheetViews>
  <sheetFormatPr defaultRowHeight="15"/>
  <cols>
    <col min="24" max="24" width="10.28515625" bestFit="1" customWidth="1"/>
    <col min="26" max="26" width="11.42578125" customWidth="1"/>
  </cols>
  <sheetData>
    <row r="3" spans="22:26">
      <c r="V3" s="29"/>
      <c r="W3" s="50"/>
      <c r="X3" s="29"/>
      <c r="Y3" s="29"/>
    </row>
    <row r="4" spans="22:26" ht="30">
      <c r="V4" s="29"/>
      <c r="W4" s="54" t="s">
        <v>0</v>
      </c>
      <c r="X4" s="51" t="s">
        <v>10</v>
      </c>
      <c r="Y4" s="51" t="s">
        <v>11</v>
      </c>
      <c r="Z4" s="51" t="s">
        <v>13</v>
      </c>
    </row>
    <row r="5" spans="22:26">
      <c r="V5" s="29"/>
      <c r="W5" s="49">
        <v>1</v>
      </c>
      <c r="X5" s="52">
        <f>Incentives!C4</f>
        <v>413</v>
      </c>
      <c r="Y5" s="2">
        <f>Incentives!H4</f>
        <v>1015</v>
      </c>
      <c r="Z5" s="53">
        <f>Incentives!M4</f>
        <v>1.228813559322034</v>
      </c>
    </row>
    <row r="6" spans="22:26">
      <c r="V6" s="29"/>
      <c r="W6" s="49">
        <v>2</v>
      </c>
      <c r="X6" s="52">
        <f>Incentives!C5</f>
        <v>478</v>
      </c>
      <c r="Y6" s="2">
        <f>Incentives!H5</f>
        <v>921</v>
      </c>
      <c r="Z6" s="53">
        <f>Incentives!M5</f>
        <v>0.96338912133891208</v>
      </c>
    </row>
    <row r="7" spans="22:26">
      <c r="V7" s="29"/>
      <c r="W7" s="49">
        <v>3</v>
      </c>
      <c r="X7" s="52">
        <f>Incentives!C6</f>
        <v>266</v>
      </c>
      <c r="Y7" s="2">
        <f>Incentives!H6</f>
        <v>535</v>
      </c>
      <c r="Z7" s="53">
        <f>Incentives!M6</f>
        <v>1.005639097744361</v>
      </c>
    </row>
    <row r="8" spans="22:26">
      <c r="V8" s="29"/>
      <c r="W8" s="49">
        <v>4</v>
      </c>
      <c r="X8" s="52">
        <f>Incentives!C7</f>
        <v>151</v>
      </c>
      <c r="Y8" s="2">
        <f>Incentives!H7</f>
        <v>629</v>
      </c>
      <c r="Z8" s="53">
        <f>Incentives!M7</f>
        <v>2.0827814569536423</v>
      </c>
    </row>
    <row r="9" spans="22:26">
      <c r="V9" s="29"/>
      <c r="W9" s="49">
        <v>5</v>
      </c>
      <c r="X9" s="52">
        <f>Incentives!C8</f>
        <v>323</v>
      </c>
      <c r="Y9" s="2">
        <f>Incentives!H8</f>
        <v>965</v>
      </c>
      <c r="Z9" s="53">
        <f>Incentives!M8</f>
        <v>1.4938080495356036</v>
      </c>
    </row>
    <row r="10" spans="22:26">
      <c r="V10" s="29"/>
      <c r="W10" s="49">
        <v>6</v>
      </c>
      <c r="X10" s="52">
        <f>Incentives!C9</f>
        <v>182</v>
      </c>
      <c r="Y10" s="2">
        <f>Incentives!H9</f>
        <v>253</v>
      </c>
      <c r="Z10" s="53">
        <f>Incentives!M9</f>
        <v>0.69505494505494503</v>
      </c>
    </row>
    <row r="11" spans="22:26">
      <c r="V11" s="29"/>
      <c r="W11" s="49">
        <v>7</v>
      </c>
      <c r="X11" s="52">
        <f>Incentives!C10</f>
        <v>224</v>
      </c>
      <c r="Y11" s="2">
        <f>Incentives!H10</f>
        <v>213</v>
      </c>
      <c r="Z11" s="53">
        <f>Incentives!M10</f>
        <v>0.47544642857142855</v>
      </c>
    </row>
    <row r="12" spans="22:26">
      <c r="V12" s="29"/>
      <c r="W12" s="49">
        <v>8</v>
      </c>
      <c r="X12" s="52">
        <f>Incentives!C11</f>
        <v>638</v>
      </c>
      <c r="Y12" s="2">
        <f>Incentives!H11</f>
        <v>1962</v>
      </c>
      <c r="Z12" s="53">
        <f>Incentives!M11</f>
        <v>1.5376175548589341</v>
      </c>
    </row>
    <row r="13" spans="22:26">
      <c r="V13" s="29"/>
      <c r="W13" s="49">
        <v>9</v>
      </c>
      <c r="X13" s="52">
        <f>Incentives!C12</f>
        <v>276</v>
      </c>
      <c r="Y13" s="2">
        <f>Incentives!H12</f>
        <v>588</v>
      </c>
      <c r="Z13" s="53">
        <f>Incentives!M12</f>
        <v>1.0652173913043479</v>
      </c>
    </row>
    <row r="14" spans="22:26">
      <c r="V14" s="29"/>
      <c r="W14" s="49">
        <v>10</v>
      </c>
      <c r="X14" s="52">
        <f>Incentives!C13</f>
        <v>747</v>
      </c>
      <c r="Y14" s="2">
        <f>Incentives!H13</f>
        <v>857</v>
      </c>
      <c r="Z14" s="53">
        <f>Incentives!M13</f>
        <v>0.57362784471218209</v>
      </c>
    </row>
    <row r="15" spans="22:26">
      <c r="V15" s="29"/>
      <c r="W15" s="49">
        <v>11</v>
      </c>
      <c r="X15" s="52">
        <f>Incentives!C14</f>
        <v>694</v>
      </c>
      <c r="Y15" s="2">
        <f>Incentives!H14</f>
        <v>741</v>
      </c>
      <c r="Z15" s="53">
        <f>Incentives!M14</f>
        <v>0.53386167146974062</v>
      </c>
    </row>
    <row r="16" spans="22:26">
      <c r="V16" s="29"/>
      <c r="W16" s="49">
        <v>12</v>
      </c>
      <c r="X16" s="52">
        <f>Incentives!C15</f>
        <v>438</v>
      </c>
      <c r="Y16" s="2">
        <f>Incentives!H15</f>
        <v>1866</v>
      </c>
      <c r="Z16" s="53">
        <f>Incentives!M15</f>
        <v>2.1301369863013697</v>
      </c>
    </row>
    <row r="17" spans="22:26">
      <c r="V17" s="29"/>
      <c r="W17" s="49">
        <v>13</v>
      </c>
      <c r="X17" s="52">
        <f>Incentives!C16</f>
        <v>1262</v>
      </c>
      <c r="Y17" s="2">
        <f>Incentives!H16</f>
        <v>2002</v>
      </c>
      <c r="Z17" s="53">
        <f>Incentives!M16</f>
        <v>0.79318541996830427</v>
      </c>
    </row>
    <row r="18" spans="22:26">
      <c r="V18" s="29"/>
      <c r="W18" s="49">
        <v>14</v>
      </c>
      <c r="X18" s="52">
        <f>Incentives!C17</f>
        <v>110</v>
      </c>
      <c r="Y18" s="2">
        <f>Incentives!H17</f>
        <v>2638</v>
      </c>
      <c r="Z18" s="53">
        <f>Incentives!M17</f>
        <v>11.99090909090909</v>
      </c>
    </row>
    <row r="19" spans="22:26">
      <c r="V19" s="29"/>
      <c r="W19" s="49">
        <v>15</v>
      </c>
      <c r="X19" s="52">
        <f>Incentives!C18</f>
        <v>480</v>
      </c>
      <c r="Y19" s="2">
        <f>Incentives!H18</f>
        <v>1190</v>
      </c>
      <c r="Z19" s="53">
        <f>Incentives!M18</f>
        <v>1.2395833333333333</v>
      </c>
    </row>
    <row r="20" spans="22:26">
      <c r="V20" s="29"/>
      <c r="W20" s="49">
        <v>16</v>
      </c>
      <c r="X20" s="52">
        <f>Incentives!C19</f>
        <v>792</v>
      </c>
      <c r="Y20" s="2">
        <f>Incentives!H19</f>
        <v>2557</v>
      </c>
      <c r="Z20" s="53">
        <f>Incentives!M19</f>
        <v>1.6142676767676767</v>
      </c>
    </row>
    <row r="21" spans="22:26">
      <c r="V21" s="29"/>
      <c r="W21" s="49">
        <v>17</v>
      </c>
      <c r="X21" s="52">
        <f>Incentives!C20</f>
        <v>483</v>
      </c>
      <c r="Y21" s="2">
        <f>Incentives!H20</f>
        <v>944</v>
      </c>
      <c r="Z21" s="53">
        <f>Incentives!M20</f>
        <v>0.97722567287784678</v>
      </c>
    </row>
    <row r="22" spans="22:26">
      <c r="V22" s="29"/>
      <c r="W22" s="49">
        <v>18</v>
      </c>
      <c r="X22" s="52">
        <f>Incentives!C21</f>
        <v>293</v>
      </c>
      <c r="Y22" s="2">
        <f>Incentives!H21</f>
        <v>1479</v>
      </c>
      <c r="Z22" s="53">
        <f>Incentives!M21</f>
        <v>2.5238907849829353</v>
      </c>
    </row>
    <row r="23" spans="22:26">
      <c r="V23" s="29"/>
      <c r="W23" s="49">
        <v>19</v>
      </c>
      <c r="X23" s="52">
        <f>Incentives!C22</f>
        <v>329</v>
      </c>
      <c r="Y23" s="2">
        <f>Incentives!H22</f>
        <v>502</v>
      </c>
      <c r="Z23" s="53">
        <f>Incentives!M22</f>
        <v>0.76291793313069911</v>
      </c>
    </row>
    <row r="24" spans="22:26">
      <c r="V24" s="29"/>
      <c r="W24" s="49">
        <v>20</v>
      </c>
      <c r="X24" s="52">
        <f>Incentives!C23</f>
        <v>723</v>
      </c>
      <c r="Y24" s="2">
        <f>Incentives!H23</f>
        <v>1777</v>
      </c>
      <c r="Z24" s="53">
        <f>Incentives!M23</f>
        <v>1.2289073305670817</v>
      </c>
    </row>
    <row r="25" spans="22:26">
      <c r="V25" s="29"/>
      <c r="W25" s="49">
        <v>21</v>
      </c>
      <c r="X25" s="52">
        <f>Incentives!C24</f>
        <v>219</v>
      </c>
      <c r="Y25" s="2">
        <f>Incentives!H24</f>
        <v>917</v>
      </c>
      <c r="Z25" s="53">
        <f>Incentives!M24</f>
        <v>2.0936073059360729</v>
      </c>
    </row>
    <row r="26" spans="22:26">
      <c r="V26" s="29"/>
      <c r="W26" s="49">
        <v>22</v>
      </c>
      <c r="X26" s="52">
        <f>Incentives!C25</f>
        <v>1764</v>
      </c>
      <c r="Y26" s="2">
        <f>Incentives!H25</f>
        <v>2755</v>
      </c>
      <c r="Z26" s="53">
        <f>Incentives!M25</f>
        <v>0.78089569160997729</v>
      </c>
    </row>
    <row r="27" spans="22:26">
      <c r="V27" s="29"/>
      <c r="W27" s="49">
        <v>23</v>
      </c>
      <c r="X27" s="52">
        <f>Incentives!C26</f>
        <v>1195</v>
      </c>
      <c r="Y27" s="2">
        <f>Incentives!H26</f>
        <v>1701</v>
      </c>
      <c r="Z27" s="53">
        <f>Incentives!M26</f>
        <v>0.71171548117154815</v>
      </c>
    </row>
    <row r="28" spans="22:26">
      <c r="V28" s="29"/>
      <c r="W28" s="49">
        <v>24</v>
      </c>
      <c r="X28" s="52">
        <f>Incentives!C27</f>
        <v>575</v>
      </c>
      <c r="Y28" s="2">
        <f>Incentives!H27</f>
        <v>2107</v>
      </c>
      <c r="Z28" s="53">
        <f>Incentives!M27</f>
        <v>1.8321739130434782</v>
      </c>
    </row>
    <row r="29" spans="22:26">
      <c r="V29" s="29"/>
      <c r="W29" s="50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U29"/>
  <sheetViews>
    <sheetView workbookViewId="0">
      <selection activeCell="O18" sqref="O18"/>
    </sheetView>
  </sheetViews>
  <sheetFormatPr defaultColWidth="9.140625" defaultRowHeight="15"/>
  <cols>
    <col min="1" max="1" width="10" style="10" bestFit="1" customWidth="1"/>
    <col min="2" max="13" width="11.7109375" style="29" customWidth="1"/>
    <col min="14" max="14" width="9.85546875" style="29" customWidth="1"/>
    <col min="15" max="16" width="9.140625" style="30" customWidth="1"/>
    <col min="17" max="16384" width="9.140625" style="29"/>
  </cols>
  <sheetData>
    <row r="1" spans="1:21" ht="36.75" customHeight="1" thickBot="1">
      <c r="B1" s="71" t="s">
        <v>17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21" ht="18.75" customHeight="1" thickBot="1">
      <c r="B2" s="74" t="s">
        <v>15</v>
      </c>
      <c r="C2" s="75"/>
      <c r="D2" s="75"/>
      <c r="E2" s="75"/>
      <c r="F2" s="76"/>
      <c r="G2" s="74" t="s">
        <v>16</v>
      </c>
      <c r="H2" s="75"/>
      <c r="I2" s="75"/>
      <c r="J2" s="75"/>
      <c r="K2" s="76"/>
      <c r="L2" s="69" t="s">
        <v>14</v>
      </c>
      <c r="M2" s="70"/>
    </row>
    <row r="3" spans="1:21" s="6" customFormat="1" ht="51" customHeight="1" thickBot="1">
      <c r="A3" s="7" t="s">
        <v>0</v>
      </c>
      <c r="B3" s="15" t="s">
        <v>4</v>
      </c>
      <c r="C3" s="33" t="s">
        <v>5</v>
      </c>
      <c r="D3" s="16" t="s">
        <v>7</v>
      </c>
      <c r="E3" s="15" t="s">
        <v>8</v>
      </c>
      <c r="F3" s="31" t="s">
        <v>9</v>
      </c>
      <c r="G3" s="15" t="s">
        <v>4</v>
      </c>
      <c r="H3" s="33" t="s">
        <v>5</v>
      </c>
      <c r="I3" s="16" t="s">
        <v>7</v>
      </c>
      <c r="J3" s="15" t="s">
        <v>8</v>
      </c>
      <c r="K3" s="60" t="s">
        <v>9</v>
      </c>
      <c r="L3" s="60" t="s">
        <v>4</v>
      </c>
      <c r="M3" s="31" t="s">
        <v>5</v>
      </c>
      <c r="O3" s="55"/>
      <c r="P3" s="55"/>
    </row>
    <row r="4" spans="1:21">
      <c r="A4" s="11">
        <v>1</v>
      </c>
      <c r="B4" s="14">
        <v>1017</v>
      </c>
      <c r="C4" s="4">
        <v>413</v>
      </c>
      <c r="D4" s="23">
        <f t="shared" ref="D4:D28" si="0">C4/B4</f>
        <v>0.40609636184857423</v>
      </c>
      <c r="E4" s="39">
        <f>B4/$B$28</f>
        <v>2.3658315304626979E-2</v>
      </c>
      <c r="F4" s="40">
        <f>C4/$C$28</f>
        <v>3.1635388739946382E-2</v>
      </c>
      <c r="G4" s="14">
        <v>1810</v>
      </c>
      <c r="H4" s="4">
        <v>1015</v>
      </c>
      <c r="I4" s="23">
        <f t="shared" ref="I4:I28" si="1">H4/G4</f>
        <v>0.56077348066298338</v>
      </c>
      <c r="J4" s="39">
        <f t="shared" ref="J4:J27" si="2">G4/$G$28</f>
        <v>2.5968436154949783E-2</v>
      </c>
      <c r="K4" s="57">
        <f t="shared" ref="K4:K27" si="3">H4/$H$28</f>
        <v>3.2621970816995562E-2</v>
      </c>
      <c r="L4" s="62">
        <f>G4/(B4*2)</f>
        <v>0.8898721730580138</v>
      </c>
      <c r="M4" s="66">
        <f>H4/(C4*2)</f>
        <v>1.228813559322034</v>
      </c>
      <c r="Q4" s="30"/>
      <c r="U4" s="30"/>
    </row>
    <row r="5" spans="1:21">
      <c r="A5" s="12">
        <v>2</v>
      </c>
      <c r="B5" s="8">
        <v>1270</v>
      </c>
      <c r="C5" s="2">
        <v>478</v>
      </c>
      <c r="D5" s="24">
        <f t="shared" si="0"/>
        <v>0.37637795275590552</v>
      </c>
      <c r="E5" s="32">
        <f t="shared" ref="E5:E27" si="4">B5/$B$28</f>
        <v>2.9543815572149721E-2</v>
      </c>
      <c r="F5" s="41">
        <f t="shared" ref="F5:F27" si="5">C5/$C$28</f>
        <v>3.6614324013787822E-2</v>
      </c>
      <c r="G5" s="8">
        <v>2452</v>
      </c>
      <c r="H5" s="2">
        <v>921</v>
      </c>
      <c r="I5" s="24">
        <f t="shared" si="1"/>
        <v>0.37561174551386622</v>
      </c>
      <c r="J5" s="32">
        <f t="shared" si="2"/>
        <v>3.5179340028694404E-2</v>
      </c>
      <c r="K5" s="58">
        <f t="shared" si="3"/>
        <v>2.960082278074179E-2</v>
      </c>
      <c r="L5" s="63">
        <f t="shared" ref="L5:L28" si="6">G5/(B5*2)</f>
        <v>0.96535433070866139</v>
      </c>
      <c r="M5" s="67">
        <f t="shared" ref="M5:M28" si="7">H5/(C5*2)</f>
        <v>0.96338912133891208</v>
      </c>
      <c r="Q5" s="30"/>
      <c r="U5" s="30"/>
    </row>
    <row r="6" spans="1:21">
      <c r="A6" s="12">
        <v>3</v>
      </c>
      <c r="B6" s="8">
        <v>373</v>
      </c>
      <c r="C6" s="2">
        <v>266</v>
      </c>
      <c r="D6" s="24">
        <f t="shared" si="0"/>
        <v>0.71313672922252014</v>
      </c>
      <c r="E6" s="32">
        <f t="shared" si="4"/>
        <v>8.6770418963872803E-3</v>
      </c>
      <c r="F6" s="41">
        <f t="shared" si="5"/>
        <v>2.0375335120643431E-2</v>
      </c>
      <c r="G6" s="8">
        <v>748</v>
      </c>
      <c r="H6" s="2">
        <v>535</v>
      </c>
      <c r="I6" s="24">
        <f t="shared" si="1"/>
        <v>0.71524064171122992</v>
      </c>
      <c r="J6" s="32">
        <f t="shared" si="2"/>
        <v>1.0731707317073172E-2</v>
      </c>
      <c r="K6" s="58">
        <f t="shared" si="3"/>
        <v>1.7194831908465644E-2</v>
      </c>
      <c r="L6" s="63">
        <f t="shared" si="6"/>
        <v>1.0026809651474531</v>
      </c>
      <c r="M6" s="67">
        <f t="shared" si="7"/>
        <v>1.005639097744361</v>
      </c>
      <c r="Q6" s="30"/>
      <c r="U6" s="30"/>
    </row>
    <row r="7" spans="1:21">
      <c r="A7" s="12">
        <v>4</v>
      </c>
      <c r="B7" s="8">
        <v>1016</v>
      </c>
      <c r="C7" s="2">
        <v>151</v>
      </c>
      <c r="D7" s="24">
        <f t="shared" si="0"/>
        <v>0.1486220472440945</v>
      </c>
      <c r="E7" s="32">
        <f t="shared" si="4"/>
        <v>2.3635052457719775E-2</v>
      </c>
      <c r="F7" s="41">
        <f t="shared" si="5"/>
        <v>1.1566449636154731E-2</v>
      </c>
      <c r="G7" s="8">
        <v>1249</v>
      </c>
      <c r="H7" s="2">
        <v>629</v>
      </c>
      <c r="I7" s="24">
        <f t="shared" si="1"/>
        <v>0.50360288230584471</v>
      </c>
      <c r="J7" s="32">
        <f t="shared" si="2"/>
        <v>1.7919655667144908E-2</v>
      </c>
      <c r="K7" s="58">
        <f t="shared" si="3"/>
        <v>2.0215979944719419E-2</v>
      </c>
      <c r="L7" s="63">
        <f t="shared" si="6"/>
        <v>0.61466535433070868</v>
      </c>
      <c r="M7" s="67">
        <f t="shared" si="7"/>
        <v>2.0827814569536423</v>
      </c>
      <c r="Q7" s="30"/>
      <c r="U7" s="30"/>
    </row>
    <row r="8" spans="1:21">
      <c r="A8" s="12">
        <v>5</v>
      </c>
      <c r="B8" s="8">
        <v>1162</v>
      </c>
      <c r="C8" s="2">
        <v>323</v>
      </c>
      <c r="D8" s="24">
        <f t="shared" si="0"/>
        <v>0.27796901893287435</v>
      </c>
      <c r="E8" s="32">
        <f t="shared" si="4"/>
        <v>2.7031428106171634E-2</v>
      </c>
      <c r="F8" s="41">
        <f t="shared" si="5"/>
        <v>2.4741478360781308E-2</v>
      </c>
      <c r="G8" s="8">
        <v>1458</v>
      </c>
      <c r="H8" s="2">
        <v>965</v>
      </c>
      <c r="I8" s="24">
        <f t="shared" si="1"/>
        <v>0.66186556927297668</v>
      </c>
      <c r="J8" s="32">
        <f t="shared" si="2"/>
        <v>2.0918220946915353E-2</v>
      </c>
      <c r="K8" s="58">
        <f t="shared" si="3"/>
        <v>3.1014977180690365E-2</v>
      </c>
      <c r="L8" s="63">
        <f t="shared" si="6"/>
        <v>0.62736660929432009</v>
      </c>
      <c r="M8" s="67">
        <f t="shared" si="7"/>
        <v>1.4938080495356036</v>
      </c>
      <c r="Q8" s="30"/>
      <c r="U8" s="30"/>
    </row>
    <row r="9" spans="1:21">
      <c r="A9" s="12">
        <v>6</v>
      </c>
      <c r="B9" s="8">
        <v>314</v>
      </c>
      <c r="C9" s="2">
        <v>182</v>
      </c>
      <c r="D9" s="24">
        <f t="shared" si="0"/>
        <v>0.57961783439490444</v>
      </c>
      <c r="E9" s="32">
        <f t="shared" si="4"/>
        <v>7.3045339288622139E-3</v>
      </c>
      <c r="F9" s="41">
        <f t="shared" si="5"/>
        <v>1.3941018766756031E-2</v>
      </c>
      <c r="G9" s="8">
        <v>357</v>
      </c>
      <c r="H9" s="2">
        <v>253</v>
      </c>
      <c r="I9" s="24">
        <f t="shared" si="1"/>
        <v>0.70868347338935578</v>
      </c>
      <c r="J9" s="32">
        <f t="shared" si="2"/>
        <v>5.1219512195121953E-3</v>
      </c>
      <c r="K9" s="58">
        <f t="shared" si="3"/>
        <v>8.1313877997043135E-3</v>
      </c>
      <c r="L9" s="63">
        <f t="shared" si="6"/>
        <v>0.56847133757961787</v>
      </c>
      <c r="M9" s="67">
        <f t="shared" si="7"/>
        <v>0.69505494505494503</v>
      </c>
      <c r="Q9" s="30"/>
      <c r="U9" s="30"/>
    </row>
    <row r="10" spans="1:21">
      <c r="A10" s="12">
        <v>7</v>
      </c>
      <c r="B10" s="8">
        <v>399</v>
      </c>
      <c r="C10" s="2">
        <v>224</v>
      </c>
      <c r="D10" s="24">
        <f t="shared" si="0"/>
        <v>0.56140350877192979</v>
      </c>
      <c r="E10" s="32">
        <f t="shared" si="4"/>
        <v>9.2818759159745967E-3</v>
      </c>
      <c r="F10" s="41">
        <f t="shared" si="5"/>
        <v>1.7158176943699734E-2</v>
      </c>
      <c r="G10" s="8">
        <v>350</v>
      </c>
      <c r="H10" s="2">
        <v>213</v>
      </c>
      <c r="I10" s="24">
        <f t="shared" si="1"/>
        <v>0.60857142857142854</v>
      </c>
      <c r="J10" s="32">
        <f t="shared" si="2"/>
        <v>5.0215208034433282E-3</v>
      </c>
      <c r="K10" s="58">
        <f t="shared" si="3"/>
        <v>6.8457928906601531E-3</v>
      </c>
      <c r="L10" s="63">
        <f t="shared" si="6"/>
        <v>0.43859649122807015</v>
      </c>
      <c r="M10" s="67">
        <f t="shared" si="7"/>
        <v>0.47544642857142855</v>
      </c>
      <c r="Q10" s="30"/>
      <c r="U10" s="30"/>
    </row>
    <row r="11" spans="1:21">
      <c r="A11" s="12">
        <v>8</v>
      </c>
      <c r="B11" s="8">
        <v>2251</v>
      </c>
      <c r="C11" s="2">
        <v>638</v>
      </c>
      <c r="D11" s="24">
        <f t="shared" si="0"/>
        <v>0.28342958685028874</v>
      </c>
      <c r="E11" s="32">
        <f t="shared" si="4"/>
        <v>5.236466838811734E-2</v>
      </c>
      <c r="F11" s="41">
        <f t="shared" si="5"/>
        <v>4.8870164687859055E-2</v>
      </c>
      <c r="G11" s="8">
        <v>4943</v>
      </c>
      <c r="H11" s="2">
        <v>1962</v>
      </c>
      <c r="I11" s="24">
        <f t="shared" si="1"/>
        <v>0.39692494436576975</v>
      </c>
      <c r="J11" s="32">
        <f t="shared" si="2"/>
        <v>7.0918220946915356E-2</v>
      </c>
      <c r="K11" s="58">
        <f t="shared" si="3"/>
        <v>6.305843028861606E-2</v>
      </c>
      <c r="L11" s="63">
        <f t="shared" si="6"/>
        <v>1.0979564637938695</v>
      </c>
      <c r="M11" s="67">
        <f t="shared" si="7"/>
        <v>1.5376175548589341</v>
      </c>
      <c r="Q11" s="30"/>
      <c r="U11" s="30"/>
    </row>
    <row r="12" spans="1:21">
      <c r="A12" s="12">
        <v>9</v>
      </c>
      <c r="B12" s="8">
        <v>878</v>
      </c>
      <c r="C12" s="2">
        <v>276</v>
      </c>
      <c r="D12" s="24">
        <f t="shared" si="0"/>
        <v>0.31435079726651483</v>
      </c>
      <c r="E12" s="32">
        <f t="shared" si="4"/>
        <v>2.0424779584525554E-2</v>
      </c>
      <c r="F12" s="41">
        <f t="shared" si="5"/>
        <v>2.1141325162772884E-2</v>
      </c>
      <c r="G12" s="8">
        <v>1080</v>
      </c>
      <c r="H12" s="2">
        <v>588</v>
      </c>
      <c r="I12" s="24">
        <f t="shared" si="1"/>
        <v>0.5444444444444444</v>
      </c>
      <c r="J12" s="32">
        <f t="shared" si="2"/>
        <v>1.5494978479196557E-2</v>
      </c>
      <c r="K12" s="58">
        <f t="shared" si="3"/>
        <v>1.8898245162949155E-2</v>
      </c>
      <c r="L12" s="63">
        <f t="shared" si="6"/>
        <v>0.61503416856492032</v>
      </c>
      <c r="M12" s="67">
        <f t="shared" si="7"/>
        <v>1.0652173913043479</v>
      </c>
      <c r="Q12" s="30"/>
      <c r="U12" s="30"/>
    </row>
    <row r="13" spans="1:21">
      <c r="A13" s="12">
        <v>10</v>
      </c>
      <c r="B13" s="8">
        <v>1530</v>
      </c>
      <c r="C13" s="2">
        <v>747</v>
      </c>
      <c r="D13" s="24">
        <f t="shared" si="0"/>
        <v>0.48823529411764705</v>
      </c>
      <c r="E13" s="32">
        <f t="shared" si="4"/>
        <v>3.5592155768022889E-2</v>
      </c>
      <c r="F13" s="41">
        <f t="shared" si="5"/>
        <v>5.7219456147070087E-2</v>
      </c>
      <c r="G13" s="8">
        <v>2277</v>
      </c>
      <c r="H13" s="2">
        <v>857</v>
      </c>
      <c r="I13" s="24">
        <f t="shared" si="1"/>
        <v>0.37637241985068071</v>
      </c>
      <c r="J13" s="32">
        <f t="shared" si="2"/>
        <v>3.2668579626972741E-2</v>
      </c>
      <c r="K13" s="58">
        <f t="shared" si="3"/>
        <v>2.7543870926271131E-2</v>
      </c>
      <c r="L13" s="63">
        <f t="shared" si="6"/>
        <v>0.74411764705882355</v>
      </c>
      <c r="M13" s="67">
        <f t="shared" si="7"/>
        <v>0.57362784471218209</v>
      </c>
      <c r="Q13" s="30"/>
      <c r="U13" s="30"/>
    </row>
    <row r="14" spans="1:21">
      <c r="A14" s="12">
        <v>11</v>
      </c>
      <c r="B14" s="8">
        <v>1166</v>
      </c>
      <c r="C14" s="2">
        <v>694</v>
      </c>
      <c r="D14" s="24">
        <f t="shared" si="0"/>
        <v>0.59519725557461411</v>
      </c>
      <c r="E14" s="32">
        <f t="shared" si="4"/>
        <v>2.7124479493800452E-2</v>
      </c>
      <c r="F14" s="41">
        <f t="shared" si="5"/>
        <v>5.3159708923783994E-2</v>
      </c>
      <c r="G14" s="8">
        <v>1487</v>
      </c>
      <c r="H14" s="2">
        <v>741</v>
      </c>
      <c r="I14" s="24">
        <f t="shared" si="1"/>
        <v>0.49831876260928043</v>
      </c>
      <c r="J14" s="32">
        <f t="shared" si="2"/>
        <v>2.1334289813486371E-2</v>
      </c>
      <c r="K14" s="58">
        <f t="shared" si="3"/>
        <v>2.3815645690043068E-2</v>
      </c>
      <c r="L14" s="63">
        <f t="shared" si="6"/>
        <v>0.6376500857632933</v>
      </c>
      <c r="M14" s="67">
        <f t="shared" si="7"/>
        <v>0.53386167146974062</v>
      </c>
      <c r="Q14" s="30"/>
      <c r="U14" s="30"/>
    </row>
    <row r="15" spans="1:21">
      <c r="A15" s="12">
        <v>12</v>
      </c>
      <c r="B15" s="8">
        <v>3319</v>
      </c>
      <c r="C15" s="2">
        <v>438</v>
      </c>
      <c r="D15" s="24">
        <f t="shared" si="0"/>
        <v>0.13196746007833685</v>
      </c>
      <c r="E15" s="32">
        <f t="shared" si="4"/>
        <v>7.7209388885011748E-2</v>
      </c>
      <c r="F15" s="41">
        <f t="shared" si="5"/>
        <v>3.3550363845270013E-2</v>
      </c>
      <c r="G15" s="8">
        <v>6867</v>
      </c>
      <c r="H15" s="2">
        <v>1866</v>
      </c>
      <c r="I15" s="24">
        <f t="shared" si="1"/>
        <v>0.27173438182612497</v>
      </c>
      <c r="J15" s="32">
        <f t="shared" si="2"/>
        <v>9.852223816355811E-2</v>
      </c>
      <c r="K15" s="58">
        <f t="shared" si="3"/>
        <v>5.9973002506910074E-2</v>
      </c>
      <c r="L15" s="63">
        <f t="shared" si="6"/>
        <v>1.0344983428743597</v>
      </c>
      <c r="M15" s="67">
        <f t="shared" si="7"/>
        <v>2.1301369863013697</v>
      </c>
      <c r="Q15" s="30"/>
      <c r="U15" s="30"/>
    </row>
    <row r="16" spans="1:21">
      <c r="A16" s="12">
        <v>13</v>
      </c>
      <c r="B16" s="8">
        <v>2091</v>
      </c>
      <c r="C16" s="2">
        <v>1262</v>
      </c>
      <c r="D16" s="24">
        <f t="shared" si="0"/>
        <v>0.60353897656623623</v>
      </c>
      <c r="E16" s="32">
        <f t="shared" si="4"/>
        <v>4.864261288296462E-2</v>
      </c>
      <c r="F16" s="41">
        <f t="shared" si="5"/>
        <v>9.6667943316736879E-2</v>
      </c>
      <c r="G16" s="8">
        <v>4035</v>
      </c>
      <c r="H16" s="2">
        <v>2002</v>
      </c>
      <c r="I16" s="24">
        <f t="shared" si="1"/>
        <v>0.49615861214374224</v>
      </c>
      <c r="J16" s="32">
        <f t="shared" si="2"/>
        <v>5.7890961262553803E-2</v>
      </c>
      <c r="K16" s="58">
        <f t="shared" si="3"/>
        <v>6.4344025197660221E-2</v>
      </c>
      <c r="L16" s="63">
        <f t="shared" si="6"/>
        <v>0.9648493543758967</v>
      </c>
      <c r="M16" s="67">
        <f t="shared" si="7"/>
        <v>0.79318541996830427</v>
      </c>
      <c r="Q16" s="30"/>
      <c r="U16" s="30"/>
    </row>
    <row r="17" spans="1:21">
      <c r="A17" s="12">
        <v>14</v>
      </c>
      <c r="B17" s="8">
        <v>2538</v>
      </c>
      <c r="C17" s="2">
        <v>110</v>
      </c>
      <c r="D17" s="24">
        <f t="shared" si="0"/>
        <v>4.3341213553979512E-2</v>
      </c>
      <c r="E17" s="32">
        <f t="shared" si="4"/>
        <v>5.9041105450485028E-2</v>
      </c>
      <c r="F17" s="41">
        <f t="shared" si="5"/>
        <v>8.4258904634239747E-3</v>
      </c>
      <c r="G17" s="8">
        <v>3876</v>
      </c>
      <c r="H17" s="2">
        <v>2638</v>
      </c>
      <c r="I17" s="24">
        <f t="shared" si="1"/>
        <v>0.68059855521155832</v>
      </c>
      <c r="J17" s="32">
        <f t="shared" si="2"/>
        <v>5.5609756097560976E-2</v>
      </c>
      <c r="K17" s="58">
        <f t="shared" si="3"/>
        <v>8.4784984251462359E-2</v>
      </c>
      <c r="L17" s="63">
        <f t="shared" si="6"/>
        <v>0.7635933806146572</v>
      </c>
      <c r="M17" s="67">
        <f t="shared" si="7"/>
        <v>11.99090909090909</v>
      </c>
      <c r="Q17" s="30"/>
      <c r="U17" s="30"/>
    </row>
    <row r="18" spans="1:21">
      <c r="A18" s="12">
        <v>15</v>
      </c>
      <c r="B18" s="8">
        <v>3658</v>
      </c>
      <c r="C18" s="2">
        <v>480</v>
      </c>
      <c r="D18" s="24">
        <f t="shared" si="0"/>
        <v>0.13121924548933844</v>
      </c>
      <c r="E18" s="32">
        <f t="shared" si="4"/>
        <v>8.5095493986554069E-2</v>
      </c>
      <c r="F18" s="41">
        <f t="shared" si="5"/>
        <v>3.6767522022213714E-2</v>
      </c>
      <c r="G18" s="8">
        <v>6651</v>
      </c>
      <c r="H18" s="2">
        <v>1190</v>
      </c>
      <c r="I18" s="24">
        <f t="shared" si="1"/>
        <v>0.1789204630882574</v>
      </c>
      <c r="J18" s="32">
        <f t="shared" si="2"/>
        <v>9.54232424677188E-2</v>
      </c>
      <c r="K18" s="58">
        <f t="shared" si="3"/>
        <v>3.8246448544063769E-2</v>
      </c>
      <c r="L18" s="63">
        <f t="shared" si="6"/>
        <v>0.90910333515582287</v>
      </c>
      <c r="M18" s="67">
        <f t="shared" si="7"/>
        <v>1.2395833333333333</v>
      </c>
      <c r="Q18" s="30"/>
      <c r="U18" s="30"/>
    </row>
    <row r="19" spans="1:21">
      <c r="A19" s="12">
        <v>16</v>
      </c>
      <c r="B19" s="8">
        <v>1589</v>
      </c>
      <c r="C19" s="2">
        <v>792</v>
      </c>
      <c r="D19" s="24">
        <f t="shared" si="0"/>
        <v>0.49842668344870988</v>
      </c>
      <c r="E19" s="32">
        <f t="shared" si="4"/>
        <v>3.6964663735547958E-2</v>
      </c>
      <c r="F19" s="41">
        <f t="shared" si="5"/>
        <v>6.0666411336652626E-2</v>
      </c>
      <c r="G19" s="8">
        <v>3421</v>
      </c>
      <c r="H19" s="2">
        <v>2557</v>
      </c>
      <c r="I19" s="24">
        <f t="shared" si="1"/>
        <v>0.74744226834258987</v>
      </c>
      <c r="J19" s="32">
        <f t="shared" si="2"/>
        <v>4.9081779053084647E-2</v>
      </c>
      <c r="K19" s="58">
        <f t="shared" si="3"/>
        <v>8.2181654560647938E-2</v>
      </c>
      <c r="L19" s="63">
        <f t="shared" si="6"/>
        <v>1.0764631843926997</v>
      </c>
      <c r="M19" s="67">
        <f t="shared" si="7"/>
        <v>1.6142676767676767</v>
      </c>
      <c r="Q19" s="30"/>
      <c r="U19" s="30"/>
    </row>
    <row r="20" spans="1:21">
      <c r="A20" s="12">
        <v>17</v>
      </c>
      <c r="B20" s="8">
        <v>1461</v>
      </c>
      <c r="C20" s="2">
        <v>483</v>
      </c>
      <c r="D20" s="24">
        <f t="shared" si="0"/>
        <v>0.33059548254620125</v>
      </c>
      <c r="E20" s="32">
        <f t="shared" si="4"/>
        <v>3.3987019331425783E-2</v>
      </c>
      <c r="F20" s="41">
        <f t="shared" si="5"/>
        <v>3.6997319034852545E-2</v>
      </c>
      <c r="G20" s="8">
        <v>1639</v>
      </c>
      <c r="H20" s="2">
        <v>944</v>
      </c>
      <c r="I20" s="24">
        <f t="shared" si="1"/>
        <v>0.57596095179987794</v>
      </c>
      <c r="J20" s="32">
        <f t="shared" si="2"/>
        <v>2.3515064562410329E-2</v>
      </c>
      <c r="K20" s="58">
        <f t="shared" si="3"/>
        <v>3.0340039853442181E-2</v>
      </c>
      <c r="L20" s="63">
        <f t="shared" si="6"/>
        <v>0.56091718001368929</v>
      </c>
      <c r="M20" s="67">
        <f t="shared" si="7"/>
        <v>0.97722567287784678</v>
      </c>
      <c r="Q20" s="30"/>
      <c r="U20" s="30"/>
    </row>
    <row r="21" spans="1:21">
      <c r="A21" s="12">
        <v>18</v>
      </c>
      <c r="B21" s="8">
        <v>1368</v>
      </c>
      <c r="C21" s="2">
        <v>293</v>
      </c>
      <c r="D21" s="24">
        <f t="shared" si="0"/>
        <v>0.21418128654970761</v>
      </c>
      <c r="E21" s="32">
        <f t="shared" si="4"/>
        <v>3.1823574569055761E-2</v>
      </c>
      <c r="F21" s="41">
        <f t="shared" si="5"/>
        <v>2.2443508234392954E-2</v>
      </c>
      <c r="G21" s="8">
        <v>2657</v>
      </c>
      <c r="H21" s="2">
        <v>1479</v>
      </c>
      <c r="I21" s="24">
        <f t="shared" si="1"/>
        <v>0.55664283025969141</v>
      </c>
      <c r="J21" s="32">
        <f t="shared" si="2"/>
        <v>3.8120516499282643E-2</v>
      </c>
      <c r="K21" s="58">
        <f t="shared" si="3"/>
        <v>4.7534871761907821E-2</v>
      </c>
      <c r="L21" s="63">
        <f t="shared" si="6"/>
        <v>0.971125730994152</v>
      </c>
      <c r="M21" s="67">
        <f t="shared" si="7"/>
        <v>2.5238907849829353</v>
      </c>
      <c r="Q21" s="30"/>
      <c r="U21" s="30"/>
    </row>
    <row r="22" spans="1:21">
      <c r="A22" s="12">
        <v>19</v>
      </c>
      <c r="B22" s="8">
        <v>671</v>
      </c>
      <c r="C22" s="2">
        <v>329</v>
      </c>
      <c r="D22" s="24">
        <f t="shared" si="0"/>
        <v>0.49031296572280181</v>
      </c>
      <c r="E22" s="32">
        <f t="shared" si="4"/>
        <v>1.5609370274734222E-2</v>
      </c>
      <c r="F22" s="41">
        <f t="shared" si="5"/>
        <v>2.5201072386058981E-2</v>
      </c>
      <c r="G22" s="8">
        <v>808</v>
      </c>
      <c r="H22" s="2">
        <v>502</v>
      </c>
      <c r="I22" s="24">
        <f t="shared" si="1"/>
        <v>0.62128712871287128</v>
      </c>
      <c r="J22" s="32">
        <f t="shared" si="2"/>
        <v>1.1592539454806313E-2</v>
      </c>
      <c r="K22" s="58">
        <f t="shared" si="3"/>
        <v>1.6134216108504209E-2</v>
      </c>
      <c r="L22" s="63">
        <f t="shared" si="6"/>
        <v>0.6020864381520119</v>
      </c>
      <c r="M22" s="67">
        <f t="shared" si="7"/>
        <v>0.76291793313069911</v>
      </c>
      <c r="Q22" s="30"/>
      <c r="U22" s="30"/>
    </row>
    <row r="23" spans="1:21">
      <c r="A23" s="12">
        <v>20</v>
      </c>
      <c r="B23" s="8">
        <v>1279</v>
      </c>
      <c r="C23" s="2">
        <v>723</v>
      </c>
      <c r="D23" s="24">
        <f t="shared" si="0"/>
        <v>0.56528537920250199</v>
      </c>
      <c r="E23" s="32">
        <f t="shared" si="4"/>
        <v>2.9753181194314561E-2</v>
      </c>
      <c r="F23" s="41">
        <f t="shared" si="5"/>
        <v>5.5381080045959402E-2</v>
      </c>
      <c r="G23" s="8">
        <v>2213</v>
      </c>
      <c r="H23" s="2">
        <v>1777</v>
      </c>
      <c r="I23" s="24">
        <f t="shared" si="1"/>
        <v>0.80298237686398555</v>
      </c>
      <c r="J23" s="32">
        <f t="shared" si="2"/>
        <v>3.1750358680057392E-2</v>
      </c>
      <c r="K23" s="58">
        <f t="shared" si="3"/>
        <v>5.7112553834286817E-2</v>
      </c>
      <c r="L23" s="63">
        <f t="shared" si="6"/>
        <v>0.86512900703674744</v>
      </c>
      <c r="M23" s="67">
        <f t="shared" si="7"/>
        <v>1.2289073305670817</v>
      </c>
      <c r="Q23" s="30"/>
      <c r="U23" s="30"/>
    </row>
    <row r="24" spans="1:21">
      <c r="A24" s="12">
        <v>21</v>
      </c>
      <c r="B24" s="8">
        <v>1910</v>
      </c>
      <c r="C24" s="2">
        <v>219</v>
      </c>
      <c r="D24" s="24">
        <f t="shared" si="0"/>
        <v>0.11465968586387434</v>
      </c>
      <c r="E24" s="32">
        <f t="shared" si="4"/>
        <v>4.4432037592760605E-2</v>
      </c>
      <c r="F24" s="41">
        <f t="shared" si="5"/>
        <v>1.6775181922635007E-2</v>
      </c>
      <c r="G24" s="8">
        <v>3907</v>
      </c>
      <c r="H24" s="2">
        <v>917</v>
      </c>
      <c r="I24" s="24">
        <f t="shared" si="1"/>
        <v>0.23470693626823649</v>
      </c>
      <c r="J24" s="32">
        <f t="shared" si="2"/>
        <v>5.6054519368723098E-2</v>
      </c>
      <c r="K24" s="58">
        <f t="shared" si="3"/>
        <v>2.9472263289837371E-2</v>
      </c>
      <c r="L24" s="63">
        <f t="shared" si="6"/>
        <v>1.0227748691099476</v>
      </c>
      <c r="M24" s="67">
        <f t="shared" si="7"/>
        <v>2.0936073059360729</v>
      </c>
      <c r="Q24" s="30"/>
      <c r="U24" s="30"/>
    </row>
    <row r="25" spans="1:21">
      <c r="A25" s="12">
        <v>22</v>
      </c>
      <c r="B25" s="8">
        <v>5056</v>
      </c>
      <c r="C25" s="2">
        <v>1764</v>
      </c>
      <c r="D25" s="24">
        <f t="shared" si="0"/>
        <v>0.34889240506329117</v>
      </c>
      <c r="E25" s="32">
        <f t="shared" si="4"/>
        <v>0.11761695396282597</v>
      </c>
      <c r="F25" s="41">
        <f t="shared" si="5"/>
        <v>0.13512064343163538</v>
      </c>
      <c r="G25" s="8">
        <v>6833</v>
      </c>
      <c r="H25" s="2">
        <v>2755</v>
      </c>
      <c r="I25" s="24">
        <f t="shared" si="1"/>
        <v>0.40319039953168445</v>
      </c>
      <c r="J25" s="32">
        <f t="shared" si="2"/>
        <v>9.8034433285509329E-2</v>
      </c>
      <c r="K25" s="58">
        <f t="shared" si="3"/>
        <v>8.8545349360416539E-2</v>
      </c>
      <c r="L25" s="63">
        <f t="shared" si="6"/>
        <v>0.67573180379746833</v>
      </c>
      <c r="M25" s="67">
        <f t="shared" si="7"/>
        <v>0.78089569160997729</v>
      </c>
      <c r="Q25" s="30"/>
      <c r="U25" s="30"/>
    </row>
    <row r="26" spans="1:21">
      <c r="A26" s="12">
        <v>23</v>
      </c>
      <c r="B26" s="8">
        <v>4784</v>
      </c>
      <c r="C26" s="2">
        <v>1195</v>
      </c>
      <c r="D26" s="24">
        <f t="shared" si="0"/>
        <v>0.24979096989966554</v>
      </c>
      <c r="E26" s="32">
        <f t="shared" si="4"/>
        <v>0.11128945960406635</v>
      </c>
      <c r="F26" s="41">
        <f t="shared" si="5"/>
        <v>9.1535810034469547E-2</v>
      </c>
      <c r="G26" s="8">
        <v>4801</v>
      </c>
      <c r="H26" s="2">
        <v>1701</v>
      </c>
      <c r="I26" s="24">
        <f t="shared" si="1"/>
        <v>0.35430118725265569</v>
      </c>
      <c r="J26" s="32">
        <f t="shared" si="2"/>
        <v>6.8880918220946913E-2</v>
      </c>
      <c r="K26" s="58">
        <f t="shared" si="3"/>
        <v>5.466992350710291E-2</v>
      </c>
      <c r="L26" s="63">
        <f t="shared" si="6"/>
        <v>0.50177675585284276</v>
      </c>
      <c r="M26" s="67">
        <f t="shared" si="7"/>
        <v>0.71171548117154815</v>
      </c>
      <c r="Q26" s="30"/>
      <c r="U26" s="30"/>
    </row>
    <row r="27" spans="1:21" ht="15.75" thickBot="1">
      <c r="A27" s="34">
        <v>24</v>
      </c>
      <c r="B27" s="35">
        <v>1887</v>
      </c>
      <c r="C27" s="36">
        <v>575</v>
      </c>
      <c r="D27" s="37">
        <f t="shared" si="0"/>
        <v>0.3047164811870694</v>
      </c>
      <c r="E27" s="38">
        <f t="shared" si="4"/>
        <v>4.3896992113894896E-2</v>
      </c>
      <c r="F27" s="42">
        <f t="shared" si="5"/>
        <v>4.4044427422443508E-2</v>
      </c>
      <c r="G27" s="35">
        <v>3781</v>
      </c>
      <c r="H27" s="36">
        <v>2107</v>
      </c>
      <c r="I27" s="37">
        <f t="shared" si="1"/>
        <v>0.55725998413118227</v>
      </c>
      <c r="J27" s="38">
        <f t="shared" si="2"/>
        <v>5.4246771879483499E-2</v>
      </c>
      <c r="K27" s="59">
        <f t="shared" si="3"/>
        <v>6.7718711833901143E-2</v>
      </c>
      <c r="L27" s="64">
        <f t="shared" si="6"/>
        <v>1.0018547959724431</v>
      </c>
      <c r="M27" s="68">
        <f t="shared" si="7"/>
        <v>1.8321739130434782</v>
      </c>
      <c r="N27" s="30"/>
      <c r="Q27" s="30"/>
      <c r="U27" s="30"/>
    </row>
    <row r="28" spans="1:21" s="10" customFormat="1" ht="15.75" thickBot="1">
      <c r="A28" s="43" t="s">
        <v>12</v>
      </c>
      <c r="B28" s="44">
        <f>SUM(B4:B27)</f>
        <v>42987</v>
      </c>
      <c r="C28" s="45">
        <f>SUM(C4:C27)</f>
        <v>13055</v>
      </c>
      <c r="D28" s="46">
        <f t="shared" si="0"/>
        <v>0.3036964663735548</v>
      </c>
      <c r="E28" s="47">
        <f>SUM(E4:E27)</f>
        <v>0.99999999999999989</v>
      </c>
      <c r="F28" s="48">
        <f>SUM(F4:F27)</f>
        <v>1.0000000000000002</v>
      </c>
      <c r="G28" s="44">
        <f>SUM(G4:G27)</f>
        <v>69700</v>
      </c>
      <c r="H28" s="45">
        <f>SUM(H4:H27)</f>
        <v>31114</v>
      </c>
      <c r="I28" s="46">
        <f t="shared" si="1"/>
        <v>0.44639885222381637</v>
      </c>
      <c r="J28" s="47">
        <f>SUM(J4:J27)</f>
        <v>0.99999999999999989</v>
      </c>
      <c r="K28" s="47">
        <f>SUM(K4:K27)</f>
        <v>0.99999999999999989</v>
      </c>
      <c r="L28" s="65">
        <f t="shared" si="6"/>
        <v>0.81071021471607696</v>
      </c>
      <c r="M28" s="61">
        <f t="shared" si="7"/>
        <v>1.191650708540789</v>
      </c>
      <c r="O28" s="56"/>
      <c r="P28" s="56"/>
    </row>
    <row r="29" spans="1:21">
      <c r="L29" s="30"/>
    </row>
  </sheetData>
  <mergeCells count="4">
    <mergeCell ref="L2:M2"/>
    <mergeCell ref="B1:M1"/>
    <mergeCell ref="B2:F2"/>
    <mergeCell ref="G2:K2"/>
  </mergeCells>
  <conditionalFormatting sqref="L4:M28">
    <cfRule type="cellIs" dxfId="4" priority="1" operator="greaterThanOrEqual">
      <formula>100%</formula>
    </cfRule>
    <cfRule type="cellIs" dxfId="3" priority="2" operator="greaterThanOrEqual">
      <formula>100</formula>
    </cfRule>
    <cfRule type="cellIs" dxfId="2" priority="3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N19" sqref="N19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I27"/>
  <sheetViews>
    <sheetView workbookViewId="0">
      <selection activeCell="O7" sqref="O7"/>
    </sheetView>
  </sheetViews>
  <sheetFormatPr defaultRowHeight="15"/>
  <cols>
    <col min="2" max="2" width="10" customWidth="1"/>
  </cols>
  <sheetData>
    <row r="1" spans="1:9" ht="15.75" thickBot="1">
      <c r="A1" s="10"/>
      <c r="B1" s="77" t="s">
        <v>3</v>
      </c>
      <c r="C1" s="78"/>
      <c r="D1" s="78"/>
      <c r="E1" s="78"/>
      <c r="F1" s="78"/>
      <c r="G1" s="78"/>
      <c r="H1" s="78"/>
      <c r="I1" s="79"/>
    </row>
    <row r="2" spans="1:9" ht="15.75" thickBot="1">
      <c r="A2" s="10"/>
      <c r="B2" s="74" t="s">
        <v>2</v>
      </c>
      <c r="C2" s="75"/>
      <c r="D2" s="76"/>
      <c r="E2" s="74" t="s">
        <v>1</v>
      </c>
      <c r="F2" s="75"/>
      <c r="G2" s="76"/>
      <c r="H2" s="77" t="s">
        <v>6</v>
      </c>
      <c r="I2" s="79"/>
    </row>
    <row r="3" spans="1:9" ht="45.75" thickBot="1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1" priority="1" operator="greaterThanOrEqual">
      <formula>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 Employers</vt:lpstr>
      <vt:lpstr>Level 1 Employers</vt:lpstr>
      <vt:lpstr>Incentives</vt:lpstr>
      <vt:lpstr>Region 1</vt:lpstr>
      <vt:lpstr>Sheet2</vt:lpstr>
      <vt:lpstr>Sheet1</vt:lpstr>
      <vt:lpstr>Incentives!Print_Area</vt:lpstr>
    </vt:vector>
  </TitlesOfParts>
  <Company>Agency for Workforce Innovation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AWITECH</cp:lastModifiedBy>
  <cp:lastPrinted>2013-10-28T16:00:45Z</cp:lastPrinted>
  <dcterms:created xsi:type="dcterms:W3CDTF">2013-08-16T13:25:02Z</dcterms:created>
  <dcterms:modified xsi:type="dcterms:W3CDTF">2014-04-14T12:36:00Z</dcterms:modified>
</cp:coreProperties>
</file>