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inesj\Documents\Tasks\Website\Reports\ETA9090\"/>
    </mc:Choice>
  </mc:AlternateContent>
  <bookViews>
    <workbookView xWindow="195" yWindow="90" windowWidth="14160" windowHeight="6825" firstSheet="6" activeTab="6"/>
  </bookViews>
  <sheets>
    <sheet name="Version" sheetId="36" state="hidden" r:id="rId1"/>
    <sheet name="RefState" sheetId="35" state="hidden" r:id="rId2"/>
    <sheet name="Template9090" sheetId="1" state="hidden" r:id="rId3"/>
    <sheet name="Map9090" sheetId="2" state="hidden" r:id="rId4"/>
    <sheet name="ByWIB" sheetId="3" state="hidden" r:id="rId5"/>
    <sheet name="ByState" sheetId="9" state="hidden" r:id="rId6"/>
    <sheet name="ETA9090" sheetId="5" r:id="rId7"/>
  </sheets>
  <functionGroups builtInGroupCount="18"/>
  <definedNames>
    <definedName name="_xlnm.Print_Area" localSheetId="6">'ETA9090'!$H$3:$Q$109</definedName>
  </definedNames>
  <calcPr calcId="152511"/>
</workbook>
</file>

<file path=xl/calcChain.xml><?xml version="1.0" encoding="utf-8"?>
<calcChain xmlns="http://schemas.openxmlformats.org/spreadsheetml/2006/main">
  <c r="H4" i="5" l="1"/>
  <c r="H3" i="5"/>
  <c r="Q1" i="5" l="1"/>
  <c r="S107" i="2" l="1"/>
  <c r="S105" i="2"/>
  <c r="S103" i="2"/>
  <c r="Q107" i="2"/>
  <c r="Q105" i="2"/>
  <c r="Q103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45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10" i="2"/>
  <c r="O106" i="5"/>
  <c r="H5" i="5" l="1"/>
  <c r="H44" i="2" l="1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10" i="2"/>
  <c r="O97" i="5"/>
  <c r="O63" i="5"/>
  <c r="Q64" i="5"/>
  <c r="N27" i="5"/>
  <c r="O67" i="5"/>
  <c r="N25" i="5"/>
  <c r="O69" i="5"/>
  <c r="P24" i="5"/>
  <c r="N31" i="5"/>
  <c r="P37" i="5"/>
  <c r="P36" i="5"/>
  <c r="Q74" i="5"/>
  <c r="O68" i="5"/>
  <c r="O73" i="5"/>
  <c r="O49" i="5"/>
  <c r="Q56" i="5"/>
  <c r="O53" i="5"/>
  <c r="N13" i="5"/>
  <c r="O93" i="5"/>
  <c r="Q77" i="5"/>
  <c r="N17" i="5"/>
  <c r="O66" i="5"/>
  <c r="O59" i="5"/>
  <c r="O89" i="5"/>
  <c r="O70" i="5"/>
  <c r="P22" i="5"/>
  <c r="O54" i="5"/>
  <c r="N40" i="5"/>
  <c r="P16" i="5"/>
  <c r="N24" i="5"/>
  <c r="O79" i="5"/>
  <c r="P25" i="5"/>
  <c r="N35" i="5"/>
  <c r="Q69" i="5"/>
  <c r="Q58" i="5"/>
  <c r="Q51" i="5"/>
  <c r="Q70" i="5"/>
  <c r="N33" i="5"/>
  <c r="Q53" i="5"/>
  <c r="N32" i="5"/>
  <c r="O86" i="5"/>
  <c r="O57" i="5"/>
  <c r="Q71" i="5"/>
  <c r="Q87" i="5"/>
  <c r="Q108" i="5"/>
  <c r="O90" i="5"/>
  <c r="Q81" i="5"/>
  <c r="P34" i="5"/>
  <c r="P13" i="5"/>
  <c r="Q57" i="5"/>
  <c r="O61" i="5"/>
  <c r="N28" i="5"/>
  <c r="P23" i="5"/>
  <c r="N26" i="5"/>
  <c r="Q94" i="5"/>
  <c r="Q55" i="5"/>
  <c r="Q83" i="5"/>
  <c r="O65" i="5"/>
  <c r="N11" i="5"/>
  <c r="N18" i="5"/>
  <c r="O64" i="5"/>
  <c r="N29" i="5"/>
  <c r="O71" i="5"/>
  <c r="Q100" i="5"/>
  <c r="O74" i="5"/>
  <c r="P31" i="5"/>
  <c r="P20" i="5"/>
  <c r="O62" i="5"/>
  <c r="O50" i="5"/>
  <c r="O92" i="5"/>
  <c r="P21" i="5"/>
  <c r="Q88" i="5"/>
  <c r="P29" i="5"/>
  <c r="Q52" i="5"/>
  <c r="Q67" i="5"/>
  <c r="O78" i="5"/>
  <c r="O98" i="5"/>
  <c r="O87" i="5"/>
  <c r="N41" i="5"/>
  <c r="O76" i="5"/>
  <c r="Q76" i="5"/>
  <c r="N30" i="5"/>
  <c r="O47" i="5"/>
  <c r="N14" i="5"/>
  <c r="P12" i="5"/>
  <c r="Q54" i="5"/>
  <c r="O52" i="5"/>
  <c r="N16" i="5"/>
  <c r="P35" i="5"/>
  <c r="P19" i="5"/>
  <c r="P39" i="5"/>
  <c r="Q86" i="5"/>
  <c r="Q106" i="5"/>
  <c r="Q97" i="5"/>
  <c r="Q46" i="5"/>
  <c r="P30" i="5"/>
  <c r="Q63" i="5"/>
  <c r="Q96" i="5"/>
  <c r="O99" i="5"/>
  <c r="O72" i="5"/>
  <c r="O94" i="5"/>
  <c r="N38" i="5"/>
  <c r="N20" i="5"/>
  <c r="N42" i="5"/>
  <c r="N15" i="5"/>
  <c r="O77" i="5"/>
  <c r="Q89" i="5"/>
  <c r="P17" i="5"/>
  <c r="Q59" i="5"/>
  <c r="Q84" i="5"/>
  <c r="Q73" i="5"/>
  <c r="Q66" i="5"/>
  <c r="P14" i="5"/>
  <c r="N12" i="5"/>
  <c r="P32" i="5"/>
  <c r="Q68" i="5"/>
  <c r="P15" i="5"/>
  <c r="O108" i="5"/>
  <c r="Q49" i="5"/>
  <c r="O51" i="5"/>
  <c r="Q93" i="5"/>
  <c r="N19" i="5"/>
  <c r="N34" i="5"/>
  <c r="O84" i="5"/>
  <c r="O104" i="5"/>
  <c r="Q79" i="5"/>
  <c r="Q78" i="5"/>
  <c r="O101" i="5"/>
  <c r="Q47" i="5"/>
  <c r="Q104" i="5"/>
  <c r="P27" i="5"/>
  <c r="O80" i="5"/>
  <c r="Q92" i="5"/>
  <c r="N22" i="5"/>
  <c r="Q101" i="5"/>
  <c r="O88" i="5"/>
  <c r="O55" i="5"/>
  <c r="P40" i="5"/>
  <c r="Q80" i="5"/>
  <c r="P28" i="5"/>
  <c r="Q98" i="5"/>
  <c r="O60" i="5"/>
  <c r="O96" i="5"/>
  <c r="O95" i="5"/>
  <c r="Q72" i="5"/>
  <c r="Q85" i="5"/>
  <c r="N23" i="5"/>
  <c r="O82" i="5"/>
  <c r="O81" i="5"/>
  <c r="Q90" i="5"/>
  <c r="O100" i="5"/>
  <c r="Q95" i="5"/>
  <c r="Q50" i="5"/>
  <c r="Q91" i="5"/>
  <c r="O85" i="5"/>
  <c r="P41" i="5"/>
  <c r="O83" i="5"/>
  <c r="N21" i="5"/>
  <c r="O58" i="5"/>
  <c r="O46" i="5"/>
  <c r="P38" i="5"/>
  <c r="Q48" i="5"/>
  <c r="Q61" i="5"/>
  <c r="P33" i="5"/>
  <c r="Q99" i="5"/>
  <c r="Q62" i="5"/>
  <c r="P42" i="5"/>
  <c r="N36" i="5"/>
  <c r="P18" i="5"/>
  <c r="P26" i="5"/>
  <c r="Q75" i="5"/>
  <c r="O48" i="5"/>
  <c r="N37" i="5"/>
  <c r="Q82" i="5"/>
  <c r="O56" i="5"/>
  <c r="O75" i="5"/>
  <c r="O91" i="5"/>
  <c r="Q60" i="5"/>
  <c r="N39" i="5"/>
  <c r="Q65" i="5"/>
  <c r="P11" i="5"/>
  <c r="N100" i="5" l="1"/>
  <c r="N92" i="5"/>
  <c r="N84" i="5"/>
  <c r="N76" i="5"/>
  <c r="N68" i="5"/>
  <c r="N60" i="5"/>
  <c r="N52" i="5"/>
  <c r="P46" i="5"/>
  <c r="P54" i="5"/>
  <c r="P62" i="5"/>
  <c r="P70" i="5"/>
  <c r="P78" i="5"/>
  <c r="P86" i="5"/>
  <c r="P94" i="5"/>
  <c r="N98" i="5"/>
  <c r="N94" i="5"/>
  <c r="N90" i="5"/>
  <c r="N86" i="5"/>
  <c r="N82" i="5"/>
  <c r="N78" i="5"/>
  <c r="N74" i="5"/>
  <c r="N70" i="5"/>
  <c r="N66" i="5"/>
  <c r="N62" i="5"/>
  <c r="N58" i="5"/>
  <c r="N54" i="5"/>
  <c r="N50" i="5"/>
  <c r="N46" i="5"/>
  <c r="P48" i="5"/>
  <c r="P52" i="5"/>
  <c r="P56" i="5"/>
  <c r="P60" i="5"/>
  <c r="P64" i="5"/>
  <c r="P68" i="5"/>
  <c r="P72" i="5"/>
  <c r="P76" i="5"/>
  <c r="P80" i="5"/>
  <c r="P84" i="5"/>
  <c r="P88" i="5"/>
  <c r="P92" i="5"/>
  <c r="P96" i="5"/>
  <c r="P100" i="5"/>
  <c r="P108" i="5"/>
  <c r="P106" i="5"/>
  <c r="N108" i="5"/>
  <c r="N106" i="5"/>
  <c r="N96" i="5"/>
  <c r="N88" i="5"/>
  <c r="N80" i="5"/>
  <c r="N72" i="5"/>
  <c r="N64" i="5"/>
  <c r="N56" i="5"/>
  <c r="N48" i="5"/>
  <c r="P50" i="5"/>
  <c r="P58" i="5"/>
  <c r="P66" i="5"/>
  <c r="P74" i="5"/>
  <c r="P82" i="5"/>
  <c r="P90" i="5"/>
  <c r="P98" i="5"/>
</calcChain>
</file>

<file path=xl/sharedStrings.xml><?xml version="1.0" encoding="utf-8"?>
<sst xmlns="http://schemas.openxmlformats.org/spreadsheetml/2006/main" count="1227" uniqueCount="480">
  <si>
    <t>Report Status: AWAITING GRANTEE CERTIFICATION as of   09/29/2013, 10:53 AM</t>
  </si>
  <si>
    <t>Performance Items</t>
  </si>
  <si>
    <t>Program group</t>
  </si>
  <si>
    <t>Current Quarter</t>
  </si>
  <si>
    <t>Cumulative</t>
  </si>
  <si>
    <t>(Time Period to Cumulate Performance Results)</t>
  </si>
  <si>
    <t>(most recent)</t>
  </si>
  <si>
    <t>4-Quarter</t>
  </si>
  <si>
    <t>Reporting Period</t>
  </si>
  <si>
    <t>Value</t>
  </si>
  <si>
    <t>Numerator</t>
  </si>
  <si>
    <t>Denominator</t>
  </si>
  <si>
    <t>Total Participants</t>
  </si>
  <si>
    <t>Total Adult Participants</t>
  </si>
  <si>
    <t xml:space="preserve">(07/01/12 to 06/30/13) </t>
  </si>
  <si>
    <t xml:space="preserve">    Total Adults (self-services only)</t>
  </si>
  <si>
    <t xml:space="preserve">    WIA Adults</t>
  </si>
  <si>
    <t xml:space="preserve">    WIA Dislocated Workers</t>
  </si>
  <si>
    <t xml:space="preserve">    Nat'l Emergency Grant</t>
  </si>
  <si>
    <t>Total Veterans</t>
  </si>
  <si>
    <t xml:space="preserve">    Post 9/11 Era Veterans</t>
  </si>
  <si>
    <t xml:space="preserve">    Post 9/11 Era Veterans Receiving Intensive Svcs.</t>
  </si>
  <si>
    <t xml:space="preserve">    TAP Workshop Veteran</t>
  </si>
  <si>
    <t>Received Training Services</t>
  </si>
  <si>
    <t>Total Youth (14 - 21) Participants</t>
  </si>
  <si>
    <t xml:space="preserve">    Younger Youth (14 - 18)</t>
  </si>
  <si>
    <t xml:space="preserve">    Older Youth (19 - 21)</t>
  </si>
  <si>
    <t xml:space="preserve">    Out-of-School Youth</t>
  </si>
  <si>
    <t xml:space="preserve">    In-School Youth</t>
  </si>
  <si>
    <t>Total Exiters</t>
  </si>
  <si>
    <t>Total Adult Exiters</t>
  </si>
  <si>
    <t>(04/1/12 to 03/31/13)</t>
  </si>
  <si>
    <t>Total Youth (14 - 21) Exiters</t>
  </si>
  <si>
    <t>Placement in Employment or Education</t>
  </si>
  <si>
    <t>WIA Youth (14 - 21)</t>
  </si>
  <si>
    <t>(10/1/11 to 09/30/12)</t>
  </si>
  <si>
    <t>Attainment at Degree or Certificate</t>
  </si>
  <si>
    <t>Literacy or Numeracy Gains</t>
  </si>
  <si>
    <t>(07/01/12 to 06/30/13)</t>
  </si>
  <si>
    <t>Youth Diploma or Equivalent rate</t>
  </si>
  <si>
    <t>WIA Younger Youth (14 - 18)</t>
  </si>
  <si>
    <t>Skill Attainment Rate</t>
  </si>
  <si>
    <t>Entered Employment Rate</t>
  </si>
  <si>
    <t>Adults</t>
  </si>
  <si>
    <t>Dislocated Workers</t>
  </si>
  <si>
    <t>Older Youth (19 - 21)</t>
  </si>
  <si>
    <t>Veterans</t>
  </si>
  <si>
    <t xml:space="preserve">$73.8% </t>
  </si>
  <si>
    <t>Nat'l Emergency Grant</t>
  </si>
  <si>
    <t>Employment and Credential (Adults Dislocated Workers)</t>
  </si>
  <si>
    <t>or Credential Rates (Older Youth)</t>
  </si>
  <si>
    <t>Retention Rate</t>
  </si>
  <si>
    <t>(04/1/11 to 03/31/12)</t>
  </si>
  <si>
    <t>Younger Youth (14 - 18)</t>
  </si>
  <si>
    <t>Six-Months Average Earnings</t>
  </si>
  <si>
    <t>Credential Attainment</t>
  </si>
  <si>
    <t>Youth (14-21)</t>
  </si>
  <si>
    <t>Veteran Priority of Service</t>
  </si>
  <si>
    <t>Measure</t>
  </si>
  <si>
    <t>Persent Served</t>
  </si>
  <si>
    <t>Total</t>
  </si>
  <si>
    <t>Percent Served</t>
  </si>
  <si>
    <t>Covered Entrants Who Reached the End of the Entry Period</t>
  </si>
  <si>
    <t>Covered Entrants Who Received a Service During the Entry Period</t>
  </si>
  <si>
    <t>Covered Entrants Who Received a Staff-Assisted Service During the Entry Period</t>
  </si>
  <si>
    <t>STATE_NAME</t>
  </si>
  <si>
    <t>CUR_PTCPNT_ALADLT</t>
  </si>
  <si>
    <t>ROL_PTCPNT_ALADLT</t>
  </si>
  <si>
    <t>CUR_PTCPNT_JSTSLF</t>
  </si>
  <si>
    <t>ROL_PTCPNT_JSTSLF</t>
  </si>
  <si>
    <t>CUR_PTCPNT_WIADLT</t>
  </si>
  <si>
    <t>ROL_PTCPNT_WIADLT</t>
  </si>
  <si>
    <t>CUR_PTCPNT_DISLOC</t>
  </si>
  <si>
    <t>ROL_PTCPNT_DISLOC</t>
  </si>
  <si>
    <t>CUR_PTCPNT_NATLEG</t>
  </si>
  <si>
    <t>ROL_PTCPNT_NATLEG</t>
  </si>
  <si>
    <t>CUR_PTCPNT_VETRAN</t>
  </si>
  <si>
    <t>ROL_PTCPNT_VETRAN</t>
  </si>
  <si>
    <t>CUR_PTCPNT_VET911</t>
  </si>
  <si>
    <t>ROL_PTCPNT_VET911</t>
  </si>
  <si>
    <t>CUR_PTCPNT_VETSVC</t>
  </si>
  <si>
    <t>ROL_PTCPNT_VETSVC</t>
  </si>
  <si>
    <t>CUR_PTCPNT_VETTAP</t>
  </si>
  <si>
    <t>ROL_PTCPNT_VETTAP</t>
  </si>
  <si>
    <t>CUR_PTCPNT_TRNSVC</t>
  </si>
  <si>
    <t>ROL_PTCPNT_TRNSVC</t>
  </si>
  <si>
    <t>CUR_PTCPNT_TRNADT</t>
  </si>
  <si>
    <t>ROL_PTCPNT_TRNADT</t>
  </si>
  <si>
    <t>CUR_PTCPNT_TRNDIS</t>
  </si>
  <si>
    <t>ROL_PTCPNT_TRNDIS</t>
  </si>
  <si>
    <t>CUR_PTCPNT_TRNNEG</t>
  </si>
  <si>
    <t>ROL_PTCPNT_TRNNEG</t>
  </si>
  <si>
    <t>CUR_PTCPNT_TYOUTH</t>
  </si>
  <si>
    <t>ROL_PTCPNT_TYOUTH</t>
  </si>
  <si>
    <t>CUR_PTCPNT_YNGYUT</t>
  </si>
  <si>
    <t>ROL_PTCPNT_YNGYUT</t>
  </si>
  <si>
    <t>CUR_PTCPNT_OLDYUT</t>
  </si>
  <si>
    <t>ROL_PTCPNT_OLDYUT</t>
  </si>
  <si>
    <t>CUR_PTCPNT_OTSCHL</t>
  </si>
  <si>
    <t>ROL_PTCPNT_OTSCHL</t>
  </si>
  <si>
    <t>CUR_PTCPNT_INSCHL</t>
  </si>
  <si>
    <t>ROL_PTCPNT_INSCHL</t>
  </si>
  <si>
    <t>CUR_EXITER_ALADLT</t>
  </si>
  <si>
    <t>ROL_EXITER_ALADLT</t>
  </si>
  <si>
    <t>CUR_EXITER_JSTSLF</t>
  </si>
  <si>
    <t>ROL_EXITER_JSTSLF</t>
  </si>
  <si>
    <t>CUR_EXITER_WIADLT</t>
  </si>
  <si>
    <t>ROL_EXITER_WIADLT</t>
  </si>
  <si>
    <t>CUR_EXITER_DISLOC</t>
  </si>
  <si>
    <t>ROL_EXITER_DISLOC</t>
  </si>
  <si>
    <t>CUR_EXITER_NATLEG</t>
  </si>
  <si>
    <t>ROL_EXITER_NATLEG</t>
  </si>
  <si>
    <t>CUR_EXITER_TYOUTH</t>
  </si>
  <si>
    <t>ROL_EXITER_TYOUTH</t>
  </si>
  <si>
    <t>CUR_EXITER_YNGYUT</t>
  </si>
  <si>
    <t>ROL_EXITER_YNGYUT</t>
  </si>
  <si>
    <t>CUR_EXITER_OLDYUT</t>
  </si>
  <si>
    <t>ROL_EXITER_OLDYUT</t>
  </si>
  <si>
    <t>CUR_EXITER_OTSCHL</t>
  </si>
  <si>
    <t>ROL_EXITER_OTSCHL</t>
  </si>
  <si>
    <t>CUR_EXITER_INSCHL</t>
  </si>
  <si>
    <t>ROL_EXITER_INSCHL</t>
  </si>
  <si>
    <t>CUR_EXITER_TRNSVC</t>
  </si>
  <si>
    <t>ROL_EXITER_TRNSVC</t>
  </si>
  <si>
    <t>CUR_EXITER_TRNADT</t>
  </si>
  <si>
    <t>ROL_EXITER_TRNADT</t>
  </si>
  <si>
    <t>CUR_EXITER_TRNDIS</t>
  </si>
  <si>
    <t>ROL_EXITER_TRNDIS</t>
  </si>
  <si>
    <t>CUR_EXITER_TRNNEG</t>
  </si>
  <si>
    <t>ROL_EXITER_TRNNEG</t>
  </si>
  <si>
    <t>CUR_TYOUTH_PLC_NUM</t>
  </si>
  <si>
    <t>CUR_TYOUTH_PLC_DEN</t>
  </si>
  <si>
    <t>ROL_TYOUTH_PLC_NUM</t>
  </si>
  <si>
    <t>ROL_TYOUTH_PLC_DEN</t>
  </si>
  <si>
    <t>CUR_TYOUTH_ADC_NUM</t>
  </si>
  <si>
    <t>CUR_TYOUTH_ADC_DEN</t>
  </si>
  <si>
    <t>ROL_TYOUTH_ADC_NUM</t>
  </si>
  <si>
    <t>ROL_TYOUTH_ADC_DEN</t>
  </si>
  <si>
    <t>CUR_TYOUTH_LIT_NUM</t>
  </si>
  <si>
    <t>CUR_TYOUTH_LIT_DEN</t>
  </si>
  <si>
    <t>ROL_TYOUTH_LIT_NUM</t>
  </si>
  <si>
    <t>ROL_TYOUTH_LIT_DEN</t>
  </si>
  <si>
    <t>CUR_YNGYUT_DER_NUM</t>
  </si>
  <si>
    <t>CUR_YNGYUT_DER_DEN</t>
  </si>
  <si>
    <t>ROL_YNGYUT_DER_NUM</t>
  </si>
  <si>
    <t>ROL_YNGYUT_DER_DEN</t>
  </si>
  <si>
    <t>CUR_YNGYUT_SAR_NUM</t>
  </si>
  <si>
    <t>CUR_YNGYUT_SAR_DEN</t>
  </si>
  <si>
    <t>ROL_YNGYUT_SAR_NUM</t>
  </si>
  <si>
    <t>ROL_YNGYUT_SAR_DEN</t>
  </si>
  <si>
    <t>CUR_WIADLT_EER_NUM</t>
  </si>
  <si>
    <t>CUR_WIADLT_EER_DEN</t>
  </si>
  <si>
    <t>ROL_WIADLT_EER_NUM</t>
  </si>
  <si>
    <t>ROL_WIADLT_EER_DEN</t>
  </si>
  <si>
    <t>CUR_DISLOC_EER_NUM</t>
  </si>
  <si>
    <t>CUR_DISLOC_EER_DEN</t>
  </si>
  <si>
    <t>ROL_DISLOC_EER_NUM</t>
  </si>
  <si>
    <t>ROL_DISLOC_EER_DEN</t>
  </si>
  <si>
    <t>CUR_VETRAN_EER_NUM</t>
  </si>
  <si>
    <t>CUR_VETRAN_EER_DEN</t>
  </si>
  <si>
    <t>ROL_VETRAN_EER_NUM</t>
  </si>
  <si>
    <t>ROL_VETRAN_EER_DEN</t>
  </si>
  <si>
    <t>CUR_OLDYUT_EER_NUM</t>
  </si>
  <si>
    <t>CUR_OLDYUT_EER_DEN</t>
  </si>
  <si>
    <t>ROL_OLDYUT_EER_NUM</t>
  </si>
  <si>
    <t>ROL_OLDYUT_EER_DEN</t>
  </si>
  <si>
    <t>CUR_NATLEG_EER_NUM</t>
  </si>
  <si>
    <t>CUR_NATLEG_EER_DEN</t>
  </si>
  <si>
    <t>ROL_NATLEG_EER_NUM</t>
  </si>
  <si>
    <t>ROL_NATLEG_EER_DEN</t>
  </si>
  <si>
    <t>CUR_WIADLT_ECR_NUM</t>
  </si>
  <si>
    <t>CUR_WIADLT_ECR_DEN</t>
  </si>
  <si>
    <t>ROL_WIADLT_ECR_NUM</t>
  </si>
  <si>
    <t>ROL_WIADLT_ECR_DEN</t>
  </si>
  <si>
    <t>CUR_DISLOC_ECR_NUM</t>
  </si>
  <si>
    <t>CUR_DISLOC_ECR_DEN</t>
  </si>
  <si>
    <t>ROL_DISLOC_ECR_NUM</t>
  </si>
  <si>
    <t>ROL_DISLOC_ECR_DEN</t>
  </si>
  <si>
    <t>CUR_OLDYUT_ECR_NUM</t>
  </si>
  <si>
    <t>CUR_OLDYUT_ECR_DEN</t>
  </si>
  <si>
    <t>ROL_OLDYUT_ECR_NUM</t>
  </si>
  <si>
    <t>ROL_OLDYUT_ECR_DEN</t>
  </si>
  <si>
    <t>CUR_WIADLT_RET_NUM</t>
  </si>
  <si>
    <t>CUR_WIADLT_RET_DEN</t>
  </si>
  <si>
    <t>ROL_WIADLT_RET_NUM</t>
  </si>
  <si>
    <t>ROL_WIADLT_RET_DEN</t>
  </si>
  <si>
    <t>CUR_DISLOC_RET_NUM</t>
  </si>
  <si>
    <t>CUR_DISLOC_RET_DEN</t>
  </si>
  <si>
    <t>ROL_DISLOC_RET_NUM</t>
  </si>
  <si>
    <t>ROL_DISLOC_RET_DEN</t>
  </si>
  <si>
    <t>CUR_VETRAN_RET_NUM</t>
  </si>
  <si>
    <t>CUR_VETRAN_RET_DEN</t>
  </si>
  <si>
    <t>ROL_VETRAN_RET_NUM</t>
  </si>
  <si>
    <t>ROL_VETRAN_RET_DEN</t>
  </si>
  <si>
    <t>CUR_OLDYUT_RET_NUM</t>
  </si>
  <si>
    <t>CUR_OLDYUT_RET_DEN</t>
  </si>
  <si>
    <t>ROL_OLDYUT_RET_NUM</t>
  </si>
  <si>
    <t>ROL_OLDYUT_RET_DEN</t>
  </si>
  <si>
    <t>CUR_YNGYUT_RET_NUM</t>
  </si>
  <si>
    <t>CUR_YNGYUT_RET_DEN</t>
  </si>
  <si>
    <t>ROL_YNGYUT_RET_NUM</t>
  </si>
  <si>
    <t>ROL_YNGYUT_RET_DEN</t>
  </si>
  <si>
    <t>CUR_NATLEG_RET_NUM</t>
  </si>
  <si>
    <t>CUR_NATLEG_RET_DEN</t>
  </si>
  <si>
    <t>ROL_NATLEG_RET_NUM</t>
  </si>
  <si>
    <t>ROL_NATLEG_RET_DEN</t>
  </si>
  <si>
    <t>CUR_WIADLT_AVG_NUM</t>
  </si>
  <si>
    <t>CUR_WIADLT_AVG_DEN</t>
  </si>
  <si>
    <t>ROL_WIADLT_AVG_NUM</t>
  </si>
  <si>
    <t>ROL_WIADLT_AVG_DEN</t>
  </si>
  <si>
    <t>CUR_DISLOC_AVG_NUM</t>
  </si>
  <si>
    <t>CUR_DISLOC_AVG_DEN</t>
  </si>
  <si>
    <t>ROL_DISLOC_AVG_NUM</t>
  </si>
  <si>
    <t>ROL_DISLOC_AVG_DEN</t>
  </si>
  <si>
    <t>CUR_VETRAN_AVG_NUM</t>
  </si>
  <si>
    <t>CUR_VETRAN_AVG_DEN</t>
  </si>
  <si>
    <t>ROL_VETRAN_AVG_NUM</t>
  </si>
  <si>
    <t>ROL_VETRAN_AVG_DEN</t>
  </si>
  <si>
    <t>CUR_OLDYUT_AVG_NUM</t>
  </si>
  <si>
    <t>CUR_OLDYUT_AVG_DEN</t>
  </si>
  <si>
    <t>ROL_OLDYUT_AVG_NUM</t>
  </si>
  <si>
    <t>ROL_OLDYUT_AVG_DEN</t>
  </si>
  <si>
    <t>CUR_NATLEG_AVG_NUM</t>
  </si>
  <si>
    <t>CUR_NATLEG_AVG_DEN</t>
  </si>
  <si>
    <t>ROL_NATLEG_AVG_NUM</t>
  </si>
  <si>
    <t>ROL_NATLEG_AVG_DEN</t>
  </si>
  <si>
    <t>CUR_WIADLT_CAR_NUM</t>
  </si>
  <si>
    <t>CUR_WIADLT_CAR_DEN</t>
  </si>
  <si>
    <t>ROL_WIADLT_CAR_NUM</t>
  </si>
  <si>
    <t>ROL_WIADLT_CAR_DEN</t>
  </si>
  <si>
    <t>CUR_DISLOC_CAR_NUM</t>
  </si>
  <si>
    <t>CUR_DISLOC_CAR_DEN</t>
  </si>
  <si>
    <t>ROL_DISLOC_CAR_NUM</t>
  </si>
  <si>
    <t>ROL_DISLOC_CAR_DEN</t>
  </si>
  <si>
    <t>CUR_TYOUTH_CAR_NUM</t>
  </si>
  <si>
    <t>CUR_TYOUTH_CAR_DEN</t>
  </si>
  <si>
    <t>ROL_TYOUTH_CAR_NUM</t>
  </si>
  <si>
    <t>ROL_TYOUTH_CAR_DEN</t>
  </si>
  <si>
    <t>CUR_NATLEG_CAR_NUM</t>
  </si>
  <si>
    <t>CUR_NATLEG_CAR_DEN</t>
  </si>
  <si>
    <t>ROL_NATLEG_CAR_NUM</t>
  </si>
  <si>
    <t>ROL_NATLEG_CAR_DEN</t>
  </si>
  <si>
    <t>CUR_REACHD</t>
  </si>
  <si>
    <t>ROL_REACHD</t>
  </si>
  <si>
    <t>CUR_SERVCD</t>
  </si>
  <si>
    <t>ROL_SERVCD</t>
  </si>
  <si>
    <t>CUR_STAFSV</t>
  </si>
  <si>
    <t>ROL_STAFSV</t>
  </si>
  <si>
    <t>Report Due Date:</t>
  </si>
  <si>
    <t>mm/dd/yyyy</t>
  </si>
  <si>
    <t>OMB No.</t>
  </si>
  <si>
    <t>1205-0420</t>
  </si>
  <si>
    <t>Report Quarter End Date:</t>
  </si>
  <si>
    <t>Expires: 12/31/2012</t>
  </si>
  <si>
    <r>
      <t xml:space="preserve">Quarterly Report Form - </t>
    </r>
    <r>
      <rPr>
        <b/>
        <sz val="12"/>
        <rFont val="Arial"/>
        <family val="2"/>
      </rPr>
      <t>ETA 9090</t>
    </r>
  </si>
  <si>
    <t xml:space="preserve">Performance Items
</t>
  </si>
  <si>
    <t>Program Group</t>
  </si>
  <si>
    <t>Current Quarter  (most recent)</t>
  </si>
  <si>
    <t>Cumulative
4-Quarter Reporting  Period</t>
  </si>
  <si>
    <r>
      <t xml:space="preserve">  Total Participants</t>
    </r>
    <r>
      <rPr>
        <sz val="9"/>
        <rFont val="Arial"/>
        <family val="2"/>
      </rPr>
      <t xml:space="preserve">
</t>
    </r>
  </si>
  <si>
    <t xml:space="preserve">  Total Adult Participants</t>
  </si>
  <si>
    <r>
      <t xml:space="preserve">Total Adults </t>
    </r>
    <r>
      <rPr>
        <sz val="8"/>
        <rFont val="Arial"/>
        <family val="2"/>
      </rPr>
      <t xml:space="preserve">(self-service </t>
    </r>
    <r>
      <rPr>
        <u/>
        <sz val="8"/>
        <rFont val="Arial"/>
        <family val="2"/>
      </rPr>
      <t>only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 </t>
    </r>
  </si>
  <si>
    <r>
      <t>WIA Adults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(staff assisted)</t>
    </r>
  </si>
  <si>
    <t xml:space="preserve">WIA Dislocated Workers </t>
  </si>
  <si>
    <t xml:space="preserve">Nat'l Emergency Grant </t>
  </si>
  <si>
    <t xml:space="preserve">  Total Veterans</t>
  </si>
  <si>
    <t>Post 9/11 Era Veterans</t>
  </si>
  <si>
    <t>Post 9/11 Era Veterans Receiving Intensive Svcs.</t>
  </si>
  <si>
    <t>TAP Workshop Veteran</t>
  </si>
  <si>
    <t xml:space="preserve">  Received Training Services </t>
  </si>
  <si>
    <t>WIA Adults</t>
  </si>
  <si>
    <t>WIA Dislocated Workers</t>
  </si>
  <si>
    <t xml:space="preserve">  Total Youth (14 - 21) Participants</t>
  </si>
  <si>
    <r>
      <t>Y</t>
    </r>
    <r>
      <rPr>
        <sz val="9"/>
        <rFont val="Arial"/>
        <family val="2"/>
      </rPr>
      <t>ounger Youth (14 - 18)</t>
    </r>
    <r>
      <rPr>
        <vertAlign val="superscript"/>
        <sz val="9"/>
        <rFont val="Arial"/>
        <family val="2"/>
      </rPr>
      <t xml:space="preserve"> </t>
    </r>
  </si>
  <si>
    <r>
      <t>Out-of-School Youth</t>
    </r>
    <r>
      <rPr>
        <vertAlign val="superscript"/>
        <sz val="9"/>
        <rFont val="Arial"/>
        <family val="2"/>
      </rPr>
      <t xml:space="preserve"> </t>
    </r>
  </si>
  <si>
    <t>In-School Youth</t>
  </si>
  <si>
    <r>
      <t xml:space="preserve">  Total Exiters</t>
    </r>
    <r>
      <rPr>
        <sz val="9"/>
        <rFont val="Arial"/>
        <family val="2"/>
      </rPr>
      <t xml:space="preserve">
</t>
    </r>
  </si>
  <si>
    <t xml:space="preserve">  Total Adult Exiters</t>
  </si>
  <si>
    <r>
      <t xml:space="preserve">Total Adults </t>
    </r>
    <r>
      <rPr>
        <sz val="8"/>
        <rFont val="Arial"/>
        <family val="2"/>
      </rPr>
      <t xml:space="preserve">(self-services </t>
    </r>
    <r>
      <rPr>
        <u/>
        <sz val="8"/>
        <rFont val="Arial"/>
        <family val="2"/>
      </rPr>
      <t>only</t>
    </r>
    <r>
      <rPr>
        <sz val="8"/>
        <rFont val="Arial"/>
        <family val="2"/>
      </rPr>
      <t>)</t>
    </r>
  </si>
  <si>
    <t xml:space="preserve">  Total Youth (14 - 21) Exiters</t>
  </si>
  <si>
    <t>Out-of-School Youth</t>
  </si>
  <si>
    <t>Current Quarter (most recent)</t>
  </si>
  <si>
    <r>
      <t xml:space="preserve">  Placement in Employment or Education</t>
    </r>
    <r>
      <rPr>
        <sz val="9"/>
        <color indexed="8"/>
        <rFont val="Arial"/>
        <family val="2"/>
      </rPr>
      <t xml:space="preserve">
</t>
    </r>
  </si>
  <si>
    <t xml:space="preserve">  WIA Youth (14 - 21) </t>
  </si>
  <si>
    <r>
      <t xml:space="preserve">  Attainment of Degree or Certificate</t>
    </r>
    <r>
      <rPr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 xml:space="preserve">  </t>
    </r>
  </si>
  <si>
    <t xml:space="preserve">  WIA Youth (14 - 21)</t>
  </si>
  <si>
    <r>
      <t xml:space="preserve">  Literacy and Numeracy Gains</t>
    </r>
    <r>
      <rPr>
        <sz val="9"/>
        <color indexed="8"/>
        <rFont val="Arial"/>
        <family val="2"/>
      </rPr>
      <t xml:space="preserve">
 </t>
    </r>
    <r>
      <rPr>
        <i/>
        <sz val="8"/>
        <color indexed="8"/>
        <rFont val="Arial"/>
        <family val="2"/>
      </rPr>
      <t xml:space="preserve"> </t>
    </r>
  </si>
  <si>
    <r>
      <t xml:space="preserve">  Youth Diploma or Equivalent Rate</t>
    </r>
    <r>
      <rPr>
        <sz val="9"/>
        <color indexed="8"/>
        <rFont val="Arial"/>
        <family val="2"/>
      </rPr>
      <t xml:space="preserve">
 </t>
    </r>
    <r>
      <rPr>
        <i/>
        <sz val="8"/>
        <color indexed="8"/>
        <rFont val="Arial"/>
        <family val="2"/>
      </rPr>
      <t xml:space="preserve">  </t>
    </r>
  </si>
  <si>
    <t xml:space="preserve">  WIA Younger Youth (14-18)</t>
  </si>
  <si>
    <r>
      <t xml:space="preserve">  Skill Attainment Rate</t>
    </r>
    <r>
      <rPr>
        <sz val="9"/>
        <color indexed="8"/>
        <rFont val="Arial"/>
        <family val="2"/>
      </rPr>
      <t xml:space="preserve">
 </t>
    </r>
    <r>
      <rPr>
        <i/>
        <sz val="8"/>
        <color indexed="8"/>
        <rFont val="Arial"/>
        <family val="2"/>
      </rPr>
      <t xml:space="preserve"> </t>
    </r>
  </si>
  <si>
    <r>
      <t xml:space="preserve">  Entered Employment Rates </t>
    </r>
    <r>
      <rPr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 xml:space="preserve">   </t>
    </r>
  </si>
  <si>
    <t xml:space="preserve">  Adults </t>
  </si>
  <si>
    <t xml:space="preserve">  Dislocated Workers </t>
  </si>
  <si>
    <t xml:space="preserve">  Older Youth (19-21)</t>
  </si>
  <si>
    <t xml:space="preserve">  Veterans</t>
  </si>
  <si>
    <t xml:space="preserve">  Nat'l Emergency Grant</t>
  </si>
  <si>
    <r>
      <t xml:space="preserve">  Employment and Credential Rates 
  (Adults/Dislocated Workers/Older Youth) </t>
    </r>
    <r>
      <rPr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 xml:space="preserve">   </t>
    </r>
  </si>
  <si>
    <t xml:space="preserve">  Adults</t>
  </si>
  <si>
    <t xml:space="preserve">  Dislocated Workers</t>
  </si>
  <si>
    <r>
      <t xml:space="preserve">  Retention Rates</t>
    </r>
    <r>
      <rPr>
        <sz val="9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  </t>
    </r>
    <r>
      <rPr>
        <i/>
        <sz val="8"/>
        <color indexed="8"/>
        <rFont val="Arial"/>
        <family val="2"/>
      </rPr>
      <t xml:space="preserve"> </t>
    </r>
  </si>
  <si>
    <t xml:space="preserve">  Younger Youth (14-18)</t>
  </si>
  <si>
    <t xml:space="preserve">  Nat'l Emergency Grant </t>
  </si>
  <si>
    <r>
      <t xml:space="preserve">  Six-Months 
  Average Earnings</t>
    </r>
    <r>
      <rPr>
        <sz val="9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  </t>
    </r>
    <r>
      <rPr>
        <i/>
        <sz val="8"/>
        <color indexed="8"/>
        <rFont val="Arial"/>
        <family val="2"/>
      </rPr>
      <t xml:space="preserve"> </t>
    </r>
  </si>
  <si>
    <t xml:space="preserve">  Older Youth (19-21) (Earnings Change)</t>
  </si>
  <si>
    <r>
      <t xml:space="preserve">  Credential Attainment</t>
    </r>
    <r>
      <rPr>
        <sz val="9"/>
        <color rgb="FFFF0000"/>
        <rFont val="Arial"/>
        <family val="2"/>
      </rPr>
      <t xml:space="preserve">
</t>
    </r>
    <r>
      <rPr>
        <sz val="8"/>
        <color rgb="FFFF0000"/>
        <rFont val="Arial"/>
        <family val="2"/>
      </rPr>
      <t xml:space="preserve">  </t>
    </r>
    <r>
      <rPr>
        <i/>
        <sz val="8"/>
        <color rgb="FFFF0000"/>
        <rFont val="Arial"/>
        <family val="2"/>
      </rPr>
      <t xml:space="preserve"> </t>
    </r>
  </si>
  <si>
    <t xml:space="preserve">  Youth (14-21)</t>
  </si>
  <si>
    <r>
      <t xml:space="preserve">  Veteran Priority of Service</t>
    </r>
    <r>
      <rPr>
        <sz val="9"/>
        <color rgb="FFFF0000"/>
        <rFont val="Arial"/>
        <family val="2"/>
      </rPr>
      <t xml:space="preserve">
</t>
    </r>
    <r>
      <rPr>
        <sz val="8"/>
        <color rgb="FFFF0000"/>
        <rFont val="Arial"/>
        <family val="2"/>
      </rPr>
      <t xml:space="preserve">  </t>
    </r>
    <r>
      <rPr>
        <i/>
        <sz val="8"/>
        <color rgb="FFFF0000"/>
        <rFont val="Arial"/>
        <family val="2"/>
      </rPr>
      <t xml:space="preserve"> </t>
    </r>
  </si>
  <si>
    <t>Covered Entrants Who Reached the End 
of the Entry Period</t>
  </si>
  <si>
    <t>Covered Entrants Who Received a Service 
During the Entry Period</t>
  </si>
  <si>
    <t>(OMB/PRA statement)</t>
  </si>
  <si>
    <r>
      <t>Younger Youth (14 - 18)</t>
    </r>
    <r>
      <rPr>
        <vertAlign val="superscript"/>
        <sz val="9"/>
        <rFont val="Arial"/>
        <family val="2"/>
      </rPr>
      <t xml:space="preserve"> </t>
    </r>
  </si>
  <si>
    <r>
      <t>Credential Attainment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 xml:space="preserve"> </t>
    </r>
  </si>
  <si>
    <r>
      <t>Retention Rates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 xml:space="preserve"> </t>
    </r>
  </si>
  <si>
    <t>Attainment of Degree or Certificate</t>
  </si>
  <si>
    <t>Literacy and Numeracy Gains</t>
  </si>
  <si>
    <t>Youth Diploma or Equivalent Rate</t>
  </si>
  <si>
    <t xml:space="preserve">Entered Employment Rates </t>
  </si>
  <si>
    <t xml:space="preserve">Employment and Credential Rates
(Adults/Dislocated Workers/Older Youth) </t>
  </si>
  <si>
    <t xml:space="preserve">  Six-Months 
  Average Earnings</t>
  </si>
  <si>
    <t>NY</t>
  </si>
  <si>
    <t>REGION_ID_SRC</t>
  </si>
  <si>
    <t>STATE_ABBREVIATION_SRC</t>
  </si>
  <si>
    <t>AL</t>
  </si>
  <si>
    <t>Alabama</t>
  </si>
  <si>
    <t>AK</t>
  </si>
  <si>
    <t>Alaska</t>
  </si>
  <si>
    <t>AS</t>
  </si>
  <si>
    <t>American Samoa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</si>
  <si>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</si>
  <si>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</si>
  <si>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</si>
  <si>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</si>
  <si>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</si>
  <si>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</si>
  <si>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</si>
  <si>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</si>
  <si>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</si>
  <si>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</si>
  <si>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</si>
  <si>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</si>
  <si>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</si>
  <si>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</si>
  <si>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</si>
  <si>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</si>
  <si>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GU</t>
  </si>
  <si>
    <t>Guam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</si>
  <si>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</si>
  <si>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</si>
  <si>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</si>
  <si>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</si>
  <si>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</si>
  <si>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</si>
  <si>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</si>
  <si>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</si>
  <si>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</si>
  <si>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</si>
  <si>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</si>
  <si>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</si>
  <si>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</si>
  <si>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</si>
  <si>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</si>
  <si>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</si>
  <si>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</si>
  <si>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</si>
  <si>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MH</t>
  </si>
  <si>
    <t>Marshall Islands</t>
  </si>
  <si>
    <t>MD</t>
  </si>
  <si>
    <t>Maryland</t>
  </si>
  <si>
    <t>MA</t>
  </si>
  <si>
    <t>Massachusetts</t>
  </si>
  <si>
    <t>MI</t>
  </si>
  <si>
    <t>Michigan</t>
  </si>
  <si>
    <t>FM</t>
  </si>
  <si>
    <t>Micronesia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</si>
  <si>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</si>
  <si>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</si>
  <si>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</si>
  <si>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</si>
  <si>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</si>
  <si>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</si>
  <si>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</si>
  <si>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</si>
  <si>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</si>
  <si>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</si>
  <si>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</si>
  <si>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</si>
  <si>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</si>
  <si>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</si>
  <si>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</si>
  <si>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</si>
  <si>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</si>
  <si>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</si>
  <si>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New York</t>
  </si>
  <si>
    <t>NC</t>
  </si>
  <si>
    <t>North Carolina</t>
  </si>
  <si>
    <t>ND</t>
  </si>
  <si>
    <t>North Dakota</t>
  </si>
  <si>
    <t>MP</t>
  </si>
  <si>
    <t>Northern Marianas Islands</t>
  </si>
  <si>
    <t>NA</t>
  </si>
  <si>
    <t>Not Applicable</t>
  </si>
  <si>
    <t>OH</t>
  </si>
  <si>
    <t>Ohio</t>
  </si>
  <si>
    <t>OK</t>
  </si>
  <si>
    <t>Oklahoma</t>
  </si>
  <si>
    <t>OR</t>
  </si>
  <si>
    <t>Oregon</t>
  </si>
  <si>
    <t>PW</t>
  </si>
  <si>
    <t>Palau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</si>
  <si>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</si>
  <si>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</si>
  <si>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</si>
  <si>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</si>
  <si>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</si>
  <si>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</si>
  <si>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</si>
  <si>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</si>
  <si>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</si>
  <si>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</si>
  <si>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</si>
  <si>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</si>
  <si>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</si>
  <si>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</si>
  <si>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VI</t>
  </si>
  <si>
    <t>U.S. Virgin Islands</t>
  </si>
  <si>
    <t>UK</t>
  </si>
  <si>
    <t>Unknown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</si>
  <si>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</si>
  <si>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</si>
  <si>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</si>
  <si>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</si>
  <si>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</si>
  <si>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</si>
  <si>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</si>
  <si>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</si>
  <si>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DC</t>
  </si>
  <si>
    <t>Washington, D.C.</t>
  </si>
  <si>
    <t>WV</t>
  </si>
  <si>
    <t>West Virginia</t>
  </si>
  <si>
    <t>WI</t>
  </si>
  <si>
    <t>Wisconsin</t>
  </si>
  <si>
    <t>WY</t>
  </si>
  <si>
    <t>Wyoming</t>
  </si>
  <si>
    <t>WIB_NAME</t>
  </si>
  <si>
    <t>RPT_QTR_ID</t>
  </si>
  <si>
    <t>FILEIMPORTLOGID</t>
  </si>
  <si>
    <t>State</t>
  </si>
  <si>
    <t>Version Number</t>
  </si>
  <si>
    <t>Date</t>
  </si>
  <si>
    <t>Initial Version</t>
  </si>
  <si>
    <t>State and Local Data Preloaded</t>
  </si>
  <si>
    <t>Data as of 12/10/2014</t>
  </si>
  <si>
    <t>National Emergency Grant - Florida</t>
  </si>
  <si>
    <t>Rapid Response - Florida</t>
  </si>
  <si>
    <t>Statewide Program - Florida</t>
  </si>
  <si>
    <t>13 - CareerSource Brevard</t>
  </si>
  <si>
    <t>10 - CareerSource Citrus Levy Marion</t>
  </si>
  <si>
    <t>19 - CareerSource Heartland</t>
  </si>
  <si>
    <t>16 - CareerSource Pasco Hernando</t>
  </si>
  <si>
    <t>17 - CareerSource Polk</t>
  </si>
  <si>
    <t>23 - CareerSource South Florida</t>
  </si>
  <si>
    <t>24 - CareerSource Southwest Florida</t>
  </si>
  <si>
    <t>18 - CareerSource Suncoast</t>
  </si>
  <si>
    <t>15 - CareerSource Tampa Bay</t>
  </si>
  <si>
    <t>14 - CareerSource Pinellas</t>
  </si>
  <si>
    <t>21 - CareerSource Palm Beach County</t>
  </si>
  <si>
    <t>12 - CareerSource Central Florida</t>
  </si>
  <si>
    <t>20 - CareerSource Research Coast</t>
  </si>
  <si>
    <t>11 - CareerSource Flagler Volusia</t>
  </si>
  <si>
    <t>22 - CareerSource Broward</t>
  </si>
  <si>
    <t>01 - CareerSource Escarosa</t>
  </si>
  <si>
    <t xml:space="preserve">02 - CareerSource Okaloosa Walton </t>
  </si>
  <si>
    <t>03 - CareerSource Chipola</t>
  </si>
  <si>
    <t>04 - CareerSource Gulf Coast</t>
  </si>
  <si>
    <t>05 - CareerSource Capital Region</t>
  </si>
  <si>
    <t>06 - CareerSource North Florida</t>
  </si>
  <si>
    <t>07 - CareerSource Florida Crown</t>
  </si>
  <si>
    <t>08 - CareerSource Northeast Florida</t>
  </si>
  <si>
    <t>09 - CareerSource North Central</t>
  </si>
  <si>
    <t>ByState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</si>
</sst>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125">
        <bgColor theme="0" tint="-0.14996795556505021"/>
      </patternFill>
    </fill>
    <fill>
      <patternFill patternType="solid">
        <fgColor indexed="22"/>
        <bgColor indexed="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18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10" fontId="1" fillId="0" borderId="0" xfId="0" applyNumberFormat="1" applyFont="1"/>
    <xf numFmtId="10" fontId="2" fillId="0" borderId="0" xfId="0" applyNumberFormat="1" applyFont="1"/>
    <xf numFmtId="0" fontId="2" fillId="0" borderId="0" xfId="0" applyFont="1"/>
    <xf numFmtId="8" fontId="1" fillId="0" borderId="0" xfId="0" applyNumberFormat="1" applyFont="1"/>
    <xf numFmtId="8" fontId="0" fillId="0" borderId="0" xfId="0" applyNumberFormat="1"/>
    <xf numFmtId="6" fontId="0" fillId="0" borderId="0" xfId="0" applyNumberFormat="1"/>
    <xf numFmtId="0" fontId="3" fillId="2" borderId="1" xfId="0" applyFont="1" applyFill="1" applyBorder="1"/>
    <xf numFmtId="0" fontId="4" fillId="3" borderId="0" xfId="0" applyFont="1" applyFill="1"/>
    <xf numFmtId="0" fontId="5" fillId="3" borderId="0" xfId="0" applyFont="1" applyFill="1"/>
    <xf numFmtId="14" fontId="6" fillId="3" borderId="0" xfId="0" applyNumberFormat="1" applyFont="1" applyFill="1"/>
    <xf numFmtId="14" fontId="6" fillId="3" borderId="0" xfId="0" applyNumberFormat="1" applyFont="1" applyFill="1" applyAlignment="1">
      <alignment horizontal="right"/>
    </xf>
    <xf numFmtId="0" fontId="6" fillId="3" borderId="0" xfId="0" applyFont="1" applyFill="1"/>
    <xf numFmtId="14" fontId="4" fillId="3" borderId="0" xfId="0" applyNumberFormat="1" applyFont="1" applyFill="1" applyAlignment="1">
      <alignment horizontal="left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4" fillId="3" borderId="0" xfId="0" applyFont="1" applyFill="1" applyAlignment="1">
      <alignment vertical="center"/>
    </xf>
    <xf numFmtId="0" fontId="4" fillId="4" borderId="11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0" fillId="0" borderId="29" xfId="0" applyFont="1" applyFill="1" applyBorder="1" applyAlignment="1">
      <alignment horizontal="left" vertical="center" indent="2"/>
    </xf>
    <xf numFmtId="0" fontId="4" fillId="0" borderId="30" xfId="0" applyFont="1" applyFill="1" applyBorder="1" applyAlignment="1">
      <alignment horizontal="left" vertical="center" indent="2"/>
    </xf>
    <xf numFmtId="0" fontId="4" fillId="0" borderId="31" xfId="0" applyFont="1" applyFill="1" applyBorder="1" applyAlignment="1">
      <alignment horizontal="left" vertical="center" indent="2"/>
    </xf>
    <xf numFmtId="0" fontId="20" fillId="0" borderId="30" xfId="0" applyFont="1" applyFill="1" applyBorder="1" applyAlignment="1">
      <alignment horizontal="left" vertical="center" indent="2"/>
    </xf>
    <xf numFmtId="0" fontId="20" fillId="0" borderId="31" xfId="0" applyFont="1" applyFill="1" applyBorder="1" applyAlignment="1">
      <alignment horizontal="left" vertical="center" indent="2"/>
    </xf>
    <xf numFmtId="0" fontId="4" fillId="4" borderId="24" xfId="0" applyFont="1" applyFill="1" applyBorder="1" applyAlignment="1">
      <alignment vertical="center"/>
    </xf>
    <xf numFmtId="165" fontId="20" fillId="5" borderId="36" xfId="0" applyNumberFormat="1" applyFont="1" applyFill="1" applyBorder="1" applyAlignment="1">
      <alignment wrapText="1"/>
    </xf>
    <xf numFmtId="165" fontId="20" fillId="5" borderId="28" xfId="0" applyNumberFormat="1" applyFont="1" applyFill="1" applyBorder="1" applyAlignment="1">
      <alignment wrapText="1"/>
    </xf>
    <xf numFmtId="3" fontId="23" fillId="0" borderId="43" xfId="0" applyNumberFormat="1" applyFont="1" applyFill="1" applyBorder="1" applyAlignment="1"/>
    <xf numFmtId="165" fontId="20" fillId="0" borderId="36" xfId="0" applyNumberFormat="1" applyFont="1" applyFill="1" applyBorder="1" applyAlignment="1">
      <alignment wrapText="1"/>
    </xf>
    <xf numFmtId="165" fontId="20" fillId="0" borderId="28" xfId="0" applyNumberFormat="1" applyFont="1" applyFill="1" applyBorder="1" applyAlignment="1">
      <alignment wrapText="1"/>
    </xf>
    <xf numFmtId="165" fontId="20" fillId="0" borderId="23" xfId="0" applyNumberFormat="1" applyFont="1" applyFill="1" applyBorder="1" applyAlignment="1">
      <alignment wrapText="1"/>
    </xf>
    <xf numFmtId="3" fontId="23" fillId="0" borderId="24" xfId="0" applyNumberFormat="1" applyFont="1" applyFill="1" applyBorder="1" applyAlignment="1"/>
    <xf numFmtId="0" fontId="3" fillId="2" borderId="0" xfId="0" applyFont="1" applyFill="1"/>
    <xf numFmtId="0" fontId="3" fillId="0" borderId="0" xfId="0" applyFont="1"/>
    <xf numFmtId="3" fontId="3" fillId="0" borderId="0" xfId="0" applyNumberFormat="1" applyFont="1"/>
    <xf numFmtId="0" fontId="0" fillId="0" borderId="0" xfId="0" applyNumberFormat="1"/>
    <xf numFmtId="0" fontId="0" fillId="0" borderId="0" xfId="0" applyNumberFormat="1" applyFill="1" applyBorder="1"/>
    <xf numFmtId="0" fontId="2" fillId="0" borderId="0" xfId="0" applyNumberFormat="1" applyFont="1"/>
    <xf numFmtId="0" fontId="0" fillId="0" borderId="0" xfId="0" applyNumberFormat="1" applyAlignment="1">
      <alignment horizontal="center" vertical="center"/>
    </xf>
    <xf numFmtId="0" fontId="7" fillId="3" borderId="0" xfId="0" applyNumberFormat="1" applyFont="1" applyFill="1"/>
    <xf numFmtId="0" fontId="7" fillId="3" borderId="0" xfId="0" applyNumberFormat="1" applyFont="1" applyFill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left" vertical="center" indent="2"/>
    </xf>
    <xf numFmtId="0" fontId="4" fillId="0" borderId="30" xfId="0" applyNumberFormat="1" applyFont="1" applyFill="1" applyBorder="1" applyAlignment="1">
      <alignment horizontal="left" vertical="center" indent="2"/>
    </xf>
    <xf numFmtId="0" fontId="4" fillId="0" borderId="31" xfId="0" applyNumberFormat="1" applyFont="1" applyFill="1" applyBorder="1" applyAlignment="1">
      <alignment horizontal="left" vertical="center" indent="2"/>
    </xf>
    <xf numFmtId="0" fontId="4" fillId="4" borderId="47" xfId="0" applyNumberFormat="1" applyFont="1" applyFill="1" applyBorder="1" applyAlignment="1">
      <alignment horizontal="center" vertical="center"/>
    </xf>
    <xf numFmtId="0" fontId="4" fillId="4" borderId="24" xfId="0" applyNumberFormat="1" applyFont="1" applyFill="1" applyBorder="1" applyAlignment="1">
      <alignment horizontal="center" vertical="center"/>
    </xf>
    <xf numFmtId="0" fontId="20" fillId="5" borderId="36" xfId="0" applyNumberFormat="1" applyFont="1" applyFill="1" applyBorder="1" applyAlignment="1">
      <alignment horizontal="center" vertical="center" wrapText="1"/>
    </xf>
    <xf numFmtId="0" fontId="20" fillId="5" borderId="2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7" fillId="6" borderId="48" xfId="1" applyFont="1" applyFill="1" applyBorder="1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0" fontId="20" fillId="3" borderId="40" xfId="0" applyFont="1" applyFill="1" applyBorder="1" applyAlignment="1">
      <alignment horizontal="left" vertical="center" wrapText="1"/>
    </xf>
    <xf numFmtId="0" fontId="20" fillId="3" borderId="41" xfId="0" applyFont="1" applyFill="1" applyBorder="1" applyAlignment="1">
      <alignment horizontal="left" vertical="center" wrapText="1"/>
    </xf>
    <xf numFmtId="0" fontId="20" fillId="3" borderId="37" xfId="0" applyFont="1" applyFill="1" applyBorder="1" applyAlignment="1">
      <alignment horizontal="left" vertical="center" wrapText="1"/>
    </xf>
    <xf numFmtId="0" fontId="20" fillId="3" borderId="38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165" fontId="20" fillId="0" borderId="36" xfId="0" applyNumberFormat="1" applyFont="1" applyFill="1" applyBorder="1" applyAlignment="1">
      <alignment horizontal="center"/>
    </xf>
    <xf numFmtId="165" fontId="20" fillId="0" borderId="3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19" fillId="3" borderId="19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165" fontId="20" fillId="0" borderId="5" xfId="0" applyNumberFormat="1" applyFont="1" applyFill="1" applyBorder="1" applyAlignment="1">
      <alignment horizontal="center" wrapText="1"/>
    </xf>
    <xf numFmtId="165" fontId="20" fillId="0" borderId="12" xfId="0" applyNumberFormat="1" applyFont="1" applyFill="1" applyBorder="1" applyAlignment="1">
      <alignment horizontal="center" wrapText="1"/>
    </xf>
    <xf numFmtId="165" fontId="20" fillId="0" borderId="44" xfId="0" applyNumberFormat="1" applyFont="1" applyFill="1" applyBorder="1" applyAlignment="1">
      <alignment horizontal="center" wrapText="1"/>
    </xf>
    <xf numFmtId="165" fontId="20" fillId="0" borderId="45" xfId="0" applyNumberFormat="1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37" xfId="0" applyFont="1" applyFill="1" applyBorder="1" applyAlignment="1">
      <alignment horizontal="left" vertical="center"/>
    </xf>
    <xf numFmtId="0" fontId="20" fillId="3" borderId="38" xfId="0" applyFont="1" applyFill="1" applyBorder="1" applyAlignment="1">
      <alignment horizontal="left" vertical="center"/>
    </xf>
    <xf numFmtId="0" fontId="20" fillId="3" borderId="39" xfId="0" applyFont="1" applyFill="1" applyBorder="1" applyAlignment="1">
      <alignment horizontal="left" vertical="center"/>
    </xf>
    <xf numFmtId="165" fontId="20" fillId="0" borderId="14" xfId="0" applyNumberFormat="1" applyFont="1" applyFill="1" applyBorder="1" applyAlignment="1">
      <alignment horizontal="center"/>
    </xf>
    <xf numFmtId="165" fontId="20" fillId="0" borderId="28" xfId="0" applyNumberFormat="1" applyFont="1" applyFill="1" applyBorder="1" applyAlignment="1">
      <alignment horizontal="center"/>
    </xf>
    <xf numFmtId="0" fontId="20" fillId="3" borderId="40" xfId="0" applyFont="1" applyFill="1" applyBorder="1" applyAlignment="1">
      <alignment horizontal="left" vertical="center"/>
    </xf>
    <xf numFmtId="0" fontId="20" fillId="3" borderId="41" xfId="0" applyFont="1" applyFill="1" applyBorder="1" applyAlignment="1">
      <alignment horizontal="left" vertical="center"/>
    </xf>
    <xf numFmtId="0" fontId="20" fillId="3" borderId="42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165" fontId="4" fillId="0" borderId="36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65" fontId="4" fillId="0" borderId="23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5" fontId="4" fillId="0" borderId="14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164" fontId="20" fillId="0" borderId="36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"/>
    </xf>
    <xf numFmtId="0" fontId="21" fillId="3" borderId="40" xfId="0" applyFont="1" applyFill="1" applyBorder="1" applyAlignment="1">
      <alignment horizontal="left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21" fillId="3" borderId="42" xfId="0" applyFont="1" applyFill="1" applyBorder="1" applyAlignment="1">
      <alignment horizontal="left" vertical="center" wrapText="1"/>
    </xf>
    <xf numFmtId="164" fontId="4" fillId="0" borderId="32" xfId="0" applyNumberFormat="1" applyFont="1" applyFill="1" applyBorder="1" applyAlignment="1">
      <alignment horizontal="center"/>
    </xf>
    <xf numFmtId="0" fontId="21" fillId="3" borderId="37" xfId="0" applyFont="1" applyFill="1" applyBorder="1" applyAlignment="1">
      <alignment horizontal="left" vertical="center" wrapText="1"/>
    </xf>
    <xf numFmtId="0" fontId="21" fillId="3" borderId="38" xfId="0" applyFont="1" applyFill="1" applyBorder="1" applyAlignment="1">
      <alignment horizontal="left" vertical="center" wrapText="1"/>
    </xf>
    <xf numFmtId="0" fontId="21" fillId="3" borderId="3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indent="2"/>
    </xf>
    <xf numFmtId="0" fontId="4" fillId="0" borderId="30" xfId="0" applyFont="1" applyFill="1" applyBorder="1" applyAlignment="1">
      <alignment horizontal="left" vertical="center" indent="2"/>
    </xf>
    <xf numFmtId="0" fontId="4" fillId="0" borderId="31" xfId="0" applyFont="1" applyFill="1" applyBorder="1" applyAlignment="1">
      <alignment horizontal="left" vertical="center" indent="2"/>
    </xf>
    <xf numFmtId="0" fontId="4" fillId="0" borderId="33" xfId="0" applyFont="1" applyFill="1" applyBorder="1" applyAlignment="1">
      <alignment horizontal="left" vertical="center" indent="2"/>
    </xf>
    <xf numFmtId="0" fontId="4" fillId="0" borderId="34" xfId="0" applyFont="1" applyFill="1" applyBorder="1" applyAlignment="1">
      <alignment horizontal="left" vertical="center" indent="2"/>
    </xf>
    <xf numFmtId="0" fontId="4" fillId="0" borderId="35" xfId="0" applyFont="1" applyFill="1" applyBorder="1" applyAlignment="1">
      <alignment horizontal="left" vertical="center" indent="2"/>
    </xf>
    <xf numFmtId="0" fontId="19" fillId="0" borderId="29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 indent="2"/>
    </xf>
    <xf numFmtId="0" fontId="20" fillId="0" borderId="30" xfId="0" applyFont="1" applyFill="1" applyBorder="1" applyAlignment="1">
      <alignment horizontal="left" vertical="center" indent="2"/>
    </xf>
    <xf numFmtId="0" fontId="20" fillId="0" borderId="31" xfId="0" applyFont="1" applyFill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0" fillId="3" borderId="0" xfId="0" applyFont="1" applyFill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4" fillId="3" borderId="40" xfId="0" applyNumberFormat="1" applyFont="1" applyFill="1" applyBorder="1" applyAlignment="1">
      <alignment horizontal="left" vertical="center" wrapText="1"/>
    </xf>
    <xf numFmtId="0" fontId="4" fillId="3" borderId="41" xfId="0" applyNumberFormat="1" applyFont="1" applyFill="1" applyBorder="1" applyAlignment="1">
      <alignment horizontal="left" vertical="center" wrapText="1"/>
    </xf>
    <xf numFmtId="0" fontId="4" fillId="3" borderId="37" xfId="0" applyNumberFormat="1" applyFont="1" applyFill="1" applyBorder="1" applyAlignment="1">
      <alignment horizontal="left" vertical="center" wrapText="1"/>
    </xf>
    <xf numFmtId="0" fontId="4" fillId="3" borderId="38" xfId="0" applyNumberFormat="1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left" vertical="center"/>
    </xf>
    <xf numFmtId="0" fontId="4" fillId="0" borderId="41" xfId="0" applyNumberFormat="1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4" fillId="0" borderId="28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37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37" xfId="0" applyNumberFormat="1" applyFont="1" applyFill="1" applyBorder="1" applyAlignment="1">
      <alignment horizontal="left" vertical="center"/>
    </xf>
    <xf numFmtId="0" fontId="4" fillId="3" borderId="38" xfId="0" applyNumberFormat="1" applyFont="1" applyFill="1" applyBorder="1" applyAlignment="1">
      <alignment horizontal="left" vertical="center"/>
    </xf>
    <xf numFmtId="0" fontId="4" fillId="3" borderId="39" xfId="0" applyNumberFormat="1" applyFont="1" applyFill="1" applyBorder="1" applyAlignment="1">
      <alignment horizontal="left" vertical="center"/>
    </xf>
    <xf numFmtId="0" fontId="4" fillId="3" borderId="40" xfId="0" applyNumberFormat="1" applyFont="1" applyFill="1" applyBorder="1" applyAlignment="1">
      <alignment horizontal="left" vertical="center"/>
    </xf>
    <xf numFmtId="0" fontId="4" fillId="3" borderId="41" xfId="0" applyNumberFormat="1" applyFont="1" applyFill="1" applyBorder="1" applyAlignment="1">
      <alignment horizontal="left" vertical="center"/>
    </xf>
    <xf numFmtId="0" fontId="4" fillId="3" borderId="42" xfId="0" applyNumberFormat="1" applyFont="1" applyFill="1" applyBorder="1" applyAlignment="1">
      <alignment horizontal="left" vertical="center"/>
    </xf>
    <xf numFmtId="44" fontId="3" fillId="0" borderId="36" xfId="0" applyNumberFormat="1" applyFont="1" applyFill="1" applyBorder="1" applyAlignment="1">
      <alignment horizontal="center" vertical="center"/>
    </xf>
    <xf numFmtId="44" fontId="3" fillId="0" borderId="28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18" xfId="0" applyNumberFormat="1" applyFont="1" applyFill="1" applyBorder="1" applyAlignment="1">
      <alignment horizontal="left" vertical="center"/>
    </xf>
    <xf numFmtId="0" fontId="4" fillId="3" borderId="19" xfId="0" applyNumberFormat="1" applyFont="1" applyFill="1" applyBorder="1" applyAlignment="1">
      <alignment horizontal="left" vertical="center"/>
    </xf>
    <xf numFmtId="0" fontId="5" fillId="3" borderId="40" xfId="0" applyNumberFormat="1" applyFont="1" applyFill="1" applyBorder="1" applyAlignment="1">
      <alignment horizontal="center" vertical="center" wrapText="1"/>
    </xf>
    <xf numFmtId="0" fontId="5" fillId="3" borderId="41" xfId="0" applyNumberFormat="1" applyFont="1" applyFill="1" applyBorder="1" applyAlignment="1">
      <alignment horizontal="center" vertical="center" wrapText="1"/>
    </xf>
    <xf numFmtId="0" fontId="5" fillId="3" borderId="42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5" fillId="3" borderId="38" xfId="0" applyNumberFormat="1" applyFont="1" applyFill="1" applyBorder="1" applyAlignment="1">
      <alignment horizontal="center" vertical="center" wrapText="1"/>
    </xf>
    <xf numFmtId="0" fontId="5" fillId="3" borderId="39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left" vertical="center" indent="2"/>
    </xf>
    <xf numFmtId="0" fontId="4" fillId="0" borderId="30" xfId="0" applyNumberFormat="1" applyFont="1" applyFill="1" applyBorder="1" applyAlignment="1">
      <alignment horizontal="left" vertical="center" indent="2"/>
    </xf>
    <xf numFmtId="0" fontId="4" fillId="0" borderId="31" xfId="0" applyNumberFormat="1" applyFont="1" applyFill="1" applyBorder="1" applyAlignment="1">
      <alignment horizontal="left" vertical="center" indent="2"/>
    </xf>
    <xf numFmtId="0" fontId="4" fillId="0" borderId="33" xfId="0" applyNumberFormat="1" applyFont="1" applyFill="1" applyBorder="1" applyAlignment="1">
      <alignment horizontal="left" vertical="center" indent="2"/>
    </xf>
    <xf numFmtId="0" fontId="4" fillId="0" borderId="34" xfId="0" applyNumberFormat="1" applyFont="1" applyFill="1" applyBorder="1" applyAlignment="1">
      <alignment horizontal="left" vertical="center" indent="2"/>
    </xf>
    <xf numFmtId="0" fontId="4" fillId="0" borderId="35" xfId="0" applyNumberFormat="1" applyFont="1" applyFill="1" applyBorder="1" applyAlignment="1">
      <alignment horizontal="left" vertical="center" indent="2"/>
    </xf>
    <xf numFmtId="0" fontId="5" fillId="0" borderId="29" xfId="0" applyNumberFormat="1" applyFont="1" applyFill="1" applyBorder="1" applyAlignment="1">
      <alignment horizontal="left" vertical="center"/>
    </xf>
    <xf numFmtId="0" fontId="5" fillId="0" borderId="30" xfId="0" applyNumberFormat="1" applyFont="1" applyFill="1" applyBorder="1" applyAlignment="1">
      <alignment horizontal="left" vertical="center"/>
    </xf>
    <xf numFmtId="0" fontId="5" fillId="0" borderId="31" xfId="0" applyNumberFormat="1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>
      <alignment horizontal="left" vertical="center"/>
    </xf>
    <xf numFmtId="0" fontId="5" fillId="0" borderId="27" xfId="0" applyNumberFormat="1" applyFont="1" applyFill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0" fillId="3" borderId="0" xfId="0" applyNumberFormat="1" applyFont="1" applyFill="1" applyAlignment="1">
      <alignment horizontal="center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top" wrapText="1"/>
    </xf>
    <xf numFmtId="0" fontId="12" fillId="0" borderId="23" xfId="0" applyNumberFormat="1" applyFont="1" applyBorder="1" applyAlignment="1">
      <alignment horizontal="center" vertical="top" wrapText="1"/>
    </xf>
    <xf numFmtId="0" fontId="12" fillId="0" borderId="28" xfId="0" applyNumberFormat="1" applyFont="1" applyBorder="1" applyAlignment="1">
      <alignment horizontal="center" vertical="top" wrapText="1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57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11193" name="btn05815" hidden="1">
          <a:extLst>
            <a:ext uri="{63B3BB69-23CF-44E3-9099-C40C66FF867C}">
              <a14:compatExt xmlns:a14="http://schemas.microsoft.com/office/drawing/2010/main" spid="_x0000_s1119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?</a:t>
          </a:r>
          <a:endParaRPr lang="en-US"/>
        </a:p>
      </xdr:txBody>
    </xdr:sp>
    <xdr:clientData fPrintsWithSheet="0"/>
  </xdr:twoCellAnchor>
  <xdr:twoCellAnchor>
    <xdr:from>
      <xdr:col>16</xdr:col>
      <xdr:colOff>1019175</xdr:colOff>
      <xdr:row>75</xdr:row>
      <xdr:rowOff>0</xdr:rowOff>
    </xdr:from>
    <xdr:to>
      <xdr:col>17</xdr:col>
      <xdr:colOff>0</xdr:colOff>
      <xdr:row>76</xdr:row>
      <xdr:rowOff>0</xdr:rowOff>
    </xdr:to>
    <xdr:sp macro="" textlink="">
      <xdr:nvSpPr>
        <xdr:cNvPr id="35609" name="btn07617" hidden="1">
          <a:extLst>
            <a:ext uri="{63B3BB69-23CF-44E3-9099-C40C66FF867C}">
              <a14:compatExt xmlns:a14="http://schemas.microsoft.com/office/drawing/2010/main" spid="_x0000_s3560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?</a:t>
          </a:r>
          <a:endParaRPr lang="en-US"/>
        </a:p>
      </xdr:txBody>
    </xdr:sp>
    <xdr:clientData fPrintsWithSheet="0"/>
  </xdr:twoCellAnchor>
  <xdr:twoCellAnchor>
    <xdr:from>
      <xdr:col>16</xdr:col>
      <xdr:colOff>1019175</xdr:colOff>
      <xdr:row>45</xdr:row>
      <xdr:rowOff>0</xdr:rowOff>
    </xdr:from>
    <xdr:to>
      <xdr:col>17</xdr:col>
      <xdr:colOff>0</xdr:colOff>
      <xdr:row>46</xdr:row>
      <xdr:rowOff>0</xdr:rowOff>
    </xdr:to>
    <xdr:sp macro="" textlink="">
      <xdr:nvSpPr>
        <xdr:cNvPr id="52627" name="btn04617" hidden="1">
          <a:extLst>
            <a:ext uri="{63B3BB69-23CF-44E3-9099-C40C66FF867C}">
              <a14:compatExt xmlns:a14="http://schemas.microsoft.com/office/drawing/2010/main" spid="_x0000_s5262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?</a:t>
          </a:r>
          <a:endParaRPr lang="en-US"/>
        </a:p>
      </xdr:txBody>
    </xdr:sp>
    <xdr:clientData fPrintsWithSheet="0"/>
  </xdr:twoCellAnchor>
  <xdr:twoCellAnchor>
    <xdr:from>
      <xdr:col>15</xdr:col>
      <xdr:colOff>638175</xdr:colOff>
      <xdr:row>17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28053" name="btn01816" hidden="1">
          <a:extLst>
            <a:ext uri="{63B3BB69-23CF-44E3-9099-C40C66FF867C}">
              <a14:compatExt xmlns:a14="http://schemas.microsoft.com/office/drawing/2010/main" spid="_x0000_s12805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?</a:t>
          </a:r>
          <a:endParaRPr lang="en-US"/>
        </a:p>
      </xdr:txBody>
    </xdr:sp>
    <xdr:clientData fPrintsWithSheet="0"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6468" name="Col2" hidden="1">
          <a:extLst>
            <a:ext uri="{63B3BB69-23CF-44E3-9099-C40C66FF867C}">
              <a14:compatExt xmlns:a14="http://schemas.microsoft.com/office/drawing/2010/main" spid="_x0000_s64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-&gt;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6678" name="Col1" hidden="1">
              <a:extLst>
                <a:ext uri="{63B3BB69-23CF-44E3-9099-C40C66FF867C}">
                  <a14:compatExt spid="_x0000_s6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6679" name="Col2" hidden="1">
              <a:extLst>
                <a:ext uri="{63B3BB69-23CF-44E3-9099-C40C66FF867C}">
                  <a14:compatExt spid="_x0000_s6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6680" name="Col3" hidden="1">
              <a:extLst>
                <a:ext uri="{63B3BB69-23CF-44E3-9099-C40C66FF867C}">
                  <a14:compatExt spid="_x0000_s6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6681" name="Col4" hidden="1">
              <a:extLst>
                <a:ext uri="{63B3BB69-23CF-44E3-9099-C40C66FF867C}">
                  <a14:compatExt spid="_x0000_s6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6682" name="Col5" hidden="1">
              <a:extLst>
                <a:ext uri="{63B3BB69-23CF-44E3-9099-C40C66FF867C}">
                  <a14:compatExt spid="_x0000_s6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6683" name="Col6" hidden="1">
              <a:extLst>
                <a:ext uri="{63B3BB69-23CF-44E3-9099-C40C66FF867C}">
                  <a14:compatExt spid="_x0000_s6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6684" name="Col7" hidden="1">
              <a:extLst>
                <a:ext uri="{63B3BB69-23CF-44E3-9099-C40C66FF867C}">
                  <a14:compatExt spid="_x0000_s6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6685" name="Col8" hidden="1">
              <a:extLst>
                <a:ext uri="{63B3BB69-23CF-44E3-9099-C40C66FF867C}">
                  <a14:compatExt spid="_x0000_s6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6686" name="Col9" hidden="1">
              <a:extLst>
                <a:ext uri="{63B3BB69-23CF-44E3-9099-C40C66FF867C}">
                  <a14:compatExt spid="_x0000_s6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6687" name="Col10" hidden="1">
              <a:extLst>
                <a:ext uri="{63B3BB69-23CF-44E3-9099-C40C66FF867C}">
                  <a14:compatExt spid="_x0000_s6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6688" name="Col11" hidden="1">
              <a:extLst>
                <a:ext uri="{63B3BB69-23CF-44E3-9099-C40C66FF867C}">
                  <a14:compatExt spid="_x0000_s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6689" name="Col12" hidden="1">
              <a:extLst>
                <a:ext uri="{63B3BB69-23CF-44E3-9099-C40C66FF867C}">
                  <a14:compatExt spid="_x0000_s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6690" name="Col13" hidden="1">
              <a:extLst>
                <a:ext uri="{63B3BB69-23CF-44E3-9099-C40C66FF867C}">
                  <a14:compatExt spid="_x0000_s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6691" name="Col14" hidden="1">
              <a:extLst>
                <a:ext uri="{63B3BB69-23CF-44E3-9099-C40C66FF867C}">
                  <a14:compatExt spid="_x0000_s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6692" name="Col15" hidden="1">
              <a:extLst>
                <a:ext uri="{63B3BB69-23CF-44E3-9099-C40C66FF867C}">
                  <a14:compatExt spid="_x0000_s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6693" name="Col16" hidden="1">
              <a:extLst>
                <a:ext uri="{63B3BB69-23CF-44E3-9099-C40C66FF867C}">
                  <a14:compatExt spid="_x0000_s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6694" name="Col17" hidden="1">
              <a:extLst>
                <a:ext uri="{63B3BB69-23CF-44E3-9099-C40C66FF867C}">
                  <a14:compatExt spid="_x0000_s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6695" name="Col18" hidden="1">
              <a:extLst>
                <a:ext uri="{63B3BB69-23CF-44E3-9099-C40C66FF867C}">
                  <a14:compatExt spid="_x0000_s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6696" name="Col19" hidden="1">
              <a:extLst>
                <a:ext uri="{63B3BB69-23CF-44E3-9099-C40C66FF867C}">
                  <a14:compatExt spid="_x0000_s6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6697" name="Col20" hidden="1">
              <a:extLst>
                <a:ext uri="{63B3BB69-23CF-44E3-9099-C40C66FF867C}">
                  <a14:compatExt spid="_x0000_s6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6698" name="Col21" hidden="1">
              <a:extLst>
                <a:ext uri="{63B3BB69-23CF-44E3-9099-C40C66FF867C}">
                  <a14:compatExt spid="_x0000_s6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6699" name="Col22" hidden="1">
              <a:extLst>
                <a:ext uri="{63B3BB69-23CF-44E3-9099-C40C66FF867C}">
                  <a14:compatExt spid="_x0000_s6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6700" name="Col23" hidden="1">
              <a:extLst>
                <a:ext uri="{63B3BB69-23CF-44E3-9099-C40C66FF867C}">
                  <a14:compatExt spid="_x0000_s6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6701" name="Col24" hidden="1">
              <a:extLst>
                <a:ext uri="{63B3BB69-23CF-44E3-9099-C40C66FF867C}">
                  <a14:compatExt spid="_x0000_s6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6702" name="Col25" hidden="1">
              <a:extLst>
                <a:ext uri="{63B3BB69-23CF-44E3-9099-C40C66FF867C}">
                  <a14:compatExt spid="_x0000_s6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29</xdr:row>
          <xdr:rowOff>0</xdr:rowOff>
        </xdr:to>
        <xdr:sp macro="" textlink="">
          <xdr:nvSpPr>
            <xdr:cNvPr id="6703" name="Col26" hidden="1">
              <a:extLst>
                <a:ext uri="{63B3BB69-23CF-44E3-9099-C40C66FF867C}">
                  <a14:compatExt spid="_x0000_s6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30</xdr:row>
          <xdr:rowOff>0</xdr:rowOff>
        </xdr:to>
        <xdr:sp macro="" textlink="">
          <xdr:nvSpPr>
            <xdr:cNvPr id="6704" name="Col27" hidden="1">
              <a:extLst>
                <a:ext uri="{63B3BB69-23CF-44E3-9099-C40C66FF867C}">
                  <a14:compatExt spid="_x0000_s6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-&gt;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"/>
  <sheetViews>
    <sheetView workbookViewId="0">
      <selection activeCell="C2" sqref="C2"/>
    </sheetView>
  </sheetViews>
  <sheetFormatPr defaultRowHeight="15" x14ac:dyDescent="0.25"/>
  <cols>
    <col min="1" max="1" width="24.140625" customWidth="1"/>
    <col min="2" max="2" width="10.7109375" bestFit="1" customWidth="1"/>
    <col min="3" max="3" width="35.5703125" customWidth="1"/>
  </cols>
  <sheetData>
    <row r="1" spans="1:3" x14ac:dyDescent="0.25">
      <c r="A1" t="s">
        <v>447</v>
      </c>
      <c r="B1" t="s">
        <v>448</v>
      </c>
      <c r="C1" t="s">
        <v>446</v>
      </c>
    </row>
    <row r="2" spans="1:3" x14ac:dyDescent="0.25">
      <c r="A2">
        <v>1</v>
      </c>
      <c r="B2" s="69">
        <v>41624</v>
      </c>
      <c r="C2" t="s">
        <v>449</v>
      </c>
    </row>
    <row r="3" spans="1:3" x14ac:dyDescent="0.25">
      <c r="A3">
        <v>2</v>
      </c>
      <c r="B3" s="69">
        <v>41627</v>
      </c>
      <c r="C3" t="s">
        <v>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62"/>
  <sheetViews>
    <sheetView workbookViewId="0">
      <selection activeCell="C2" sqref="C2"/>
    </sheetView>
  </sheetViews>
  <sheetFormatPr defaultRowHeight="15" x14ac:dyDescent="0.25"/>
  <sheetData>
    <row r="1" spans="1:3" x14ac:dyDescent="0.25">
      <c r="A1" s="42" t="s">
        <v>65</v>
      </c>
      <c r="B1" s="42" t="s">
        <v>321</v>
      </c>
      <c r="C1" s="42" t="s">
        <v>320</v>
      </c>
    </row>
    <row r="2" spans="1:3" x14ac:dyDescent="0.25">
      <c r="A2" s="43" t="s">
        <v>323</v>
      </c>
      <c r="B2" s="43" t="s">
        <v>322</v>
      </c>
      <c r="C2" s="44">
        <v>3</v>
      </c>
    </row>
    <row r="3" spans="1:3" x14ac:dyDescent="0.25">
      <c r="A3" s="43" t="s">
        <v>325</v>
      </c>
      <c r="B3" s="43" t="s">
        <v>324</v>
      </c>
      <c r="C3" s="44">
        <v>6</v>
      </c>
    </row>
    <row r="4" spans="1:3" x14ac:dyDescent="0.25">
      <c r="A4" s="43" t="s">
        <v>327</v>
      </c>
      <c r="B4" s="43" t="s">
        <v>326</v>
      </c>
      <c r="C4" s="44">
        <v>6</v>
      </c>
    </row>
    <row r="5" spans="1:3" x14ac:dyDescent="0.25">
      <c r="A5" s="43" t="s">
        <v>329</v>
      </c>
      <c r="B5" s="43" t="s">
        <v>328</v>
      </c>
      <c r="C5" s="44">
        <v>6</v>
      </c>
    </row>
    <row r="6" spans="1:3" x14ac:dyDescent="0.25">
      <c r="A6" s="43" t="s">
        <v>331</v>
      </c>
      <c r="B6" s="43" t="s">
        <v>330</v>
      </c>
      <c r="C6" s="44">
        <v>4</v>
      </c>
    </row>
    <row r="7" spans="1:3" x14ac:dyDescent="0.25">
      <c r="A7" s="43" t="s">
        <v>333</v>
      </c>
      <c r="B7" s="43" t="s">
        <v>332</v>
      </c>
      <c r="C7" s="44">
        <v>6</v>
      </c>
    </row>
    <row r="8" spans="1:3" x14ac:dyDescent="0.25">
      <c r="A8" s="43" t="s">
        <v>335</v>
      </c>
      <c r="B8" s="43" t="s">
        <v>334</v>
      </c>
      <c r="C8" s="44">
        <v>4</v>
      </c>
    </row>
    <row r="9" spans="1:3" x14ac:dyDescent="0.25">
      <c r="A9" s="43" t="s">
        <v>337</v>
      </c>
      <c r="B9" s="43" t="s">
        <v>336</v>
      </c>
      <c r="C9" s="44">
        <v>1</v>
      </c>
    </row>
    <row r="10" spans="1:3" x14ac:dyDescent="0.25">
      <c r="A10" s="43" t="s">
        <v>339</v>
      </c>
      <c r="B10" s="43" t="s">
        <v>338</v>
      </c>
      <c r="C10" s="44">
        <v>2</v>
      </c>
    </row>
    <row r="11" spans="1:3" x14ac:dyDescent="0.25">
      <c r="A11" s="43" t="s">
        <v>341</v>
      </c>
      <c r="B11" s="43" t="s">
        <v>340</v>
      </c>
      <c r="C11" s="44">
        <v>3</v>
      </c>
    </row>
    <row r="12" spans="1:3" x14ac:dyDescent="0.25">
      <c r="A12" s="43" t="s">
        <v>343</v>
      </c>
      <c r="B12" s="43" t="s">
        <v>342</v>
      </c>
      <c r="C12" s="44">
        <v>3</v>
      </c>
    </row>
    <row r="13" spans="1:3" x14ac:dyDescent="0.25">
      <c r="A13" s="43" t="s">
        <v>345</v>
      </c>
      <c r="B13" s="43" t="s">
        <v>344</v>
      </c>
      <c r="C13" s="44">
        <v>6</v>
      </c>
    </row>
    <row r="14" spans="1:3" x14ac:dyDescent="0.25">
      <c r="A14" s="43" t="s">
        <v>347</v>
      </c>
      <c r="B14" s="43" t="s">
        <v>346</v>
      </c>
      <c r="C14" s="44">
        <v>6</v>
      </c>
    </row>
    <row r="15" spans="1:3" x14ac:dyDescent="0.25">
      <c r="A15" s="43" t="s">
        <v>349</v>
      </c>
      <c r="B15" s="43" t="s">
        <v>348</v>
      </c>
      <c r="C15" s="44">
        <v>6</v>
      </c>
    </row>
    <row r="16" spans="1:3" x14ac:dyDescent="0.25">
      <c r="A16" s="43" t="s">
        <v>351</v>
      </c>
      <c r="B16" s="43" t="s">
        <v>350</v>
      </c>
      <c r="C16" s="44">
        <v>5</v>
      </c>
    </row>
    <row r="17" spans="1:3" x14ac:dyDescent="0.25">
      <c r="A17" s="43" t="s">
        <v>353</v>
      </c>
      <c r="B17" s="43" t="s">
        <v>352</v>
      </c>
      <c r="C17" s="44">
        <v>5</v>
      </c>
    </row>
    <row r="18" spans="1:3" x14ac:dyDescent="0.25">
      <c r="A18" s="43" t="s">
        <v>355</v>
      </c>
      <c r="B18" s="43" t="s">
        <v>354</v>
      </c>
      <c r="C18" s="44">
        <v>5</v>
      </c>
    </row>
    <row r="19" spans="1:3" x14ac:dyDescent="0.25">
      <c r="A19" s="43" t="s">
        <v>357</v>
      </c>
      <c r="B19" s="43" t="s">
        <v>356</v>
      </c>
      <c r="C19" s="44">
        <v>5</v>
      </c>
    </row>
    <row r="20" spans="1:3" x14ac:dyDescent="0.25">
      <c r="A20" s="43" t="s">
        <v>359</v>
      </c>
      <c r="B20" s="43" t="s">
        <v>358</v>
      </c>
      <c r="C20" s="44">
        <v>3</v>
      </c>
    </row>
    <row r="21" spans="1:3" x14ac:dyDescent="0.25">
      <c r="A21" s="43" t="s">
        <v>361</v>
      </c>
      <c r="B21" s="43" t="s">
        <v>360</v>
      </c>
      <c r="C21" s="44">
        <v>4</v>
      </c>
    </row>
    <row r="22" spans="1:3" x14ac:dyDescent="0.25">
      <c r="A22" s="43" t="s">
        <v>363</v>
      </c>
      <c r="B22" s="43" t="s">
        <v>362</v>
      </c>
      <c r="C22" s="44">
        <v>1</v>
      </c>
    </row>
    <row r="23" spans="1:3" x14ac:dyDescent="0.25">
      <c r="A23" s="43" t="s">
        <v>365</v>
      </c>
      <c r="B23" s="43" t="s">
        <v>364</v>
      </c>
      <c r="C23" s="44">
        <v>6</v>
      </c>
    </row>
    <row r="24" spans="1:3" x14ac:dyDescent="0.25">
      <c r="A24" s="43" t="s">
        <v>367</v>
      </c>
      <c r="B24" s="43" t="s">
        <v>366</v>
      </c>
      <c r="C24" s="44">
        <v>2</v>
      </c>
    </row>
    <row r="25" spans="1:3" x14ac:dyDescent="0.25">
      <c r="A25" s="43" t="s">
        <v>369</v>
      </c>
      <c r="B25" s="43" t="s">
        <v>368</v>
      </c>
      <c r="C25" s="44">
        <v>1</v>
      </c>
    </row>
    <row r="26" spans="1:3" x14ac:dyDescent="0.25">
      <c r="A26" s="43" t="s">
        <v>371</v>
      </c>
      <c r="B26" s="43" t="s">
        <v>370</v>
      </c>
      <c r="C26" s="44">
        <v>5</v>
      </c>
    </row>
    <row r="27" spans="1:3" x14ac:dyDescent="0.25">
      <c r="A27" s="43" t="s">
        <v>373</v>
      </c>
      <c r="B27" s="43" t="s">
        <v>372</v>
      </c>
      <c r="C27" s="44">
        <v>6</v>
      </c>
    </row>
    <row r="28" spans="1:3" x14ac:dyDescent="0.25">
      <c r="A28" s="43" t="s">
        <v>375</v>
      </c>
      <c r="B28" s="43" t="s">
        <v>374</v>
      </c>
      <c r="C28" s="44">
        <v>5</v>
      </c>
    </row>
    <row r="29" spans="1:3" x14ac:dyDescent="0.25">
      <c r="A29" s="43" t="s">
        <v>377</v>
      </c>
      <c r="B29" s="43" t="s">
        <v>376</v>
      </c>
      <c r="C29" s="44">
        <v>3</v>
      </c>
    </row>
    <row r="30" spans="1:3" x14ac:dyDescent="0.25">
      <c r="A30" s="43" t="s">
        <v>379</v>
      </c>
      <c r="B30" s="43" t="s">
        <v>378</v>
      </c>
      <c r="C30" s="44">
        <v>5</v>
      </c>
    </row>
    <row r="31" spans="1:3" x14ac:dyDescent="0.25">
      <c r="A31" s="43" t="s">
        <v>381</v>
      </c>
      <c r="B31" s="43" t="s">
        <v>380</v>
      </c>
      <c r="C31" s="44">
        <v>4</v>
      </c>
    </row>
    <row r="32" spans="1:3" x14ac:dyDescent="0.25">
      <c r="A32" s="43" t="s">
        <v>383</v>
      </c>
      <c r="B32" s="43" t="s">
        <v>382</v>
      </c>
      <c r="C32" s="44">
        <v>5</v>
      </c>
    </row>
    <row r="33" spans="1:3" x14ac:dyDescent="0.25">
      <c r="A33" s="43" t="s">
        <v>385</v>
      </c>
      <c r="B33" s="43" t="s">
        <v>384</v>
      </c>
      <c r="C33" s="44">
        <v>6</v>
      </c>
    </row>
    <row r="34" spans="1:3" x14ac:dyDescent="0.25">
      <c r="A34" s="43" t="s">
        <v>387</v>
      </c>
      <c r="B34" s="43" t="s">
        <v>386</v>
      </c>
      <c r="C34" s="44">
        <v>1</v>
      </c>
    </row>
    <row r="35" spans="1:3" x14ac:dyDescent="0.25">
      <c r="A35" s="43" t="s">
        <v>389</v>
      </c>
      <c r="B35" s="43" t="s">
        <v>388</v>
      </c>
      <c r="C35" s="44">
        <v>1</v>
      </c>
    </row>
    <row r="36" spans="1:3" x14ac:dyDescent="0.25">
      <c r="A36" s="43" t="s">
        <v>391</v>
      </c>
      <c r="B36" s="43" t="s">
        <v>390</v>
      </c>
      <c r="C36" s="44">
        <v>4</v>
      </c>
    </row>
    <row r="37" spans="1:3" x14ac:dyDescent="0.25">
      <c r="A37" s="43" t="s">
        <v>392</v>
      </c>
      <c r="B37" s="43" t="s">
        <v>319</v>
      </c>
      <c r="C37" s="44">
        <v>1</v>
      </c>
    </row>
    <row r="38" spans="1:3" x14ac:dyDescent="0.25">
      <c r="A38" s="43" t="s">
        <v>394</v>
      </c>
      <c r="B38" s="43" t="s">
        <v>393</v>
      </c>
      <c r="C38" s="44">
        <v>3</v>
      </c>
    </row>
    <row r="39" spans="1:3" x14ac:dyDescent="0.25">
      <c r="A39" s="43" t="s">
        <v>396</v>
      </c>
      <c r="B39" s="43" t="s">
        <v>395</v>
      </c>
      <c r="C39" s="44">
        <v>4</v>
      </c>
    </row>
    <row r="40" spans="1:3" x14ac:dyDescent="0.25">
      <c r="A40" s="43" t="s">
        <v>398</v>
      </c>
      <c r="B40" s="43" t="s">
        <v>397</v>
      </c>
      <c r="C40" s="44">
        <v>6</v>
      </c>
    </row>
    <row r="41" spans="1:3" x14ac:dyDescent="0.25">
      <c r="A41" s="43" t="s">
        <v>400</v>
      </c>
      <c r="B41" s="43" t="s">
        <v>399</v>
      </c>
      <c r="C41" s="44">
        <v>-1</v>
      </c>
    </row>
    <row r="42" spans="1:3" x14ac:dyDescent="0.25">
      <c r="A42" s="43" t="s">
        <v>402</v>
      </c>
      <c r="B42" s="43" t="s">
        <v>401</v>
      </c>
      <c r="C42" s="44">
        <v>5</v>
      </c>
    </row>
    <row r="43" spans="1:3" x14ac:dyDescent="0.25">
      <c r="A43" s="43" t="s">
        <v>404</v>
      </c>
      <c r="B43" s="43" t="s">
        <v>403</v>
      </c>
      <c r="C43" s="44">
        <v>4</v>
      </c>
    </row>
    <row r="44" spans="1:3" x14ac:dyDescent="0.25">
      <c r="A44" s="43" t="s">
        <v>406</v>
      </c>
      <c r="B44" s="43" t="s">
        <v>405</v>
      </c>
      <c r="C44" s="44">
        <v>6</v>
      </c>
    </row>
    <row r="45" spans="1:3" x14ac:dyDescent="0.25">
      <c r="A45" s="43" t="s">
        <v>408</v>
      </c>
      <c r="B45" s="43" t="s">
        <v>407</v>
      </c>
      <c r="C45" s="44">
        <v>6</v>
      </c>
    </row>
    <row r="46" spans="1:3" x14ac:dyDescent="0.25">
      <c r="A46" s="43" t="s">
        <v>410</v>
      </c>
      <c r="B46" s="43" t="s">
        <v>409</v>
      </c>
      <c r="C46" s="44">
        <v>2</v>
      </c>
    </row>
    <row r="47" spans="1:3" x14ac:dyDescent="0.25">
      <c r="A47" s="43" t="s">
        <v>412</v>
      </c>
      <c r="B47" s="43" t="s">
        <v>411</v>
      </c>
      <c r="C47" s="44">
        <v>1</v>
      </c>
    </row>
    <row r="48" spans="1:3" x14ac:dyDescent="0.25">
      <c r="A48" s="43" t="s">
        <v>414</v>
      </c>
      <c r="B48" s="43" t="s">
        <v>413</v>
      </c>
      <c r="C48" s="44">
        <v>1</v>
      </c>
    </row>
    <row r="49" spans="1:3" x14ac:dyDescent="0.25">
      <c r="A49" s="43" t="s">
        <v>416</v>
      </c>
      <c r="B49" s="43" t="s">
        <v>415</v>
      </c>
      <c r="C49" s="44">
        <v>3</v>
      </c>
    </row>
    <row r="50" spans="1:3" x14ac:dyDescent="0.25">
      <c r="A50" s="43" t="s">
        <v>418</v>
      </c>
      <c r="B50" s="43" t="s">
        <v>417</v>
      </c>
      <c r="C50" s="44">
        <v>4</v>
      </c>
    </row>
    <row r="51" spans="1:3" x14ac:dyDescent="0.25">
      <c r="A51" s="43" t="s">
        <v>420</v>
      </c>
      <c r="B51" s="43" t="s">
        <v>419</v>
      </c>
      <c r="C51" s="44">
        <v>3</v>
      </c>
    </row>
    <row r="52" spans="1:3" x14ac:dyDescent="0.25">
      <c r="A52" s="43" t="s">
        <v>422</v>
      </c>
      <c r="B52" s="43" t="s">
        <v>421</v>
      </c>
      <c r="C52" s="44">
        <v>4</v>
      </c>
    </row>
    <row r="53" spans="1:3" x14ac:dyDescent="0.25">
      <c r="A53" s="43" t="s">
        <v>424</v>
      </c>
      <c r="B53" s="43" t="s">
        <v>423</v>
      </c>
      <c r="C53" s="44">
        <v>1</v>
      </c>
    </row>
    <row r="54" spans="1:3" x14ac:dyDescent="0.25">
      <c r="A54" s="43" t="s">
        <v>426</v>
      </c>
      <c r="B54" s="43" t="s">
        <v>425</v>
      </c>
      <c r="C54" s="44">
        <v>-1</v>
      </c>
    </row>
    <row r="55" spans="1:3" x14ac:dyDescent="0.25">
      <c r="A55" s="43" t="s">
        <v>428</v>
      </c>
      <c r="B55" s="43" t="s">
        <v>427</v>
      </c>
      <c r="C55" s="44">
        <v>4</v>
      </c>
    </row>
    <row r="56" spans="1:3" x14ac:dyDescent="0.25">
      <c r="A56" s="43" t="s">
        <v>430</v>
      </c>
      <c r="B56" s="43" t="s">
        <v>429</v>
      </c>
      <c r="C56" s="44">
        <v>1</v>
      </c>
    </row>
    <row r="57" spans="1:3" x14ac:dyDescent="0.25">
      <c r="A57" s="43" t="s">
        <v>432</v>
      </c>
      <c r="B57" s="43" t="s">
        <v>431</v>
      </c>
      <c r="C57" s="44">
        <v>2</v>
      </c>
    </row>
    <row r="58" spans="1:3" x14ac:dyDescent="0.25">
      <c r="A58" s="43" t="s">
        <v>434</v>
      </c>
      <c r="B58" s="43" t="s">
        <v>433</v>
      </c>
      <c r="C58" s="44">
        <v>6</v>
      </c>
    </row>
    <row r="59" spans="1:3" x14ac:dyDescent="0.25">
      <c r="A59" s="43" t="s">
        <v>436</v>
      </c>
      <c r="B59" s="43" t="s">
        <v>435</v>
      </c>
      <c r="C59" s="44">
        <v>2</v>
      </c>
    </row>
    <row r="60" spans="1:3" x14ac:dyDescent="0.25">
      <c r="A60" s="43" t="s">
        <v>438</v>
      </c>
      <c r="B60" s="43" t="s">
        <v>437</v>
      </c>
      <c r="C60" s="44">
        <v>2</v>
      </c>
    </row>
    <row r="61" spans="1:3" x14ac:dyDescent="0.25">
      <c r="A61" s="43" t="s">
        <v>440</v>
      </c>
      <c r="B61" s="43" t="s">
        <v>439</v>
      </c>
      <c r="C61" s="44">
        <v>5</v>
      </c>
    </row>
    <row r="62" spans="1:3" x14ac:dyDescent="0.25">
      <c r="A62" s="43" t="s">
        <v>442</v>
      </c>
      <c r="B62" s="43" t="s">
        <v>441</v>
      </c>
      <c r="C62" s="44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F104"/>
  <sheetViews>
    <sheetView topLeftCell="A31" workbookViewId="0">
      <selection activeCell="C2" sqref="C2"/>
    </sheetView>
  </sheetViews>
  <sheetFormatPr defaultRowHeight="15" x14ac:dyDescent="0.25"/>
  <cols>
    <col min="1" max="1" width="44.42578125" customWidth="1"/>
    <col min="2" max="2" width="27" customWidth="1"/>
    <col min="3" max="3" width="20.7109375" bestFit="1" customWidth="1"/>
    <col min="4" max="4" width="25.42578125" customWidth="1"/>
    <col min="5" max="5" width="12" customWidth="1"/>
  </cols>
  <sheetData>
    <row r="4" spans="1:6" ht="14.45" x14ac:dyDescent="0.3">
      <c r="A4" t="s">
        <v>0</v>
      </c>
    </row>
    <row r="5" spans="1:6" ht="14.45" x14ac:dyDescent="0.3">
      <c r="A5" t="s">
        <v>1</v>
      </c>
      <c r="B5" t="s">
        <v>2</v>
      </c>
      <c r="C5" t="s">
        <v>3</v>
      </c>
      <c r="E5" t="s">
        <v>4</v>
      </c>
    </row>
    <row r="6" spans="1:6" ht="14.45" x14ac:dyDescent="0.3">
      <c r="A6" t="s">
        <v>5</v>
      </c>
      <c r="C6" t="s">
        <v>6</v>
      </c>
      <c r="E6" t="s">
        <v>7</v>
      </c>
    </row>
    <row r="7" spans="1:6" ht="14.45" x14ac:dyDescent="0.3">
      <c r="E7" t="s">
        <v>8</v>
      </c>
    </row>
    <row r="8" spans="1:6" ht="14.45" x14ac:dyDescent="0.3">
      <c r="C8" t="s">
        <v>9</v>
      </c>
      <c r="D8" t="s">
        <v>10</v>
      </c>
      <c r="E8" t="s">
        <v>9</v>
      </c>
      <c r="F8" t="s">
        <v>10</v>
      </c>
    </row>
    <row r="9" spans="1:6" ht="14.45" x14ac:dyDescent="0.3">
      <c r="D9" t="s">
        <v>11</v>
      </c>
      <c r="F9" t="s">
        <v>11</v>
      </c>
    </row>
    <row r="10" spans="1:6" ht="14.45" x14ac:dyDescent="0.3">
      <c r="A10" t="s">
        <v>12</v>
      </c>
      <c r="B10" t="s">
        <v>13</v>
      </c>
      <c r="C10" s="10" t="s">
        <v>66</v>
      </c>
      <c r="E10" s="10" t="s">
        <v>67</v>
      </c>
    </row>
    <row r="11" spans="1:6" ht="14.45" x14ac:dyDescent="0.3">
      <c r="A11" t="s">
        <v>14</v>
      </c>
      <c r="B11" t="s">
        <v>15</v>
      </c>
      <c r="C11" s="10" t="s">
        <v>68</v>
      </c>
      <c r="E11" s="10" t="s">
        <v>69</v>
      </c>
    </row>
    <row r="12" spans="1:6" ht="14.45" x14ac:dyDescent="0.3">
      <c r="B12" t="s">
        <v>16</v>
      </c>
      <c r="C12" s="10" t="s">
        <v>70</v>
      </c>
      <c r="E12" s="10" t="s">
        <v>71</v>
      </c>
    </row>
    <row r="13" spans="1:6" ht="14.45" x14ac:dyDescent="0.3">
      <c r="B13" t="s">
        <v>17</v>
      </c>
      <c r="C13" s="10" t="s">
        <v>72</v>
      </c>
      <c r="E13" s="10" t="s">
        <v>73</v>
      </c>
    </row>
    <row r="14" spans="1:6" ht="14.45" x14ac:dyDescent="0.3">
      <c r="B14" t="s">
        <v>18</v>
      </c>
      <c r="C14" s="10" t="s">
        <v>74</v>
      </c>
      <c r="E14" s="10" t="s">
        <v>75</v>
      </c>
    </row>
    <row r="15" spans="1:6" ht="14.45" x14ac:dyDescent="0.3">
      <c r="B15" t="s">
        <v>19</v>
      </c>
      <c r="C15" s="10" t="s">
        <v>76</v>
      </c>
      <c r="E15" s="10" t="s">
        <v>77</v>
      </c>
    </row>
    <row r="16" spans="1:6" ht="14.45" x14ac:dyDescent="0.3">
      <c r="B16" t="s">
        <v>20</v>
      </c>
      <c r="C16" s="10" t="s">
        <v>78</v>
      </c>
      <c r="E16" s="10" t="s">
        <v>79</v>
      </c>
    </row>
    <row r="17" spans="1:5" ht="14.45" x14ac:dyDescent="0.3">
      <c r="B17" t="s">
        <v>21</v>
      </c>
      <c r="C17" s="10" t="s">
        <v>80</v>
      </c>
      <c r="E17" s="10" t="s">
        <v>81</v>
      </c>
    </row>
    <row r="18" spans="1:5" ht="14.45" x14ac:dyDescent="0.3">
      <c r="B18" t="s">
        <v>22</v>
      </c>
      <c r="C18" s="10" t="s">
        <v>82</v>
      </c>
      <c r="E18" s="10" t="s">
        <v>83</v>
      </c>
    </row>
    <row r="19" spans="1:5" ht="14.45" x14ac:dyDescent="0.3">
      <c r="B19" t="s">
        <v>23</v>
      </c>
      <c r="C19" s="10" t="s">
        <v>84</v>
      </c>
      <c r="E19" s="10" t="s">
        <v>85</v>
      </c>
    </row>
    <row r="20" spans="1:5" ht="14.45" x14ac:dyDescent="0.3">
      <c r="B20" t="s">
        <v>16</v>
      </c>
      <c r="C20" s="10" t="s">
        <v>86</v>
      </c>
      <c r="E20" s="10" t="s">
        <v>87</v>
      </c>
    </row>
    <row r="21" spans="1:5" x14ac:dyDescent="0.25">
      <c r="B21" t="s">
        <v>17</v>
      </c>
      <c r="C21" s="10" t="s">
        <v>88</v>
      </c>
      <c r="E21" s="10" t="s">
        <v>89</v>
      </c>
    </row>
    <row r="22" spans="1:5" x14ac:dyDescent="0.25">
      <c r="B22" t="s">
        <v>18</v>
      </c>
      <c r="C22" s="10" t="s">
        <v>90</v>
      </c>
      <c r="E22" s="10" t="s">
        <v>91</v>
      </c>
    </row>
    <row r="23" spans="1:5" x14ac:dyDescent="0.25">
      <c r="B23" t="s">
        <v>24</v>
      </c>
      <c r="C23" s="10" t="s">
        <v>92</v>
      </c>
      <c r="E23" s="10" t="s">
        <v>93</v>
      </c>
    </row>
    <row r="24" spans="1:5" x14ac:dyDescent="0.25">
      <c r="B24" t="s">
        <v>25</v>
      </c>
      <c r="C24" s="10" t="s">
        <v>94</v>
      </c>
      <c r="E24" s="10" t="s">
        <v>95</v>
      </c>
    </row>
    <row r="25" spans="1:5" x14ac:dyDescent="0.25">
      <c r="B25" t="s">
        <v>26</v>
      </c>
      <c r="C25" s="10" t="s">
        <v>96</v>
      </c>
      <c r="E25" s="10" t="s">
        <v>97</v>
      </c>
    </row>
    <row r="26" spans="1:5" x14ac:dyDescent="0.25">
      <c r="B26" t="s">
        <v>27</v>
      </c>
      <c r="C26" s="10" t="s">
        <v>98</v>
      </c>
      <c r="E26" s="10" t="s">
        <v>99</v>
      </c>
    </row>
    <row r="27" spans="1:5" x14ac:dyDescent="0.25">
      <c r="B27" t="s">
        <v>28</v>
      </c>
      <c r="C27" s="10" t="s">
        <v>100</v>
      </c>
      <c r="E27" s="10" t="s">
        <v>101</v>
      </c>
    </row>
    <row r="28" spans="1:5" x14ac:dyDescent="0.25">
      <c r="A28" t="s">
        <v>29</v>
      </c>
      <c r="B28" t="s">
        <v>30</v>
      </c>
      <c r="C28" s="10" t="s">
        <v>102</v>
      </c>
      <c r="E28" s="10" t="s">
        <v>103</v>
      </c>
    </row>
    <row r="29" spans="1:5" x14ac:dyDescent="0.25">
      <c r="A29" t="s">
        <v>31</v>
      </c>
      <c r="B29" t="s">
        <v>15</v>
      </c>
      <c r="C29" s="10" t="s">
        <v>104</v>
      </c>
      <c r="E29" s="10" t="s">
        <v>105</v>
      </c>
    </row>
    <row r="30" spans="1:5" x14ac:dyDescent="0.25">
      <c r="B30" t="s">
        <v>16</v>
      </c>
      <c r="C30" s="10" t="s">
        <v>106</v>
      </c>
      <c r="E30" s="10" t="s">
        <v>107</v>
      </c>
    </row>
    <row r="31" spans="1:5" x14ac:dyDescent="0.25">
      <c r="B31" t="s">
        <v>17</v>
      </c>
      <c r="C31" s="10" t="s">
        <v>108</v>
      </c>
      <c r="E31" s="10" t="s">
        <v>109</v>
      </c>
    </row>
    <row r="32" spans="1:5" x14ac:dyDescent="0.25">
      <c r="B32" t="s">
        <v>18</v>
      </c>
      <c r="C32" s="10" t="s">
        <v>110</v>
      </c>
      <c r="E32" s="10" t="s">
        <v>111</v>
      </c>
    </row>
    <row r="33" spans="1:6" x14ac:dyDescent="0.25">
      <c r="B33" t="s">
        <v>32</v>
      </c>
      <c r="C33" s="10" t="s">
        <v>112</v>
      </c>
      <c r="E33" s="10" t="s">
        <v>113</v>
      </c>
    </row>
    <row r="34" spans="1:6" x14ac:dyDescent="0.25">
      <c r="B34" t="s">
        <v>25</v>
      </c>
      <c r="C34" s="10" t="s">
        <v>114</v>
      </c>
      <c r="E34" s="10" t="s">
        <v>115</v>
      </c>
    </row>
    <row r="35" spans="1:6" x14ac:dyDescent="0.25">
      <c r="B35" t="s">
        <v>26</v>
      </c>
      <c r="C35" s="10" t="s">
        <v>116</v>
      </c>
      <c r="E35" s="10" t="s">
        <v>117</v>
      </c>
    </row>
    <row r="36" spans="1:6" x14ac:dyDescent="0.25">
      <c r="B36" t="s">
        <v>27</v>
      </c>
      <c r="C36" s="10" t="s">
        <v>118</v>
      </c>
      <c r="E36" s="10" t="s">
        <v>119</v>
      </c>
    </row>
    <row r="37" spans="1:6" x14ac:dyDescent="0.25">
      <c r="B37" t="s">
        <v>28</v>
      </c>
      <c r="C37" s="10" t="s">
        <v>120</v>
      </c>
      <c r="D37" s="1"/>
      <c r="E37" s="10" t="s">
        <v>121</v>
      </c>
    </row>
    <row r="38" spans="1:6" x14ac:dyDescent="0.25">
      <c r="B38" t="s">
        <v>23</v>
      </c>
      <c r="C38" s="10" t="s">
        <v>122</v>
      </c>
      <c r="E38" s="10" t="s">
        <v>123</v>
      </c>
    </row>
    <row r="39" spans="1:6" x14ac:dyDescent="0.25">
      <c r="B39" t="s">
        <v>16</v>
      </c>
      <c r="C39" s="10" t="s">
        <v>124</v>
      </c>
      <c r="E39" s="10" t="s">
        <v>125</v>
      </c>
    </row>
    <row r="40" spans="1:6" x14ac:dyDescent="0.25">
      <c r="B40" t="s">
        <v>17</v>
      </c>
      <c r="C40" s="10" t="s">
        <v>126</v>
      </c>
      <c r="E40" s="10" t="s">
        <v>127</v>
      </c>
    </row>
    <row r="41" spans="1:6" x14ac:dyDescent="0.25">
      <c r="B41" t="s">
        <v>18</v>
      </c>
      <c r="C41" s="10" t="s">
        <v>128</v>
      </c>
      <c r="E41" s="10" t="s">
        <v>129</v>
      </c>
    </row>
    <row r="42" spans="1:6" x14ac:dyDescent="0.25">
      <c r="A42" t="s">
        <v>1</v>
      </c>
      <c r="B42" t="s">
        <v>2</v>
      </c>
      <c r="C42" t="s">
        <v>3</v>
      </c>
      <c r="E42" t="s">
        <v>7</v>
      </c>
    </row>
    <row r="43" spans="1:6" x14ac:dyDescent="0.25">
      <c r="C43" t="s">
        <v>9</v>
      </c>
      <c r="D43" t="s">
        <v>10</v>
      </c>
      <c r="E43" t="s">
        <v>4</v>
      </c>
      <c r="F43" t="s">
        <v>10</v>
      </c>
    </row>
    <row r="44" spans="1:6" x14ac:dyDescent="0.25">
      <c r="D44" t="s">
        <v>11</v>
      </c>
      <c r="F44" t="s">
        <v>11</v>
      </c>
    </row>
    <row r="45" spans="1:6" x14ac:dyDescent="0.25">
      <c r="A45" t="s">
        <v>33</v>
      </c>
      <c r="B45" t="s">
        <v>34</v>
      </c>
      <c r="C45" s="2">
        <v>0.74</v>
      </c>
      <c r="D45" s="10" t="s">
        <v>130</v>
      </c>
      <c r="E45" s="3">
        <v>0.70799999999999996</v>
      </c>
      <c r="F45" s="10" t="s">
        <v>132</v>
      </c>
    </row>
    <row r="46" spans="1:6" x14ac:dyDescent="0.25">
      <c r="A46" t="s">
        <v>35</v>
      </c>
      <c r="D46" s="10" t="s">
        <v>131</v>
      </c>
      <c r="F46" s="10" t="s">
        <v>133</v>
      </c>
    </row>
    <row r="47" spans="1:6" x14ac:dyDescent="0.25">
      <c r="A47" t="s">
        <v>36</v>
      </c>
      <c r="B47" t="s">
        <v>34</v>
      </c>
      <c r="C47" s="2">
        <v>0.78</v>
      </c>
      <c r="D47" s="10" t="s">
        <v>134</v>
      </c>
      <c r="E47" s="3">
        <v>0.71699999999999997</v>
      </c>
      <c r="F47" s="10" t="s">
        <v>136</v>
      </c>
    </row>
    <row r="48" spans="1:6" x14ac:dyDescent="0.25">
      <c r="A48" t="s">
        <v>35</v>
      </c>
      <c r="D48" s="10" t="s">
        <v>135</v>
      </c>
      <c r="F48" s="10" t="s">
        <v>137</v>
      </c>
    </row>
    <row r="49" spans="1:6" x14ac:dyDescent="0.25">
      <c r="A49" t="s">
        <v>37</v>
      </c>
      <c r="B49" t="s">
        <v>34</v>
      </c>
      <c r="C49" s="4">
        <v>8.6999999999999994E-2</v>
      </c>
      <c r="D49" s="10" t="s">
        <v>138</v>
      </c>
      <c r="E49" s="4">
        <v>7.9000000000000001E-2</v>
      </c>
      <c r="F49" s="10" t="s">
        <v>140</v>
      </c>
    </row>
    <row r="50" spans="1:6" x14ac:dyDescent="0.25">
      <c r="A50" t="s">
        <v>38</v>
      </c>
      <c r="C50" s="1"/>
      <c r="D50" s="10" t="s">
        <v>139</v>
      </c>
      <c r="E50" s="1"/>
      <c r="F50" s="10" t="s">
        <v>141</v>
      </c>
    </row>
    <row r="51" spans="1:6" x14ac:dyDescent="0.25">
      <c r="A51" t="s">
        <v>39</v>
      </c>
      <c r="B51" t="s">
        <v>40</v>
      </c>
      <c r="C51" s="2">
        <v>0.6</v>
      </c>
      <c r="D51" s="10" t="s">
        <v>142</v>
      </c>
      <c r="E51" s="3">
        <v>0.63800000000000001</v>
      </c>
      <c r="F51" s="10" t="s">
        <v>144</v>
      </c>
    </row>
    <row r="52" spans="1:6" x14ac:dyDescent="0.25">
      <c r="A52" t="s">
        <v>31</v>
      </c>
      <c r="D52" s="10" t="s">
        <v>143</v>
      </c>
      <c r="F52" s="10" t="s">
        <v>145</v>
      </c>
    </row>
    <row r="53" spans="1:6" x14ac:dyDescent="0.25">
      <c r="A53" t="s">
        <v>41</v>
      </c>
      <c r="B53" t="s">
        <v>40</v>
      </c>
      <c r="C53" s="4">
        <v>0.63600000000000001</v>
      </c>
      <c r="D53" s="10" t="s">
        <v>146</v>
      </c>
      <c r="E53" s="4">
        <v>0.66500000000000004</v>
      </c>
      <c r="F53" s="10" t="s">
        <v>148</v>
      </c>
    </row>
    <row r="54" spans="1:6" x14ac:dyDescent="0.25">
      <c r="A54" t="s">
        <v>31</v>
      </c>
      <c r="C54" s="1"/>
      <c r="D54" s="10" t="s">
        <v>147</v>
      </c>
      <c r="E54" s="1"/>
      <c r="F54" s="10" t="s">
        <v>149</v>
      </c>
    </row>
    <row r="55" spans="1:6" x14ac:dyDescent="0.25">
      <c r="A55" t="s">
        <v>42</v>
      </c>
      <c r="B55" t="s">
        <v>43</v>
      </c>
      <c r="C55" s="2">
        <v>0.8</v>
      </c>
      <c r="D55" s="10" t="s">
        <v>150</v>
      </c>
      <c r="E55" s="3">
        <v>0.749</v>
      </c>
      <c r="F55" s="10" t="s">
        <v>152</v>
      </c>
    </row>
    <row r="56" spans="1:6" x14ac:dyDescent="0.25">
      <c r="A56" t="s">
        <v>35</v>
      </c>
      <c r="D56" s="10" t="s">
        <v>151</v>
      </c>
      <c r="F56" s="10" t="s">
        <v>153</v>
      </c>
    </row>
    <row r="57" spans="1:6" x14ac:dyDescent="0.25">
      <c r="B57" t="s">
        <v>44</v>
      </c>
      <c r="C57" s="3">
        <v>0.81299999999999994</v>
      </c>
      <c r="D57" s="10" t="s">
        <v>154</v>
      </c>
      <c r="E57" s="3">
        <v>0.80600000000000005</v>
      </c>
      <c r="F57" s="10" t="s">
        <v>156</v>
      </c>
    </row>
    <row r="58" spans="1:6" x14ac:dyDescent="0.25">
      <c r="D58" s="10" t="s">
        <v>155</v>
      </c>
      <c r="F58" s="10" t="s">
        <v>157</v>
      </c>
    </row>
    <row r="59" spans="1:6" x14ac:dyDescent="0.25">
      <c r="B59" t="s">
        <v>45</v>
      </c>
      <c r="C59" s="5">
        <v>0.77900000000000003</v>
      </c>
      <c r="D59" s="10" t="s">
        <v>162</v>
      </c>
      <c r="E59" s="5">
        <v>0.72499999999999998</v>
      </c>
      <c r="F59" s="10" t="s">
        <v>164</v>
      </c>
    </row>
    <row r="60" spans="1:6" x14ac:dyDescent="0.25">
      <c r="C60" s="6"/>
      <c r="D60" s="10" t="s">
        <v>163</v>
      </c>
      <c r="E60" s="6"/>
      <c r="F60" s="10" t="s">
        <v>165</v>
      </c>
    </row>
    <row r="61" spans="1:6" x14ac:dyDescent="0.25">
      <c r="B61" t="s">
        <v>46</v>
      </c>
      <c r="C61" s="6" t="s">
        <v>47</v>
      </c>
      <c r="D61" s="10" t="s">
        <v>158</v>
      </c>
      <c r="E61" s="5">
        <v>0.68799999999999994</v>
      </c>
      <c r="F61" s="10" t="s">
        <v>160</v>
      </c>
    </row>
    <row r="62" spans="1:6" x14ac:dyDescent="0.25">
      <c r="C62" s="6"/>
      <c r="D62" s="10" t="s">
        <v>159</v>
      </c>
      <c r="E62" s="6"/>
      <c r="F62" s="10" t="s">
        <v>161</v>
      </c>
    </row>
    <row r="63" spans="1:6" x14ac:dyDescent="0.25">
      <c r="B63" t="s">
        <v>48</v>
      </c>
      <c r="C63" s="3">
        <v>0.75700000000000001</v>
      </c>
      <c r="D63" s="10" t="s">
        <v>166</v>
      </c>
      <c r="E63" s="3">
        <v>0.83199999999999996</v>
      </c>
      <c r="F63" s="10" t="s">
        <v>168</v>
      </c>
    </row>
    <row r="64" spans="1:6" x14ac:dyDescent="0.25">
      <c r="D64" s="10" t="s">
        <v>167</v>
      </c>
      <c r="F64" s="10" t="s">
        <v>169</v>
      </c>
    </row>
    <row r="65" spans="1:6" x14ac:dyDescent="0.25">
      <c r="A65" t="s">
        <v>49</v>
      </c>
      <c r="B65" t="s">
        <v>43</v>
      </c>
      <c r="C65" s="3">
        <v>0.64700000000000002</v>
      </c>
      <c r="D65" s="10" t="s">
        <v>170</v>
      </c>
      <c r="E65" s="3">
        <v>0.73299999999999998</v>
      </c>
      <c r="F65" s="10" t="s">
        <v>172</v>
      </c>
    </row>
    <row r="66" spans="1:6" x14ac:dyDescent="0.25">
      <c r="A66" t="s">
        <v>50</v>
      </c>
      <c r="D66" s="10" t="s">
        <v>171</v>
      </c>
      <c r="F66" s="10" t="s">
        <v>173</v>
      </c>
    </row>
    <row r="67" spans="1:6" x14ac:dyDescent="0.25">
      <c r="A67" t="s">
        <v>35</v>
      </c>
      <c r="B67" t="s">
        <v>44</v>
      </c>
      <c r="C67" s="3">
        <v>0.66700000000000004</v>
      </c>
      <c r="D67" s="10" t="s">
        <v>174</v>
      </c>
      <c r="E67" s="2">
        <v>0.7</v>
      </c>
      <c r="F67" s="10" t="s">
        <v>176</v>
      </c>
    </row>
    <row r="68" spans="1:6" x14ac:dyDescent="0.25">
      <c r="D68" s="10" t="s">
        <v>175</v>
      </c>
      <c r="F68" s="10" t="s">
        <v>177</v>
      </c>
    </row>
    <row r="69" spans="1:6" x14ac:dyDescent="0.25">
      <c r="B69" t="s">
        <v>45</v>
      </c>
      <c r="C69" s="3">
        <v>0.45200000000000001</v>
      </c>
      <c r="D69" s="10" t="s">
        <v>178</v>
      </c>
      <c r="E69" s="3">
        <v>0.41899999999999998</v>
      </c>
      <c r="F69" s="10" t="s">
        <v>180</v>
      </c>
    </row>
    <row r="70" spans="1:6" x14ac:dyDescent="0.25">
      <c r="D70" s="10" t="s">
        <v>179</v>
      </c>
      <c r="F70" s="10" t="s">
        <v>181</v>
      </c>
    </row>
    <row r="71" spans="1:6" x14ac:dyDescent="0.25">
      <c r="A71" t="s">
        <v>51</v>
      </c>
      <c r="B71" t="s">
        <v>43</v>
      </c>
      <c r="C71" s="3">
        <v>0.873</v>
      </c>
      <c r="D71" s="10" t="s">
        <v>182</v>
      </c>
      <c r="E71" s="3">
        <v>0.86699999999999999</v>
      </c>
      <c r="F71" s="10" t="s">
        <v>184</v>
      </c>
    </row>
    <row r="72" spans="1:6" x14ac:dyDescent="0.25">
      <c r="A72" t="s">
        <v>52</v>
      </c>
      <c r="D72" s="10" t="s">
        <v>183</v>
      </c>
      <c r="F72" s="10" t="s">
        <v>185</v>
      </c>
    </row>
    <row r="73" spans="1:6" x14ac:dyDescent="0.25">
      <c r="B73" t="s">
        <v>44</v>
      </c>
      <c r="C73" s="3">
        <v>0.93200000000000005</v>
      </c>
      <c r="D73" s="10" t="s">
        <v>186</v>
      </c>
      <c r="E73" s="3">
        <v>0.91700000000000004</v>
      </c>
      <c r="F73" s="10" t="s">
        <v>188</v>
      </c>
    </row>
    <row r="74" spans="1:6" x14ac:dyDescent="0.25">
      <c r="D74" s="10" t="s">
        <v>187</v>
      </c>
      <c r="F74" s="10" t="s">
        <v>189</v>
      </c>
    </row>
    <row r="75" spans="1:6" x14ac:dyDescent="0.25">
      <c r="B75" t="s">
        <v>46</v>
      </c>
      <c r="C75" s="3">
        <v>0.871</v>
      </c>
      <c r="D75" s="10" t="s">
        <v>190</v>
      </c>
      <c r="E75" s="2">
        <v>0.85</v>
      </c>
      <c r="F75" s="10" t="s">
        <v>192</v>
      </c>
    </row>
    <row r="76" spans="1:6" x14ac:dyDescent="0.25">
      <c r="D76" s="10" t="s">
        <v>191</v>
      </c>
      <c r="F76" s="10" t="s">
        <v>193</v>
      </c>
    </row>
    <row r="77" spans="1:6" x14ac:dyDescent="0.25">
      <c r="B77" t="s">
        <v>45</v>
      </c>
      <c r="C77" s="3">
        <v>0.879</v>
      </c>
      <c r="D77" s="10" t="s">
        <v>194</v>
      </c>
      <c r="E77" s="3">
        <v>0.81899999999999995</v>
      </c>
      <c r="F77" s="10" t="s">
        <v>196</v>
      </c>
    </row>
    <row r="78" spans="1:6" x14ac:dyDescent="0.25">
      <c r="D78" s="10" t="s">
        <v>195</v>
      </c>
      <c r="F78" s="10" t="s">
        <v>197</v>
      </c>
    </row>
    <row r="79" spans="1:6" x14ac:dyDescent="0.25">
      <c r="B79" t="s">
        <v>53</v>
      </c>
      <c r="C79" s="3">
        <v>0.63400000000000001</v>
      </c>
      <c r="D79" s="10" t="s">
        <v>198</v>
      </c>
      <c r="E79" s="3">
        <v>0.66900000000000004</v>
      </c>
      <c r="F79" s="10" t="s">
        <v>200</v>
      </c>
    </row>
    <row r="80" spans="1:6" x14ac:dyDescent="0.25">
      <c r="D80" s="10" t="s">
        <v>199</v>
      </c>
      <c r="F80" s="10" t="s">
        <v>201</v>
      </c>
    </row>
    <row r="81" spans="1:6" x14ac:dyDescent="0.25">
      <c r="B81" t="s">
        <v>48</v>
      </c>
      <c r="C81" s="3">
        <v>0.96699999999999997</v>
      </c>
      <c r="D81" s="10" t="s">
        <v>202</v>
      </c>
      <c r="E81" s="3">
        <v>0.95399999999999996</v>
      </c>
      <c r="F81" s="10" t="s">
        <v>204</v>
      </c>
    </row>
    <row r="82" spans="1:6" x14ac:dyDescent="0.25">
      <c r="D82" s="10" t="s">
        <v>203</v>
      </c>
      <c r="F82" s="10" t="s">
        <v>205</v>
      </c>
    </row>
    <row r="83" spans="1:6" x14ac:dyDescent="0.25">
      <c r="A83" t="s">
        <v>54</v>
      </c>
      <c r="B83" t="s">
        <v>43</v>
      </c>
      <c r="C83" s="7">
        <v>14469.2</v>
      </c>
      <c r="D83" s="10" t="s">
        <v>206</v>
      </c>
      <c r="E83" s="7">
        <v>14661.5</v>
      </c>
      <c r="F83" s="10" t="s">
        <v>208</v>
      </c>
    </row>
    <row r="84" spans="1:6" x14ac:dyDescent="0.25">
      <c r="A84" t="s">
        <v>52</v>
      </c>
      <c r="D84" s="10" t="s">
        <v>207</v>
      </c>
      <c r="F84" s="10" t="s">
        <v>209</v>
      </c>
    </row>
    <row r="85" spans="1:6" x14ac:dyDescent="0.25">
      <c r="B85" t="s">
        <v>44</v>
      </c>
      <c r="C85" s="7">
        <v>20103.8</v>
      </c>
      <c r="D85" s="10" t="s">
        <v>210</v>
      </c>
      <c r="E85" s="7">
        <v>18298.3</v>
      </c>
      <c r="F85" s="10" t="s">
        <v>212</v>
      </c>
    </row>
    <row r="86" spans="1:6" x14ac:dyDescent="0.25">
      <c r="D86" s="10" t="s">
        <v>211</v>
      </c>
      <c r="F86" s="10" t="s">
        <v>213</v>
      </c>
    </row>
    <row r="87" spans="1:6" x14ac:dyDescent="0.25">
      <c r="B87" t="s">
        <v>46</v>
      </c>
      <c r="C87" s="7">
        <v>16551.099999999999</v>
      </c>
      <c r="D87" s="10" t="s">
        <v>214</v>
      </c>
      <c r="E87" s="8">
        <v>16776.5</v>
      </c>
      <c r="F87" s="10" t="s">
        <v>216</v>
      </c>
    </row>
    <row r="88" spans="1:6" x14ac:dyDescent="0.25">
      <c r="D88" s="10" t="s">
        <v>215</v>
      </c>
      <c r="F88" s="10" t="s">
        <v>217</v>
      </c>
    </row>
    <row r="89" spans="1:6" x14ac:dyDescent="0.25">
      <c r="B89" t="s">
        <v>45</v>
      </c>
      <c r="C89" s="7">
        <v>3662.8</v>
      </c>
      <c r="D89" s="10" t="s">
        <v>218</v>
      </c>
      <c r="E89" s="7">
        <v>2747.1</v>
      </c>
      <c r="F89" s="10" t="s">
        <v>220</v>
      </c>
    </row>
    <row r="90" spans="1:6" x14ac:dyDescent="0.25">
      <c r="D90" s="10" t="s">
        <v>219</v>
      </c>
      <c r="F90" s="10" t="s">
        <v>221</v>
      </c>
    </row>
    <row r="91" spans="1:6" x14ac:dyDescent="0.25">
      <c r="B91" t="s">
        <v>48</v>
      </c>
      <c r="C91" s="7">
        <v>27070.3</v>
      </c>
      <c r="D91" s="10" t="s">
        <v>222</v>
      </c>
      <c r="E91" s="9">
        <v>22677</v>
      </c>
      <c r="F91" s="10" t="s">
        <v>224</v>
      </c>
    </row>
    <row r="92" spans="1:6" x14ac:dyDescent="0.25">
      <c r="D92" s="10" t="s">
        <v>223</v>
      </c>
      <c r="F92" s="10" t="s">
        <v>225</v>
      </c>
    </row>
    <row r="93" spans="1:6" x14ac:dyDescent="0.25">
      <c r="A93" t="s">
        <v>55</v>
      </c>
      <c r="B93" t="s">
        <v>43</v>
      </c>
      <c r="C93" s="3">
        <v>0.13100000000000001</v>
      </c>
      <c r="D93" s="10" t="s">
        <v>226</v>
      </c>
      <c r="E93" s="3">
        <v>0.154</v>
      </c>
      <c r="F93" s="10" t="s">
        <v>228</v>
      </c>
    </row>
    <row r="94" spans="1:6" x14ac:dyDescent="0.25">
      <c r="A94" t="s">
        <v>52</v>
      </c>
      <c r="D94" s="10" t="s">
        <v>227</v>
      </c>
      <c r="F94" s="10" t="s">
        <v>229</v>
      </c>
    </row>
    <row r="95" spans="1:6" x14ac:dyDescent="0.25">
      <c r="B95" t="s">
        <v>44</v>
      </c>
      <c r="C95" s="3">
        <v>0.377</v>
      </c>
      <c r="D95" s="10" t="s">
        <v>230</v>
      </c>
      <c r="E95" s="3">
        <v>0.36799999999999999</v>
      </c>
      <c r="F95" s="10" t="s">
        <v>232</v>
      </c>
    </row>
    <row r="96" spans="1:6" x14ac:dyDescent="0.25">
      <c r="D96" s="10" t="s">
        <v>231</v>
      </c>
      <c r="F96" s="10" t="s">
        <v>233</v>
      </c>
    </row>
    <row r="97" spans="1:6" x14ac:dyDescent="0.25">
      <c r="B97" t="s">
        <v>56</v>
      </c>
      <c r="C97" s="4">
        <v>0.24299999999999999</v>
      </c>
      <c r="D97" s="10" t="s">
        <v>234</v>
      </c>
      <c r="E97" s="4">
        <v>0.23100000000000001</v>
      </c>
      <c r="F97" s="10" t="s">
        <v>236</v>
      </c>
    </row>
    <row r="98" spans="1:6" x14ac:dyDescent="0.25">
      <c r="C98" s="1"/>
      <c r="D98" s="10" t="s">
        <v>235</v>
      </c>
      <c r="E98" s="1"/>
      <c r="F98" s="10" t="s">
        <v>237</v>
      </c>
    </row>
    <row r="99" spans="1:6" x14ac:dyDescent="0.25">
      <c r="B99" t="s">
        <v>48</v>
      </c>
      <c r="C99" s="3">
        <v>0.42199999999999999</v>
      </c>
      <c r="D99" s="10" t="s">
        <v>238</v>
      </c>
      <c r="E99" s="3">
        <v>0.47099999999999997</v>
      </c>
      <c r="F99" s="10" t="s">
        <v>240</v>
      </c>
    </row>
    <row r="100" spans="1:6" x14ac:dyDescent="0.25">
      <c r="D100" s="10" t="s">
        <v>239</v>
      </c>
      <c r="F100" s="10" t="s">
        <v>241</v>
      </c>
    </row>
    <row r="101" spans="1:6" x14ac:dyDescent="0.25">
      <c r="A101" t="s">
        <v>57</v>
      </c>
      <c r="B101" t="s">
        <v>58</v>
      </c>
      <c r="C101" t="s">
        <v>59</v>
      </c>
      <c r="D101" t="s">
        <v>60</v>
      </c>
      <c r="E101" t="s">
        <v>59</v>
      </c>
      <c r="F101" t="s">
        <v>60</v>
      </c>
    </row>
    <row r="102" spans="1:6" x14ac:dyDescent="0.25">
      <c r="A102" t="s">
        <v>52</v>
      </c>
      <c r="B102" t="s">
        <v>62</v>
      </c>
      <c r="C102" s="6"/>
      <c r="D102" s="10" t="s">
        <v>242</v>
      </c>
      <c r="E102" s="6"/>
      <c r="F102" s="10" t="s">
        <v>243</v>
      </c>
    </row>
    <row r="103" spans="1:6" x14ac:dyDescent="0.25">
      <c r="B103" t="s">
        <v>63</v>
      </c>
      <c r="C103" s="6">
        <v>99</v>
      </c>
      <c r="D103" s="10" t="s">
        <v>244</v>
      </c>
      <c r="E103" s="6">
        <v>99</v>
      </c>
      <c r="F103" s="10" t="s">
        <v>245</v>
      </c>
    </row>
    <row r="104" spans="1:6" x14ac:dyDescent="0.25">
      <c r="B104" t="s">
        <v>64</v>
      </c>
      <c r="C104" s="6">
        <v>7</v>
      </c>
      <c r="D104" s="10" t="s">
        <v>246</v>
      </c>
      <c r="E104" s="6">
        <v>7</v>
      </c>
      <c r="F104" s="10" t="s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09"/>
  <sheetViews>
    <sheetView topLeftCell="D1" workbookViewId="0">
      <pane xSplit="12" ySplit="9" topLeftCell="P49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5" x14ac:dyDescent="0.25"/>
  <cols>
    <col min="2" max="2" width="27" customWidth="1"/>
    <col min="3" max="3" width="20.7109375" bestFit="1" customWidth="1"/>
    <col min="5" max="5" width="12" customWidth="1"/>
    <col min="12" max="12" width="10.42578125" bestFit="1" customWidth="1"/>
  </cols>
  <sheetData>
    <row r="1" spans="1:19" x14ac:dyDescent="0.25">
      <c r="A1" t="s">
        <v>0</v>
      </c>
      <c r="H1" s="11"/>
      <c r="I1" s="11"/>
      <c r="J1" s="12" t="s">
        <v>248</v>
      </c>
      <c r="K1" s="11"/>
      <c r="L1" s="13">
        <v>38762</v>
      </c>
      <c r="M1" s="14" t="s">
        <v>249</v>
      </c>
      <c r="N1" s="11"/>
      <c r="O1" s="11"/>
      <c r="P1" s="11"/>
      <c r="Q1" s="15"/>
      <c r="R1" s="11" t="s">
        <v>250</v>
      </c>
      <c r="S1" s="11" t="s">
        <v>251</v>
      </c>
    </row>
    <row r="2" spans="1:19" x14ac:dyDescent="0.25">
      <c r="A2" t="s">
        <v>1</v>
      </c>
      <c r="B2" t="s">
        <v>2</v>
      </c>
      <c r="C2" t="s">
        <v>3</v>
      </c>
      <c r="E2" t="s">
        <v>4</v>
      </c>
      <c r="H2" s="11"/>
      <c r="I2" s="11"/>
      <c r="J2" s="12" t="s">
        <v>252</v>
      </c>
      <c r="K2" s="11"/>
      <c r="L2" s="13">
        <v>38717</v>
      </c>
      <c r="M2" s="14" t="s">
        <v>249</v>
      </c>
      <c r="N2" s="11"/>
      <c r="O2" s="11"/>
      <c r="P2" s="11"/>
      <c r="Q2" s="15"/>
      <c r="R2" s="11" t="s">
        <v>253</v>
      </c>
      <c r="S2" s="16"/>
    </row>
    <row r="3" spans="1:19" ht="15.75" x14ac:dyDescent="0.25">
      <c r="A3" t="s">
        <v>5</v>
      </c>
      <c r="C3" t="s">
        <v>6</v>
      </c>
      <c r="E3" t="s">
        <v>7</v>
      </c>
      <c r="H3" s="17"/>
      <c r="I3" s="17"/>
      <c r="J3" s="18"/>
      <c r="K3" s="17"/>
      <c r="L3" s="19"/>
      <c r="M3" s="17"/>
      <c r="N3" s="17"/>
      <c r="O3" s="17"/>
      <c r="P3" s="17"/>
      <c r="Q3" s="17"/>
      <c r="R3" s="17"/>
      <c r="S3" s="17"/>
    </row>
    <row r="4" spans="1:19" ht="15.75" x14ac:dyDescent="0.25">
      <c r="E4" t="s">
        <v>8</v>
      </c>
      <c r="H4" s="17"/>
      <c r="I4" s="17"/>
      <c r="J4" s="17"/>
      <c r="K4" s="17"/>
      <c r="L4" s="17"/>
      <c r="M4" s="20"/>
      <c r="N4" s="17"/>
      <c r="O4" s="17"/>
      <c r="P4" s="21"/>
      <c r="Q4" s="17"/>
      <c r="R4" s="17"/>
      <c r="S4" s="17"/>
    </row>
    <row r="5" spans="1:19" ht="15.75" x14ac:dyDescent="0.25">
      <c r="C5" t="s">
        <v>9</v>
      </c>
      <c r="D5" t="s">
        <v>10</v>
      </c>
      <c r="E5" t="s">
        <v>9</v>
      </c>
      <c r="F5" t="s">
        <v>10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6.5" thickBot="1" x14ac:dyDescent="0.3">
      <c r="D6" t="s">
        <v>11</v>
      </c>
      <c r="F6" t="s">
        <v>11</v>
      </c>
      <c r="H6" s="17"/>
      <c r="I6" s="17"/>
      <c r="J6" s="203" t="s">
        <v>254</v>
      </c>
      <c r="K6" s="203"/>
      <c r="L6" s="203"/>
      <c r="M6" s="203"/>
      <c r="N6" s="203"/>
      <c r="O6" s="203"/>
      <c r="P6" s="203"/>
      <c r="Q6" s="203"/>
      <c r="R6" s="203"/>
      <c r="S6" s="203"/>
    </row>
    <row r="7" spans="1:19" ht="16.5" thickBot="1" x14ac:dyDescent="0.3">
      <c r="A7" t="s">
        <v>12</v>
      </c>
      <c r="B7" t="s">
        <v>13</v>
      </c>
      <c r="H7" s="17"/>
      <c r="I7" s="17"/>
      <c r="J7" s="194" t="s">
        <v>255</v>
      </c>
      <c r="K7" s="195"/>
      <c r="L7" s="196"/>
      <c r="M7" s="204" t="s">
        <v>256</v>
      </c>
      <c r="N7" s="205"/>
      <c r="O7" s="206"/>
      <c r="P7" s="213" t="s">
        <v>257</v>
      </c>
      <c r="Q7" s="214"/>
      <c r="R7" s="213" t="s">
        <v>258</v>
      </c>
      <c r="S7" s="214"/>
    </row>
    <row r="8" spans="1:19" ht="15.75" x14ac:dyDescent="0.25">
      <c r="A8" t="s">
        <v>14</v>
      </c>
      <c r="B8" t="s">
        <v>15</v>
      </c>
      <c r="H8" s="17"/>
      <c r="I8" s="17"/>
      <c r="J8" s="197"/>
      <c r="K8" s="198"/>
      <c r="L8" s="199"/>
      <c r="M8" s="207"/>
      <c r="N8" s="208"/>
      <c r="O8" s="209"/>
      <c r="P8" s="165" t="s">
        <v>9</v>
      </c>
      <c r="Q8" s="22" t="s">
        <v>10</v>
      </c>
      <c r="R8" s="165" t="s">
        <v>9</v>
      </c>
      <c r="S8" s="23" t="s">
        <v>10</v>
      </c>
    </row>
    <row r="9" spans="1:19" ht="23.25" thickBot="1" x14ac:dyDescent="0.3">
      <c r="B9" t="s">
        <v>16</v>
      </c>
      <c r="H9" s="17"/>
      <c r="I9" s="17"/>
      <c r="J9" s="200"/>
      <c r="K9" s="201"/>
      <c r="L9" s="202"/>
      <c r="M9" s="210"/>
      <c r="N9" s="211"/>
      <c r="O9" s="212"/>
      <c r="P9" s="166"/>
      <c r="Q9" s="24" t="s">
        <v>11</v>
      </c>
      <c r="R9" s="166"/>
      <c r="S9" s="25" t="s">
        <v>11</v>
      </c>
    </row>
    <row r="10" spans="1:19" x14ac:dyDescent="0.25">
      <c r="B10" t="s">
        <v>17</v>
      </c>
      <c r="H10" s="26" t="b">
        <f>TRIM(M10)=TRIM(B7)</f>
        <v>1</v>
      </c>
      <c r="I10" s="26"/>
      <c r="J10" s="179" t="s">
        <v>259</v>
      </c>
      <c r="K10" s="180"/>
      <c r="L10" s="181"/>
      <c r="M10" s="188" t="s">
        <v>260</v>
      </c>
      <c r="N10" s="189"/>
      <c r="O10" s="190"/>
      <c r="P10" s="10">
        <f>MATCH(Template9090!C10,ByWIB!$1:$1,0)</f>
        <v>4</v>
      </c>
      <c r="Q10" s="27"/>
      <c r="R10" s="10">
        <f>MATCH(Template9090!E10,ByWIB!$1:$1,0)</f>
        <v>5</v>
      </c>
      <c r="S10" s="27"/>
    </row>
    <row r="11" spans="1:19" x14ac:dyDescent="0.25">
      <c r="B11" t="s">
        <v>18</v>
      </c>
      <c r="H11" s="26" t="b">
        <f t="shared" ref="H11:H41" si="0">TRIM(M11)=TRIM(B8)</f>
        <v>0</v>
      </c>
      <c r="I11" s="26"/>
      <c r="J11" s="182"/>
      <c r="K11" s="183"/>
      <c r="L11" s="184"/>
      <c r="M11" s="167" t="s">
        <v>261</v>
      </c>
      <c r="N11" s="168"/>
      <c r="O11" s="169"/>
      <c r="P11" s="10">
        <f>MATCH(Template9090!C11,ByWIB!$1:$1,0)</f>
        <v>6</v>
      </c>
      <c r="Q11" s="27"/>
      <c r="R11" s="10">
        <f>MATCH(Template9090!E11,ByWIB!$1:$1,0)</f>
        <v>7</v>
      </c>
      <c r="S11" s="27"/>
    </row>
    <row r="12" spans="1:19" x14ac:dyDescent="0.25">
      <c r="B12" t="s">
        <v>19</v>
      </c>
      <c r="H12" s="26" t="b">
        <f t="shared" si="0"/>
        <v>0</v>
      </c>
      <c r="I12" s="26"/>
      <c r="J12" s="182"/>
      <c r="K12" s="183"/>
      <c r="L12" s="184"/>
      <c r="M12" s="167" t="s">
        <v>262</v>
      </c>
      <c r="N12" s="168"/>
      <c r="O12" s="169"/>
      <c r="P12" s="10">
        <f>MATCH(Template9090!C12,ByWIB!$1:$1,0)</f>
        <v>8</v>
      </c>
      <c r="Q12" s="27"/>
      <c r="R12" s="10">
        <f>MATCH(Template9090!E12,ByWIB!$1:$1,0)</f>
        <v>9</v>
      </c>
      <c r="S12" s="27"/>
    </row>
    <row r="13" spans="1:19" x14ac:dyDescent="0.25">
      <c r="B13" t="s">
        <v>20</v>
      </c>
      <c r="H13" s="26" t="b">
        <f t="shared" si="0"/>
        <v>1</v>
      </c>
      <c r="I13" s="26"/>
      <c r="J13" s="182"/>
      <c r="K13" s="183"/>
      <c r="L13" s="184"/>
      <c r="M13" s="167" t="s">
        <v>263</v>
      </c>
      <c r="N13" s="168"/>
      <c r="O13" s="169"/>
      <c r="P13" s="10">
        <f>MATCH(Template9090!C13,ByWIB!$1:$1,0)</f>
        <v>10</v>
      </c>
      <c r="Q13" s="27"/>
      <c r="R13" s="10">
        <f>MATCH(Template9090!E13,ByWIB!$1:$1,0)</f>
        <v>11</v>
      </c>
      <c r="S13" s="27"/>
    </row>
    <row r="14" spans="1:19" x14ac:dyDescent="0.25">
      <c r="B14" t="s">
        <v>21</v>
      </c>
      <c r="H14" s="26" t="b">
        <f t="shared" si="0"/>
        <v>1</v>
      </c>
      <c r="I14" s="26"/>
      <c r="J14" s="182"/>
      <c r="K14" s="183"/>
      <c r="L14" s="184"/>
      <c r="M14" s="167" t="s">
        <v>264</v>
      </c>
      <c r="N14" s="168"/>
      <c r="O14" s="169"/>
      <c r="P14" s="10">
        <f>MATCH(Template9090!C14,ByWIB!$1:$1,0)</f>
        <v>12</v>
      </c>
      <c r="Q14" s="27"/>
      <c r="R14" s="10">
        <f>MATCH(Template9090!E14,ByWIB!$1:$1,0)</f>
        <v>13</v>
      </c>
      <c r="S14" s="27"/>
    </row>
    <row r="15" spans="1:19" x14ac:dyDescent="0.25">
      <c r="B15" t="s">
        <v>22</v>
      </c>
      <c r="H15" s="26" t="b">
        <f t="shared" si="0"/>
        <v>1</v>
      </c>
      <c r="I15" s="26"/>
      <c r="J15" s="182"/>
      <c r="K15" s="183"/>
      <c r="L15" s="184"/>
      <c r="M15" s="173" t="s">
        <v>265</v>
      </c>
      <c r="N15" s="174"/>
      <c r="O15" s="175"/>
      <c r="P15" s="10">
        <f>MATCH(Template9090!C15,ByWIB!$1:$1,0)</f>
        <v>14</v>
      </c>
      <c r="Q15" s="27"/>
      <c r="R15" s="10">
        <f>MATCH(Template9090!E15,ByWIB!$1:$1,0)</f>
        <v>15</v>
      </c>
      <c r="S15" s="27"/>
    </row>
    <row r="16" spans="1:19" x14ac:dyDescent="0.25">
      <c r="B16" t="s">
        <v>23</v>
      </c>
      <c r="H16" s="26" t="b">
        <f t="shared" si="0"/>
        <v>1</v>
      </c>
      <c r="I16" s="26"/>
      <c r="J16" s="182"/>
      <c r="K16" s="183"/>
      <c r="L16" s="184"/>
      <c r="M16" s="176" t="s">
        <v>266</v>
      </c>
      <c r="N16" s="177"/>
      <c r="O16" s="178"/>
      <c r="P16" s="10">
        <f>MATCH(Template9090!C16,ByWIB!$1:$1,0)</f>
        <v>16</v>
      </c>
      <c r="Q16" s="27"/>
      <c r="R16" s="10">
        <f>MATCH(Template9090!E16,ByWIB!$1:$1,0)</f>
        <v>17</v>
      </c>
      <c r="S16" s="27"/>
    </row>
    <row r="17" spans="1:19" x14ac:dyDescent="0.25">
      <c r="B17" t="s">
        <v>16</v>
      </c>
      <c r="H17" s="26" t="b">
        <f t="shared" si="0"/>
        <v>1</v>
      </c>
      <c r="I17" s="26"/>
      <c r="J17" s="182"/>
      <c r="K17" s="183"/>
      <c r="L17" s="184"/>
      <c r="M17" s="176" t="s">
        <v>267</v>
      </c>
      <c r="N17" s="177"/>
      <c r="O17" s="178"/>
      <c r="P17" s="10">
        <f>MATCH(Template9090!C17,ByWIB!$1:$1,0)</f>
        <v>18</v>
      </c>
      <c r="Q17" s="27"/>
      <c r="R17" s="10">
        <f>MATCH(Template9090!E17,ByWIB!$1:$1,0)</f>
        <v>19</v>
      </c>
      <c r="S17" s="27"/>
    </row>
    <row r="18" spans="1:19" x14ac:dyDescent="0.25">
      <c r="B18" t="s">
        <v>17</v>
      </c>
      <c r="H18" s="26" t="b">
        <f t="shared" si="0"/>
        <v>1</v>
      </c>
      <c r="I18" s="26"/>
      <c r="J18" s="182"/>
      <c r="K18" s="183"/>
      <c r="L18" s="184"/>
      <c r="M18" s="176" t="s">
        <v>268</v>
      </c>
      <c r="N18" s="177"/>
      <c r="O18" s="178"/>
      <c r="P18" s="10">
        <f>MATCH(Template9090!C18,ByWIB!$1:$1,0)</f>
        <v>20</v>
      </c>
      <c r="Q18" s="27"/>
      <c r="R18" s="10">
        <f>MATCH(Template9090!E18,ByWIB!$1:$1,0)</f>
        <v>21</v>
      </c>
      <c r="S18" s="27"/>
    </row>
    <row r="19" spans="1:19" x14ac:dyDescent="0.25">
      <c r="B19" t="s">
        <v>18</v>
      </c>
      <c r="H19" s="26" t="b">
        <f t="shared" si="0"/>
        <v>1</v>
      </c>
      <c r="I19" s="28"/>
      <c r="J19" s="182"/>
      <c r="K19" s="183"/>
      <c r="L19" s="184"/>
      <c r="M19" s="191" t="s">
        <v>269</v>
      </c>
      <c r="N19" s="192"/>
      <c r="O19" s="193"/>
      <c r="P19" s="10">
        <f>MATCH(Template9090!C19,ByWIB!$1:$1,0)</f>
        <v>22</v>
      </c>
      <c r="Q19" s="27"/>
      <c r="R19" s="10">
        <f>MATCH(Template9090!E19,ByWIB!$1:$1,0)</f>
        <v>23</v>
      </c>
      <c r="S19" s="27"/>
    </row>
    <row r="20" spans="1:19" x14ac:dyDescent="0.25">
      <c r="B20" t="s">
        <v>24</v>
      </c>
      <c r="H20" s="26" t="b">
        <f t="shared" si="0"/>
        <v>1</v>
      </c>
      <c r="I20" s="26"/>
      <c r="J20" s="182"/>
      <c r="K20" s="183"/>
      <c r="L20" s="184"/>
      <c r="M20" s="167" t="s">
        <v>270</v>
      </c>
      <c r="N20" s="168"/>
      <c r="O20" s="169"/>
      <c r="P20" s="10">
        <f>MATCH(Template9090!C20,ByWIB!$1:$1,0)</f>
        <v>24</v>
      </c>
      <c r="Q20" s="27"/>
      <c r="R20" s="10">
        <f>MATCH(Template9090!E20,ByWIB!$1:$1,0)</f>
        <v>25</v>
      </c>
      <c r="S20" s="27"/>
    </row>
    <row r="21" spans="1:19" x14ac:dyDescent="0.25">
      <c r="B21" t="s">
        <v>25</v>
      </c>
      <c r="H21" s="26" t="b">
        <f t="shared" si="0"/>
        <v>1</v>
      </c>
      <c r="I21" s="26"/>
      <c r="J21" s="182"/>
      <c r="K21" s="183"/>
      <c r="L21" s="184"/>
      <c r="M21" s="167" t="s">
        <v>271</v>
      </c>
      <c r="N21" s="168"/>
      <c r="O21" s="169"/>
      <c r="P21" s="10">
        <f>MATCH(Template9090!C21,ByWIB!$1:$1,0)</f>
        <v>26</v>
      </c>
      <c r="Q21" s="27"/>
      <c r="R21" s="10">
        <f>MATCH(Template9090!E21,ByWIB!$1:$1,0)</f>
        <v>27</v>
      </c>
      <c r="S21" s="27"/>
    </row>
    <row r="22" spans="1:19" x14ac:dyDescent="0.25">
      <c r="B22" t="s">
        <v>26</v>
      </c>
      <c r="H22" s="26" t="b">
        <f t="shared" si="0"/>
        <v>1</v>
      </c>
      <c r="I22" s="26"/>
      <c r="J22" s="182"/>
      <c r="K22" s="183"/>
      <c r="L22" s="184"/>
      <c r="M22" s="29" t="s">
        <v>48</v>
      </c>
      <c r="N22" s="30"/>
      <c r="O22" s="31"/>
      <c r="P22" s="10">
        <f>MATCH(Template9090!C22,ByWIB!$1:$1,0)</f>
        <v>28</v>
      </c>
      <c r="Q22" s="27"/>
      <c r="R22" s="10">
        <f>MATCH(Template9090!E22,ByWIB!$1:$1,0)</f>
        <v>29</v>
      </c>
      <c r="S22" s="27"/>
    </row>
    <row r="23" spans="1:19" x14ac:dyDescent="0.25">
      <c r="B23" t="s">
        <v>27</v>
      </c>
      <c r="H23" s="26" t="b">
        <f t="shared" si="0"/>
        <v>1</v>
      </c>
      <c r="I23" s="26"/>
      <c r="J23" s="182"/>
      <c r="K23" s="183"/>
      <c r="L23" s="184"/>
      <c r="M23" s="191" t="s">
        <v>272</v>
      </c>
      <c r="N23" s="192"/>
      <c r="O23" s="193"/>
      <c r="P23" s="10">
        <f>MATCH(Template9090!C23,ByWIB!$1:$1,0)</f>
        <v>30</v>
      </c>
      <c r="Q23" s="27"/>
      <c r="R23" s="10">
        <f>MATCH(Template9090!E23,ByWIB!$1:$1,0)</f>
        <v>31</v>
      </c>
      <c r="S23" s="27"/>
    </row>
    <row r="24" spans="1:19" x14ac:dyDescent="0.25">
      <c r="B24" t="s">
        <v>28</v>
      </c>
      <c r="H24" s="26" t="b">
        <f t="shared" si="0"/>
        <v>1</v>
      </c>
      <c r="I24" s="26"/>
      <c r="J24" s="182"/>
      <c r="K24" s="183"/>
      <c r="L24" s="184"/>
      <c r="M24" s="167" t="s">
        <v>273</v>
      </c>
      <c r="N24" s="168"/>
      <c r="O24" s="169"/>
      <c r="P24" s="10">
        <f>MATCH(Template9090!C24,ByWIB!$1:$1,0)</f>
        <v>32</v>
      </c>
      <c r="Q24" s="27"/>
      <c r="R24" s="10">
        <f>MATCH(Template9090!E24,ByWIB!$1:$1,0)</f>
        <v>33</v>
      </c>
      <c r="S24" s="27"/>
    </row>
    <row r="25" spans="1:19" x14ac:dyDescent="0.25">
      <c r="A25" t="s">
        <v>29</v>
      </c>
      <c r="B25" t="s">
        <v>30</v>
      </c>
      <c r="H25" s="26" t="b">
        <f t="shared" si="0"/>
        <v>1</v>
      </c>
      <c r="I25" s="26"/>
      <c r="J25" s="182"/>
      <c r="K25" s="183"/>
      <c r="L25" s="184"/>
      <c r="M25" s="167" t="s">
        <v>45</v>
      </c>
      <c r="N25" s="168"/>
      <c r="O25" s="169"/>
      <c r="P25" s="10">
        <f>MATCH(Template9090!C25,ByWIB!$1:$1,0)</f>
        <v>34</v>
      </c>
      <c r="Q25" s="27"/>
      <c r="R25" s="10">
        <f>MATCH(Template9090!E25,ByWIB!$1:$1,0)</f>
        <v>35</v>
      </c>
      <c r="S25" s="27"/>
    </row>
    <row r="26" spans="1:19" x14ac:dyDescent="0.25">
      <c r="A26" t="s">
        <v>31</v>
      </c>
      <c r="B26" t="s">
        <v>15</v>
      </c>
      <c r="H26" s="26" t="b">
        <f t="shared" si="0"/>
        <v>1</v>
      </c>
      <c r="I26" s="26"/>
      <c r="J26" s="182"/>
      <c r="K26" s="183"/>
      <c r="L26" s="184"/>
      <c r="M26" s="167" t="s">
        <v>274</v>
      </c>
      <c r="N26" s="168"/>
      <c r="O26" s="169"/>
      <c r="P26" s="10">
        <f>MATCH(Template9090!C26,ByWIB!$1:$1,0)</f>
        <v>36</v>
      </c>
      <c r="Q26" s="27"/>
      <c r="R26" s="10">
        <f>MATCH(Template9090!E26,ByWIB!$1:$1,0)</f>
        <v>37</v>
      </c>
      <c r="S26" s="27"/>
    </row>
    <row r="27" spans="1:19" ht="15.75" thickBot="1" x14ac:dyDescent="0.3">
      <c r="B27" t="s">
        <v>16</v>
      </c>
      <c r="H27" s="26" t="b">
        <f t="shared" si="0"/>
        <v>1</v>
      </c>
      <c r="I27" s="26"/>
      <c r="J27" s="185"/>
      <c r="K27" s="186"/>
      <c r="L27" s="187"/>
      <c r="M27" s="170" t="s">
        <v>275</v>
      </c>
      <c r="N27" s="171"/>
      <c r="O27" s="172"/>
      <c r="P27" s="10">
        <f>MATCH(Template9090!C27,ByWIB!$1:$1,0)</f>
        <v>38</v>
      </c>
      <c r="Q27" s="27"/>
      <c r="R27" s="10">
        <f>MATCH(Template9090!E27,ByWIB!$1:$1,0)</f>
        <v>39</v>
      </c>
      <c r="S27" s="27"/>
    </row>
    <row r="28" spans="1:19" x14ac:dyDescent="0.25">
      <c r="B28" t="s">
        <v>17</v>
      </c>
      <c r="H28" s="26" t="b">
        <f t="shared" si="0"/>
        <v>1</v>
      </c>
      <c r="I28" s="26"/>
      <c r="J28" s="179" t="s">
        <v>276</v>
      </c>
      <c r="K28" s="180"/>
      <c r="L28" s="181"/>
      <c r="M28" s="188" t="s">
        <v>277</v>
      </c>
      <c r="N28" s="189"/>
      <c r="O28" s="190"/>
      <c r="P28" s="10">
        <f>MATCH(Template9090!C28,ByWIB!$1:$1,0)</f>
        <v>40</v>
      </c>
      <c r="Q28" s="27"/>
      <c r="R28" s="10">
        <f>MATCH(Template9090!E28,ByWIB!$1:$1,0)</f>
        <v>41</v>
      </c>
      <c r="S28" s="27"/>
    </row>
    <row r="29" spans="1:19" x14ac:dyDescent="0.25">
      <c r="B29" t="s">
        <v>18</v>
      </c>
      <c r="H29" s="26" t="b">
        <f t="shared" si="0"/>
        <v>1</v>
      </c>
      <c r="I29" s="26"/>
      <c r="J29" s="182"/>
      <c r="K29" s="183"/>
      <c r="L29" s="184"/>
      <c r="M29" s="167" t="s">
        <v>278</v>
      </c>
      <c r="N29" s="168"/>
      <c r="O29" s="169"/>
      <c r="P29" s="10">
        <f>MATCH(Template9090!C29,ByWIB!$1:$1,0)</f>
        <v>42</v>
      </c>
      <c r="Q29" s="27"/>
      <c r="R29" s="10">
        <f>MATCH(Template9090!E29,ByWIB!$1:$1,0)</f>
        <v>43</v>
      </c>
      <c r="S29" s="27"/>
    </row>
    <row r="30" spans="1:19" x14ac:dyDescent="0.25">
      <c r="B30" t="s">
        <v>32</v>
      </c>
      <c r="H30" s="26" t="b">
        <f t="shared" si="0"/>
        <v>1</v>
      </c>
      <c r="I30" s="26"/>
      <c r="J30" s="182"/>
      <c r="K30" s="183"/>
      <c r="L30" s="184"/>
      <c r="M30" s="167" t="s">
        <v>270</v>
      </c>
      <c r="N30" s="168"/>
      <c r="O30" s="169"/>
      <c r="P30" s="10">
        <f>MATCH(Template9090!C30,ByWIB!$1:$1,0)</f>
        <v>44</v>
      </c>
      <c r="Q30" s="27"/>
      <c r="R30" s="10">
        <f>MATCH(Template9090!E30,ByWIB!$1:$1,0)</f>
        <v>45</v>
      </c>
      <c r="S30" s="27"/>
    </row>
    <row r="31" spans="1:19" x14ac:dyDescent="0.25">
      <c r="B31" t="s">
        <v>25</v>
      </c>
      <c r="H31" s="26" t="b">
        <f t="shared" si="0"/>
        <v>1</v>
      </c>
      <c r="I31" s="26"/>
      <c r="J31" s="182"/>
      <c r="K31" s="183"/>
      <c r="L31" s="184"/>
      <c r="M31" s="167" t="s">
        <v>271</v>
      </c>
      <c r="N31" s="168"/>
      <c r="O31" s="169"/>
      <c r="P31" s="10">
        <f>MATCH(Template9090!C31,ByWIB!$1:$1,0)</f>
        <v>46</v>
      </c>
      <c r="Q31" s="27"/>
      <c r="R31" s="10">
        <f>MATCH(Template9090!E31,ByWIB!$1:$1,0)</f>
        <v>47</v>
      </c>
      <c r="S31" s="27"/>
    </row>
    <row r="32" spans="1:19" x14ac:dyDescent="0.25">
      <c r="B32" t="s">
        <v>26</v>
      </c>
      <c r="H32" s="26" t="b">
        <f t="shared" si="0"/>
        <v>1</v>
      </c>
      <c r="I32" s="26"/>
      <c r="J32" s="182"/>
      <c r="K32" s="183"/>
      <c r="L32" s="184"/>
      <c r="M32" s="167" t="s">
        <v>48</v>
      </c>
      <c r="N32" s="168"/>
      <c r="O32" s="169"/>
      <c r="P32" s="10">
        <f>MATCH(Template9090!C32,ByWIB!$1:$1,0)</f>
        <v>48</v>
      </c>
      <c r="Q32" s="27"/>
      <c r="R32" s="10">
        <f>MATCH(Template9090!E32,ByWIB!$1:$1,0)</f>
        <v>49</v>
      </c>
      <c r="S32" s="27"/>
    </row>
    <row r="33" spans="1:19" x14ac:dyDescent="0.25">
      <c r="B33" t="s">
        <v>27</v>
      </c>
      <c r="H33" s="26" t="b">
        <f t="shared" si="0"/>
        <v>1</v>
      </c>
      <c r="I33" s="26"/>
      <c r="J33" s="182"/>
      <c r="K33" s="183"/>
      <c r="L33" s="184"/>
      <c r="M33" s="191" t="s">
        <v>279</v>
      </c>
      <c r="N33" s="192"/>
      <c r="O33" s="193"/>
      <c r="P33" s="10">
        <f>MATCH(Template9090!C33,ByWIB!$1:$1,0)</f>
        <v>50</v>
      </c>
      <c r="Q33" s="27"/>
      <c r="R33" s="10">
        <f>MATCH(Template9090!E33,ByWIB!$1:$1,0)</f>
        <v>51</v>
      </c>
      <c r="S33" s="27"/>
    </row>
    <row r="34" spans="1:19" x14ac:dyDescent="0.25">
      <c r="B34" t="s">
        <v>28</v>
      </c>
      <c r="D34" s="1"/>
      <c r="H34" s="26" t="b">
        <f t="shared" si="0"/>
        <v>1</v>
      </c>
      <c r="I34" s="26"/>
      <c r="J34" s="182"/>
      <c r="K34" s="183"/>
      <c r="L34" s="184"/>
      <c r="M34" s="167" t="s">
        <v>53</v>
      </c>
      <c r="N34" s="168"/>
      <c r="O34" s="169"/>
      <c r="P34" s="10">
        <f>MATCH(Template9090!C34,ByWIB!$1:$1,0)</f>
        <v>52</v>
      </c>
      <c r="Q34" s="27"/>
      <c r="R34" s="10">
        <f>MATCH(Template9090!E34,ByWIB!$1:$1,0)</f>
        <v>53</v>
      </c>
      <c r="S34" s="27"/>
    </row>
    <row r="35" spans="1:19" x14ac:dyDescent="0.25">
      <c r="B35" t="s">
        <v>23</v>
      </c>
      <c r="H35" s="26" t="b">
        <f t="shared" si="0"/>
        <v>1</v>
      </c>
      <c r="I35" s="26"/>
      <c r="J35" s="182"/>
      <c r="K35" s="183"/>
      <c r="L35" s="184"/>
      <c r="M35" s="167" t="s">
        <v>45</v>
      </c>
      <c r="N35" s="168"/>
      <c r="O35" s="169"/>
      <c r="P35" s="10">
        <f>MATCH(Template9090!C35,ByWIB!$1:$1,0)</f>
        <v>54</v>
      </c>
      <c r="Q35" s="27"/>
      <c r="R35" s="10">
        <f>MATCH(Template9090!E35,ByWIB!$1:$1,0)</f>
        <v>55</v>
      </c>
      <c r="S35" s="27"/>
    </row>
    <row r="36" spans="1:19" x14ac:dyDescent="0.25">
      <c r="B36" t="s">
        <v>16</v>
      </c>
      <c r="H36" s="26" t="b">
        <f t="shared" si="0"/>
        <v>1</v>
      </c>
      <c r="I36" s="26"/>
      <c r="J36" s="182"/>
      <c r="K36" s="183"/>
      <c r="L36" s="184"/>
      <c r="M36" s="167" t="s">
        <v>280</v>
      </c>
      <c r="N36" s="168"/>
      <c r="O36" s="169"/>
      <c r="P36" s="10">
        <f>MATCH(Template9090!C36,ByWIB!$1:$1,0)</f>
        <v>56</v>
      </c>
      <c r="Q36" s="27"/>
      <c r="R36" s="10">
        <f>MATCH(Template9090!E36,ByWIB!$1:$1,0)</f>
        <v>57</v>
      </c>
      <c r="S36" s="27"/>
    </row>
    <row r="37" spans="1:19" ht="15.75" thickBot="1" x14ac:dyDescent="0.3">
      <c r="B37" t="s">
        <v>17</v>
      </c>
      <c r="H37" s="26" t="b">
        <f t="shared" si="0"/>
        <v>1</v>
      </c>
      <c r="I37" s="26"/>
      <c r="J37" s="182"/>
      <c r="K37" s="183"/>
      <c r="L37" s="184"/>
      <c r="M37" s="170" t="s">
        <v>275</v>
      </c>
      <c r="N37" s="171"/>
      <c r="O37" s="172"/>
      <c r="P37" s="10">
        <f>MATCH(Template9090!C37,ByWIB!$1:$1,0)</f>
        <v>58</v>
      </c>
      <c r="Q37" s="27"/>
      <c r="R37" s="10">
        <f>MATCH(Template9090!E37,ByWIB!$1:$1,0)</f>
        <v>59</v>
      </c>
      <c r="S37" s="27"/>
    </row>
    <row r="38" spans="1:19" x14ac:dyDescent="0.25">
      <c r="B38" t="s">
        <v>18</v>
      </c>
      <c r="H38" s="26" t="b">
        <f t="shared" si="0"/>
        <v>1</v>
      </c>
      <c r="I38" s="26"/>
      <c r="J38" s="182"/>
      <c r="K38" s="183"/>
      <c r="L38" s="184"/>
      <c r="M38" s="173" t="s">
        <v>269</v>
      </c>
      <c r="N38" s="174"/>
      <c r="O38" s="175"/>
      <c r="P38" s="10">
        <f>MATCH(Template9090!C38,ByWIB!$1:$1,0)</f>
        <v>60</v>
      </c>
      <c r="Q38" s="27"/>
      <c r="R38" s="10">
        <f>MATCH(Template9090!E38,ByWIB!$1:$1,0)</f>
        <v>61</v>
      </c>
      <c r="S38" s="27"/>
    </row>
    <row r="39" spans="1:19" x14ac:dyDescent="0.25">
      <c r="A39" t="s">
        <v>1</v>
      </c>
      <c r="B39" t="s">
        <v>2</v>
      </c>
      <c r="C39" t="s">
        <v>3</v>
      </c>
      <c r="E39" t="s">
        <v>4</v>
      </c>
      <c r="H39" s="26" t="b">
        <f t="shared" si="0"/>
        <v>1</v>
      </c>
      <c r="I39" s="26"/>
      <c r="J39" s="182"/>
      <c r="K39" s="183"/>
      <c r="L39" s="184"/>
      <c r="M39" s="176" t="s">
        <v>270</v>
      </c>
      <c r="N39" s="177"/>
      <c r="O39" s="178"/>
      <c r="P39" s="10">
        <f>MATCH(Template9090!C39,ByWIB!$1:$1,0)</f>
        <v>62</v>
      </c>
      <c r="Q39" s="27"/>
      <c r="R39" s="10">
        <f>MATCH(Template9090!E39,ByWIB!$1:$1,0)</f>
        <v>63</v>
      </c>
      <c r="S39" s="27"/>
    </row>
    <row r="40" spans="1:19" x14ac:dyDescent="0.25">
      <c r="C40" t="s">
        <v>6</v>
      </c>
      <c r="E40" t="s">
        <v>7</v>
      </c>
      <c r="H40" s="26" t="b">
        <f t="shared" si="0"/>
        <v>1</v>
      </c>
      <c r="I40" s="26"/>
      <c r="J40" s="182"/>
      <c r="K40" s="183"/>
      <c r="L40" s="184"/>
      <c r="M40" s="176" t="s">
        <v>271</v>
      </c>
      <c r="N40" s="177"/>
      <c r="O40" s="178"/>
      <c r="P40" s="10">
        <f>MATCH(Template9090!C40,ByWIB!$1:$1,0)</f>
        <v>64</v>
      </c>
      <c r="Q40" s="27"/>
      <c r="R40" s="10">
        <f>MATCH(Template9090!E40,ByWIB!$1:$1,0)</f>
        <v>65</v>
      </c>
      <c r="S40" s="27"/>
    </row>
    <row r="41" spans="1:19" ht="15.75" thickBot="1" x14ac:dyDescent="0.3">
      <c r="E41" t="s">
        <v>8</v>
      </c>
      <c r="H41" s="26" t="b">
        <f t="shared" si="0"/>
        <v>1</v>
      </c>
      <c r="I41" s="26"/>
      <c r="J41" s="185"/>
      <c r="K41" s="186"/>
      <c r="L41" s="187"/>
      <c r="M41" s="29" t="s">
        <v>48</v>
      </c>
      <c r="N41" s="32"/>
      <c r="O41" s="33"/>
      <c r="P41" s="10">
        <f>MATCH(Template9090!C41,ByWIB!$1:$1,0)</f>
        <v>66</v>
      </c>
      <c r="Q41" s="34"/>
      <c r="R41" s="10">
        <f>MATCH(Template9090!E41,ByWIB!$1:$1,0)</f>
        <v>67</v>
      </c>
      <c r="S41" s="34"/>
    </row>
    <row r="42" spans="1:19" ht="16.5" thickBot="1" x14ac:dyDescent="0.3">
      <c r="C42" t="s">
        <v>9</v>
      </c>
      <c r="D42" t="s">
        <v>10</v>
      </c>
      <c r="E42" t="s">
        <v>9</v>
      </c>
      <c r="F42" t="s">
        <v>10</v>
      </c>
      <c r="H42" s="17"/>
      <c r="I42" s="17"/>
      <c r="J42" s="194" t="s">
        <v>255</v>
      </c>
      <c r="K42" s="195"/>
      <c r="L42" s="196"/>
      <c r="M42" s="194" t="s">
        <v>256</v>
      </c>
      <c r="N42" s="195"/>
      <c r="O42" s="196"/>
      <c r="P42" s="163" t="s">
        <v>281</v>
      </c>
      <c r="Q42" s="164"/>
      <c r="R42" s="163" t="s">
        <v>258</v>
      </c>
      <c r="S42" s="164"/>
    </row>
    <row r="43" spans="1:19" ht="15.75" x14ac:dyDescent="0.25">
      <c r="D43" t="s">
        <v>11</v>
      </c>
      <c r="F43" t="s">
        <v>11</v>
      </c>
      <c r="H43" s="17"/>
      <c r="I43" s="17"/>
      <c r="J43" s="197"/>
      <c r="K43" s="198"/>
      <c r="L43" s="199"/>
      <c r="M43" s="197"/>
      <c r="N43" s="198"/>
      <c r="O43" s="199"/>
      <c r="P43" s="165" t="s">
        <v>9</v>
      </c>
      <c r="Q43" s="23" t="s">
        <v>10</v>
      </c>
      <c r="R43" s="165" t="s">
        <v>9</v>
      </c>
      <c r="S43" s="23" t="s">
        <v>10</v>
      </c>
    </row>
    <row r="44" spans="1:19" ht="23.25" thickBot="1" x14ac:dyDescent="0.3">
      <c r="A44" t="s">
        <v>33</v>
      </c>
      <c r="B44" t="s">
        <v>34</v>
      </c>
      <c r="C44" s="2">
        <v>0.74</v>
      </c>
      <c r="E44" s="3">
        <v>0.70799999999999996</v>
      </c>
      <c r="H44" s="17" t="b">
        <f>TRIM(J45) = TRIM(A44)</f>
        <v>0</v>
      </c>
      <c r="I44" s="17"/>
      <c r="J44" s="200"/>
      <c r="K44" s="201"/>
      <c r="L44" s="202"/>
      <c r="M44" s="200"/>
      <c r="N44" s="201"/>
      <c r="O44" s="202"/>
      <c r="P44" s="166"/>
      <c r="Q44" s="25" t="s">
        <v>11</v>
      </c>
      <c r="R44" s="166"/>
      <c r="S44" s="25" t="s">
        <v>11</v>
      </c>
    </row>
    <row r="45" spans="1:19" x14ac:dyDescent="0.25">
      <c r="A45" t="s">
        <v>35</v>
      </c>
      <c r="H45" s="26"/>
      <c r="I45" s="26"/>
      <c r="J45" s="134" t="s">
        <v>282</v>
      </c>
      <c r="K45" s="135"/>
      <c r="L45" s="136"/>
      <c r="M45" s="143" t="s">
        <v>283</v>
      </c>
      <c r="N45" s="144"/>
      <c r="O45" s="145"/>
      <c r="P45" s="149"/>
      <c r="Q45" s="10">
        <f>MATCH(Template9090!D45,ByWIB!$1:$1,0)</f>
        <v>68</v>
      </c>
      <c r="R45" s="149"/>
      <c r="S45" s="10">
        <f>MATCH(Template9090!F45,ByWIB!$1:$1,0)</f>
        <v>69</v>
      </c>
    </row>
    <row r="46" spans="1:19" x14ac:dyDescent="0.25">
      <c r="A46" t="s">
        <v>36</v>
      </c>
      <c r="B46" t="s">
        <v>34</v>
      </c>
      <c r="C46" s="2">
        <v>0.78</v>
      </c>
      <c r="E46" s="3">
        <v>0.71699999999999997</v>
      </c>
      <c r="H46" s="26"/>
      <c r="I46" s="26"/>
      <c r="J46" s="160"/>
      <c r="K46" s="161"/>
      <c r="L46" s="162"/>
      <c r="M46" s="122"/>
      <c r="N46" s="123"/>
      <c r="O46" s="124"/>
      <c r="P46" s="148"/>
      <c r="Q46" s="10">
        <f>MATCH(Template9090!D46,ByWIB!$1:$1,0)</f>
        <v>70</v>
      </c>
      <c r="R46" s="148"/>
      <c r="S46" s="10">
        <f>MATCH(Template9090!F46,ByWIB!$1:$1,0)</f>
        <v>71</v>
      </c>
    </row>
    <row r="47" spans="1:19" x14ac:dyDescent="0.25">
      <c r="A47" t="s">
        <v>35</v>
      </c>
      <c r="H47" s="26"/>
      <c r="I47" s="26"/>
      <c r="J47" s="156" t="s">
        <v>284</v>
      </c>
      <c r="K47" s="157"/>
      <c r="L47" s="158"/>
      <c r="M47" s="119" t="s">
        <v>285</v>
      </c>
      <c r="N47" s="120"/>
      <c r="O47" s="121"/>
      <c r="P47" s="147"/>
      <c r="Q47" s="10">
        <f>MATCH(Template9090!D47,ByWIB!$1:$1,0)</f>
        <v>72</v>
      </c>
      <c r="R47" s="147"/>
      <c r="S47" s="10">
        <f>MATCH(Template9090!F47,ByWIB!$1:$1,0)</f>
        <v>73</v>
      </c>
    </row>
    <row r="48" spans="1:19" x14ac:dyDescent="0.25">
      <c r="A48" t="s">
        <v>37</v>
      </c>
      <c r="B48" t="s">
        <v>34</v>
      </c>
      <c r="C48" s="4">
        <v>8.6999999999999994E-2</v>
      </c>
      <c r="E48" s="4">
        <v>7.9000000000000001E-2</v>
      </c>
      <c r="H48" s="26"/>
      <c r="I48" s="26"/>
      <c r="J48" s="160"/>
      <c r="K48" s="161"/>
      <c r="L48" s="162"/>
      <c r="M48" s="122"/>
      <c r="N48" s="123"/>
      <c r="O48" s="124"/>
      <c r="P48" s="148"/>
      <c r="Q48" s="10">
        <f>MATCH(Template9090!D48,ByWIB!$1:$1,0)</f>
        <v>74</v>
      </c>
      <c r="R48" s="148"/>
      <c r="S48" s="10">
        <f>MATCH(Template9090!F48,ByWIB!$1:$1,0)</f>
        <v>75</v>
      </c>
    </row>
    <row r="49" spans="1:19" x14ac:dyDescent="0.25">
      <c r="A49" t="s">
        <v>38</v>
      </c>
      <c r="C49" s="1"/>
      <c r="E49" s="1"/>
      <c r="H49" s="26"/>
      <c r="I49" s="26"/>
      <c r="J49" s="156" t="s">
        <v>286</v>
      </c>
      <c r="K49" s="157"/>
      <c r="L49" s="158"/>
      <c r="M49" s="119" t="s">
        <v>285</v>
      </c>
      <c r="N49" s="120"/>
      <c r="O49" s="121"/>
      <c r="P49" s="147"/>
      <c r="Q49" s="10">
        <f>MATCH(Template9090!D49,ByWIB!$1:$1,0)</f>
        <v>76</v>
      </c>
      <c r="R49" s="147"/>
      <c r="S49" s="10">
        <f>MATCH(Template9090!F49,ByWIB!$1:$1,0)</f>
        <v>77</v>
      </c>
    </row>
    <row r="50" spans="1:19" x14ac:dyDescent="0.25">
      <c r="A50" t="s">
        <v>39</v>
      </c>
      <c r="B50" t="s">
        <v>40</v>
      </c>
      <c r="C50" s="2">
        <v>0.6</v>
      </c>
      <c r="E50" s="3">
        <v>0.63800000000000001</v>
      </c>
      <c r="H50" s="26"/>
      <c r="I50" s="26"/>
      <c r="J50" s="160"/>
      <c r="K50" s="161"/>
      <c r="L50" s="162"/>
      <c r="M50" s="122"/>
      <c r="N50" s="123"/>
      <c r="O50" s="124"/>
      <c r="P50" s="148"/>
      <c r="Q50" s="10">
        <f>MATCH(Template9090!D50,ByWIB!$1:$1,0)</f>
        <v>78</v>
      </c>
      <c r="R50" s="148"/>
      <c r="S50" s="10">
        <f>MATCH(Template9090!F50,ByWIB!$1:$1,0)</f>
        <v>79</v>
      </c>
    </row>
    <row r="51" spans="1:19" x14ac:dyDescent="0.25">
      <c r="A51" t="s">
        <v>31</v>
      </c>
      <c r="H51" s="26"/>
      <c r="I51" s="26"/>
      <c r="J51" s="156" t="s">
        <v>287</v>
      </c>
      <c r="K51" s="157"/>
      <c r="L51" s="158"/>
      <c r="M51" s="119" t="s">
        <v>288</v>
      </c>
      <c r="N51" s="120"/>
      <c r="O51" s="121"/>
      <c r="P51" s="147"/>
      <c r="Q51" s="10">
        <f>MATCH(Template9090!D51,ByWIB!$1:$1,0)</f>
        <v>80</v>
      </c>
      <c r="R51" s="147"/>
      <c r="S51" s="10">
        <f>MATCH(Template9090!F51,ByWIB!$1:$1,0)</f>
        <v>81</v>
      </c>
    </row>
    <row r="52" spans="1:19" x14ac:dyDescent="0.25">
      <c r="A52" t="s">
        <v>41</v>
      </c>
      <c r="B52" t="s">
        <v>40</v>
      </c>
      <c r="C52" s="4">
        <v>0.63600000000000001</v>
      </c>
      <c r="E52" s="4">
        <v>0.66500000000000004</v>
      </c>
      <c r="H52" s="26"/>
      <c r="I52" s="26"/>
      <c r="J52" s="160"/>
      <c r="K52" s="161"/>
      <c r="L52" s="162"/>
      <c r="M52" s="122"/>
      <c r="N52" s="123"/>
      <c r="O52" s="124"/>
      <c r="P52" s="148"/>
      <c r="Q52" s="10">
        <f>MATCH(Template9090!D52,ByWIB!$1:$1,0)</f>
        <v>82</v>
      </c>
      <c r="R52" s="148"/>
      <c r="S52" s="10">
        <f>MATCH(Template9090!F52,ByWIB!$1:$1,0)</f>
        <v>83</v>
      </c>
    </row>
    <row r="53" spans="1:19" x14ac:dyDescent="0.25">
      <c r="A53" t="s">
        <v>31</v>
      </c>
      <c r="C53" s="1"/>
      <c r="E53" s="1"/>
      <c r="H53" s="26"/>
      <c r="I53" s="26"/>
      <c r="J53" s="156" t="s">
        <v>289</v>
      </c>
      <c r="K53" s="157"/>
      <c r="L53" s="158"/>
      <c r="M53" s="119" t="s">
        <v>288</v>
      </c>
      <c r="N53" s="120"/>
      <c r="O53" s="121"/>
      <c r="P53" s="147"/>
      <c r="Q53" s="10">
        <f>MATCH(Template9090!D53,ByWIB!$1:$1,0)</f>
        <v>84</v>
      </c>
      <c r="R53" s="147"/>
      <c r="S53" s="10">
        <f>MATCH(Template9090!F53,ByWIB!$1:$1,0)</f>
        <v>85</v>
      </c>
    </row>
    <row r="54" spans="1:19" ht="15.75" thickBot="1" x14ac:dyDescent="0.3">
      <c r="A54" t="s">
        <v>42</v>
      </c>
      <c r="B54" t="s">
        <v>43</v>
      </c>
      <c r="C54" s="2">
        <v>0.8</v>
      </c>
      <c r="E54" s="3">
        <v>0.749</v>
      </c>
      <c r="H54" s="26"/>
      <c r="I54" s="26"/>
      <c r="J54" s="140"/>
      <c r="K54" s="141"/>
      <c r="L54" s="142"/>
      <c r="M54" s="151"/>
      <c r="N54" s="152"/>
      <c r="O54" s="153"/>
      <c r="P54" s="159"/>
      <c r="Q54" s="10">
        <f>MATCH(Template9090!D54,ByWIB!$1:$1,0)</f>
        <v>86</v>
      </c>
      <c r="R54" s="159"/>
      <c r="S54" s="10">
        <f>MATCH(Template9090!F54,ByWIB!$1:$1,0)</f>
        <v>87</v>
      </c>
    </row>
    <row r="55" spans="1:19" x14ac:dyDescent="0.25">
      <c r="A55" t="s">
        <v>35</v>
      </c>
      <c r="H55" s="11"/>
      <c r="I55" s="11"/>
      <c r="J55" s="134" t="s">
        <v>290</v>
      </c>
      <c r="K55" s="135"/>
      <c r="L55" s="136"/>
      <c r="M55" s="143" t="s">
        <v>291</v>
      </c>
      <c r="N55" s="144"/>
      <c r="O55" s="145"/>
      <c r="P55" s="149"/>
      <c r="Q55" s="10">
        <f>MATCH(Template9090!D55,ByWIB!$1:$1,0)</f>
        <v>88</v>
      </c>
      <c r="R55" s="149"/>
      <c r="S55" s="10">
        <f>MATCH(Template9090!F55,ByWIB!$1:$1,0)</f>
        <v>89</v>
      </c>
    </row>
    <row r="56" spans="1:19" x14ac:dyDescent="0.25">
      <c r="B56" t="s">
        <v>44</v>
      </c>
      <c r="C56" s="3">
        <v>0.81299999999999994</v>
      </c>
      <c r="E56" s="3">
        <v>0.80600000000000005</v>
      </c>
      <c r="H56" s="11"/>
      <c r="I56" s="11"/>
      <c r="J56" s="137"/>
      <c r="K56" s="138"/>
      <c r="L56" s="139"/>
      <c r="M56" s="122"/>
      <c r="N56" s="123"/>
      <c r="O56" s="124"/>
      <c r="P56" s="148"/>
      <c r="Q56" s="10">
        <f>MATCH(Template9090!D56,ByWIB!$1:$1,0)</f>
        <v>90</v>
      </c>
      <c r="R56" s="148"/>
      <c r="S56" s="10">
        <f>MATCH(Template9090!F56,ByWIB!$1:$1,0)</f>
        <v>91</v>
      </c>
    </row>
    <row r="57" spans="1:19" x14ac:dyDescent="0.25">
      <c r="H57" s="11"/>
      <c r="I57" s="11"/>
      <c r="J57" s="137"/>
      <c r="K57" s="138"/>
      <c r="L57" s="139"/>
      <c r="M57" s="119" t="s">
        <v>292</v>
      </c>
      <c r="N57" s="120"/>
      <c r="O57" s="121"/>
      <c r="P57" s="147"/>
      <c r="Q57" s="10">
        <f>MATCH(Template9090!D57,ByWIB!$1:$1,0)</f>
        <v>92</v>
      </c>
      <c r="R57" s="147"/>
      <c r="S57" s="10">
        <f>MATCH(Template9090!F57,ByWIB!$1:$1,0)</f>
        <v>93</v>
      </c>
    </row>
    <row r="58" spans="1:19" x14ac:dyDescent="0.25">
      <c r="B58" t="s">
        <v>45</v>
      </c>
      <c r="C58" s="5">
        <v>0.77900000000000003</v>
      </c>
      <c r="E58" s="5">
        <v>0.72499999999999998</v>
      </c>
      <c r="H58" s="11"/>
      <c r="I58" s="11"/>
      <c r="J58" s="137"/>
      <c r="K58" s="138"/>
      <c r="L58" s="139"/>
      <c r="M58" s="122"/>
      <c r="N58" s="123"/>
      <c r="O58" s="124"/>
      <c r="P58" s="148"/>
      <c r="Q58" s="10">
        <f>MATCH(Template9090!D58,ByWIB!$1:$1,0)</f>
        <v>94</v>
      </c>
      <c r="R58" s="148"/>
      <c r="S58" s="10">
        <f>MATCH(Template9090!F58,ByWIB!$1:$1,0)</f>
        <v>95</v>
      </c>
    </row>
    <row r="59" spans="1:19" x14ac:dyDescent="0.25">
      <c r="C59" s="6"/>
      <c r="E59" s="6"/>
      <c r="H59" s="11"/>
      <c r="I59" s="11"/>
      <c r="J59" s="137"/>
      <c r="K59" s="138"/>
      <c r="L59" s="139"/>
      <c r="M59" s="119" t="s">
        <v>293</v>
      </c>
      <c r="N59" s="120"/>
      <c r="O59" s="121"/>
      <c r="P59" s="147"/>
      <c r="Q59" s="10">
        <f>MATCH(Template9090!D59,ByWIB!$1:$1,0)</f>
        <v>100</v>
      </c>
      <c r="R59" s="147"/>
      <c r="S59" s="10">
        <f>MATCH(Template9090!F59,ByWIB!$1:$1,0)</f>
        <v>101</v>
      </c>
    </row>
    <row r="60" spans="1:19" x14ac:dyDescent="0.25">
      <c r="B60" t="s">
        <v>46</v>
      </c>
      <c r="C60" s="6" t="s">
        <v>47</v>
      </c>
      <c r="E60" s="5">
        <v>0.68799999999999994</v>
      </c>
      <c r="H60" s="11"/>
      <c r="I60" s="11"/>
      <c r="J60" s="137"/>
      <c r="K60" s="138"/>
      <c r="L60" s="139"/>
      <c r="M60" s="122"/>
      <c r="N60" s="123"/>
      <c r="O60" s="124"/>
      <c r="P60" s="148"/>
      <c r="Q60" s="10">
        <f>MATCH(Template9090!D60,ByWIB!$1:$1,0)</f>
        <v>102</v>
      </c>
      <c r="R60" s="148"/>
      <c r="S60" s="10">
        <f>MATCH(Template9090!F60,ByWIB!$1:$1,0)</f>
        <v>103</v>
      </c>
    </row>
    <row r="61" spans="1:19" x14ac:dyDescent="0.25">
      <c r="C61" s="6"/>
      <c r="E61" s="6"/>
      <c r="H61" s="11"/>
      <c r="I61" s="11"/>
      <c r="J61" s="137"/>
      <c r="K61" s="138"/>
      <c r="L61" s="139"/>
      <c r="M61" s="116" t="s">
        <v>294</v>
      </c>
      <c r="N61" s="117"/>
      <c r="O61" s="118"/>
      <c r="P61" s="154"/>
      <c r="Q61" s="10">
        <f>MATCH(Template9090!D61,ByWIB!$1:$1,0)</f>
        <v>96</v>
      </c>
      <c r="R61" s="154"/>
      <c r="S61" s="10">
        <f>MATCH(Template9090!F61,ByWIB!$1:$1,0)</f>
        <v>97</v>
      </c>
    </row>
    <row r="62" spans="1:19" x14ac:dyDescent="0.25">
      <c r="B62" t="s">
        <v>48</v>
      </c>
      <c r="C62" s="3">
        <v>0.75700000000000001</v>
      </c>
      <c r="E62" s="3">
        <v>0.83199999999999996</v>
      </c>
      <c r="H62" s="11"/>
      <c r="I62" s="11"/>
      <c r="J62" s="137"/>
      <c r="K62" s="138"/>
      <c r="L62" s="139"/>
      <c r="M62" s="111"/>
      <c r="N62" s="112"/>
      <c r="O62" s="113"/>
      <c r="P62" s="155"/>
      <c r="Q62" s="10">
        <f>MATCH(Template9090!D62,ByWIB!$1:$1,0)</f>
        <v>98</v>
      </c>
      <c r="R62" s="155"/>
      <c r="S62" s="10">
        <f>MATCH(Template9090!F62,ByWIB!$1:$1,0)</f>
        <v>99</v>
      </c>
    </row>
    <row r="63" spans="1:19" x14ac:dyDescent="0.25">
      <c r="H63" s="11"/>
      <c r="I63" s="11"/>
      <c r="J63" s="137"/>
      <c r="K63" s="138"/>
      <c r="L63" s="139"/>
      <c r="M63" s="127" t="s">
        <v>295</v>
      </c>
      <c r="N63" s="128"/>
      <c r="O63" s="129"/>
      <c r="P63" s="147"/>
      <c r="Q63" s="10">
        <f>MATCH(Template9090!D63,ByWIB!$1:$1,0)</f>
        <v>104</v>
      </c>
      <c r="R63" s="147"/>
      <c r="S63" s="10">
        <f>MATCH(Template9090!F63,ByWIB!$1:$1,0)</f>
        <v>105</v>
      </c>
    </row>
    <row r="64" spans="1:19" ht="15.75" thickBot="1" x14ac:dyDescent="0.3">
      <c r="A64" t="s">
        <v>49</v>
      </c>
      <c r="B64" t="s">
        <v>43</v>
      </c>
      <c r="C64" s="3">
        <v>0.64700000000000002</v>
      </c>
      <c r="E64" s="3">
        <v>0.73299999999999998</v>
      </c>
      <c r="H64" s="11"/>
      <c r="I64" s="11"/>
      <c r="J64" s="140"/>
      <c r="K64" s="141"/>
      <c r="L64" s="142"/>
      <c r="M64" s="130"/>
      <c r="N64" s="131"/>
      <c r="O64" s="132"/>
      <c r="P64" s="150"/>
      <c r="Q64" s="10">
        <f>MATCH(Template9090!D64,ByWIB!$1:$1,0)</f>
        <v>106</v>
      </c>
      <c r="R64" s="150"/>
      <c r="S64" s="10">
        <f>MATCH(Template9090!F64,ByWIB!$1:$1,0)</f>
        <v>107</v>
      </c>
    </row>
    <row r="65" spans="1:19" x14ac:dyDescent="0.25">
      <c r="A65" t="s">
        <v>50</v>
      </c>
      <c r="H65" s="11"/>
      <c r="I65" s="11"/>
      <c r="J65" s="134" t="s">
        <v>296</v>
      </c>
      <c r="K65" s="135"/>
      <c r="L65" s="136"/>
      <c r="M65" s="143" t="s">
        <v>297</v>
      </c>
      <c r="N65" s="144"/>
      <c r="O65" s="145"/>
      <c r="P65" s="149"/>
      <c r="Q65" s="10">
        <f>MATCH(Template9090!D65,ByWIB!$1:$1,0)</f>
        <v>108</v>
      </c>
      <c r="R65" s="149"/>
      <c r="S65" s="10">
        <f>MATCH(Template9090!F65,ByWIB!$1:$1,0)</f>
        <v>109</v>
      </c>
    </row>
    <row r="66" spans="1:19" x14ac:dyDescent="0.25">
      <c r="A66" t="s">
        <v>35</v>
      </c>
      <c r="B66" t="s">
        <v>44</v>
      </c>
      <c r="C66" s="3">
        <v>0.66700000000000004</v>
      </c>
      <c r="E66" s="2">
        <v>0.7</v>
      </c>
      <c r="H66" s="11"/>
      <c r="I66" s="11"/>
      <c r="J66" s="137"/>
      <c r="K66" s="138"/>
      <c r="L66" s="139"/>
      <c r="M66" s="122"/>
      <c r="N66" s="123"/>
      <c r="O66" s="124"/>
      <c r="P66" s="148"/>
      <c r="Q66" s="10">
        <f>MATCH(Template9090!D66,ByWIB!$1:$1,0)</f>
        <v>110</v>
      </c>
      <c r="R66" s="148"/>
      <c r="S66" s="10">
        <f>MATCH(Template9090!F66,ByWIB!$1:$1,0)</f>
        <v>111</v>
      </c>
    </row>
    <row r="67" spans="1:19" x14ac:dyDescent="0.25">
      <c r="H67" s="11"/>
      <c r="I67" s="11"/>
      <c r="J67" s="137"/>
      <c r="K67" s="138"/>
      <c r="L67" s="139"/>
      <c r="M67" s="119" t="s">
        <v>298</v>
      </c>
      <c r="N67" s="120"/>
      <c r="O67" s="121"/>
      <c r="P67" s="147"/>
      <c r="Q67" s="10">
        <f>MATCH(Template9090!D67,ByWIB!$1:$1,0)</f>
        <v>112</v>
      </c>
      <c r="R67" s="147"/>
      <c r="S67" s="10">
        <f>MATCH(Template9090!F67,ByWIB!$1:$1,0)</f>
        <v>113</v>
      </c>
    </row>
    <row r="68" spans="1:19" x14ac:dyDescent="0.25">
      <c r="B68" t="s">
        <v>45</v>
      </c>
      <c r="C68" s="3">
        <v>0.45200000000000001</v>
      </c>
      <c r="E68" s="3">
        <v>0.41899999999999998</v>
      </c>
      <c r="H68" s="11"/>
      <c r="I68" s="11"/>
      <c r="J68" s="137"/>
      <c r="K68" s="138"/>
      <c r="L68" s="139"/>
      <c r="M68" s="122"/>
      <c r="N68" s="123"/>
      <c r="O68" s="124"/>
      <c r="P68" s="148"/>
      <c r="Q68" s="10">
        <f>MATCH(Template9090!D68,ByWIB!$1:$1,0)</f>
        <v>114</v>
      </c>
      <c r="R68" s="148"/>
      <c r="S68" s="10">
        <f>MATCH(Template9090!F68,ByWIB!$1:$1,0)</f>
        <v>115</v>
      </c>
    </row>
    <row r="69" spans="1:19" x14ac:dyDescent="0.25">
      <c r="H69" s="11"/>
      <c r="I69" s="11"/>
      <c r="J69" s="137"/>
      <c r="K69" s="138"/>
      <c r="L69" s="139"/>
      <c r="M69" s="119" t="s">
        <v>293</v>
      </c>
      <c r="N69" s="120"/>
      <c r="O69" s="121"/>
      <c r="P69" s="147"/>
      <c r="Q69" s="10">
        <f>MATCH(Template9090!D69,ByWIB!$1:$1,0)</f>
        <v>116</v>
      </c>
      <c r="R69" s="147"/>
      <c r="S69" s="10">
        <f>MATCH(Template9090!F69,ByWIB!$1:$1,0)</f>
        <v>117</v>
      </c>
    </row>
    <row r="70" spans="1:19" ht="15.75" thickBot="1" x14ac:dyDescent="0.3">
      <c r="A70" t="s">
        <v>51</v>
      </c>
      <c r="B70" t="s">
        <v>43</v>
      </c>
      <c r="C70" s="3">
        <v>0.873</v>
      </c>
      <c r="E70" s="3">
        <v>0.86699999999999999</v>
      </c>
      <c r="H70" s="11"/>
      <c r="I70" s="11"/>
      <c r="J70" s="140"/>
      <c r="K70" s="141"/>
      <c r="L70" s="142"/>
      <c r="M70" s="151"/>
      <c r="N70" s="152"/>
      <c r="O70" s="153"/>
      <c r="P70" s="150"/>
      <c r="Q70" s="10">
        <f>MATCH(Template9090!D70,ByWIB!$1:$1,0)</f>
        <v>118</v>
      </c>
      <c r="R70" s="150"/>
      <c r="S70" s="10">
        <f>MATCH(Template9090!F70,ByWIB!$1:$1,0)</f>
        <v>119</v>
      </c>
    </row>
    <row r="71" spans="1:19" x14ac:dyDescent="0.25">
      <c r="A71" t="s">
        <v>52</v>
      </c>
      <c r="H71" s="11"/>
      <c r="I71" s="11"/>
      <c r="J71" s="134" t="s">
        <v>299</v>
      </c>
      <c r="K71" s="135"/>
      <c r="L71" s="136"/>
      <c r="M71" s="143" t="s">
        <v>291</v>
      </c>
      <c r="N71" s="144"/>
      <c r="O71" s="145"/>
      <c r="P71" s="149"/>
      <c r="Q71" s="10">
        <f>MATCH(Template9090!D71,ByWIB!$1:$1,0)</f>
        <v>120</v>
      </c>
      <c r="R71" s="149"/>
      <c r="S71" s="10">
        <f>MATCH(Template9090!F71,ByWIB!$1:$1,0)</f>
        <v>121</v>
      </c>
    </row>
    <row r="72" spans="1:19" x14ac:dyDescent="0.25">
      <c r="B72" t="s">
        <v>44</v>
      </c>
      <c r="C72" s="3">
        <v>0.93200000000000005</v>
      </c>
      <c r="E72" s="3">
        <v>0.91700000000000004</v>
      </c>
      <c r="H72" s="11"/>
      <c r="I72" s="11"/>
      <c r="J72" s="137"/>
      <c r="K72" s="138"/>
      <c r="L72" s="139"/>
      <c r="M72" s="122"/>
      <c r="N72" s="123"/>
      <c r="O72" s="124"/>
      <c r="P72" s="148"/>
      <c r="Q72" s="10">
        <f>MATCH(Template9090!D72,ByWIB!$1:$1,0)</f>
        <v>122</v>
      </c>
      <c r="R72" s="148"/>
      <c r="S72" s="10">
        <f>MATCH(Template9090!F72,ByWIB!$1:$1,0)</f>
        <v>123</v>
      </c>
    </row>
    <row r="73" spans="1:19" x14ac:dyDescent="0.25">
      <c r="H73" s="11"/>
      <c r="I73" s="11"/>
      <c r="J73" s="137"/>
      <c r="K73" s="138"/>
      <c r="L73" s="139"/>
      <c r="M73" s="119" t="s">
        <v>292</v>
      </c>
      <c r="N73" s="120"/>
      <c r="O73" s="121"/>
      <c r="P73" s="147"/>
      <c r="Q73" s="10">
        <f>MATCH(Template9090!D73,ByWIB!$1:$1,0)</f>
        <v>124</v>
      </c>
      <c r="R73" s="147"/>
      <c r="S73" s="10">
        <f>MATCH(Template9090!F73,ByWIB!$1:$1,0)</f>
        <v>125</v>
      </c>
    </row>
    <row r="74" spans="1:19" x14ac:dyDescent="0.25">
      <c r="B74" t="s">
        <v>46</v>
      </c>
      <c r="C74" s="3">
        <v>0.871</v>
      </c>
      <c r="E74" s="2">
        <v>0.85</v>
      </c>
      <c r="H74" s="11"/>
      <c r="I74" s="11"/>
      <c r="J74" s="137"/>
      <c r="K74" s="138"/>
      <c r="L74" s="139"/>
      <c r="M74" s="122"/>
      <c r="N74" s="123"/>
      <c r="O74" s="124"/>
      <c r="P74" s="148"/>
      <c r="Q74" s="10">
        <f>MATCH(Template9090!D74,ByWIB!$1:$1,0)</f>
        <v>126</v>
      </c>
      <c r="R74" s="148"/>
      <c r="S74" s="10">
        <f>MATCH(Template9090!F74,ByWIB!$1:$1,0)</f>
        <v>127</v>
      </c>
    </row>
    <row r="75" spans="1:19" x14ac:dyDescent="0.25">
      <c r="H75" s="11"/>
      <c r="I75" s="11"/>
      <c r="J75" s="137"/>
      <c r="K75" s="138"/>
      <c r="L75" s="139"/>
      <c r="M75" s="116" t="s">
        <v>294</v>
      </c>
      <c r="N75" s="117"/>
      <c r="O75" s="118"/>
      <c r="P75" s="147"/>
      <c r="Q75" s="10">
        <f>MATCH(Template9090!D75,ByWIB!$1:$1,0)</f>
        <v>128</v>
      </c>
      <c r="R75" s="147"/>
      <c r="S75" s="10">
        <f>MATCH(Template9090!F75,ByWIB!$1:$1,0)</f>
        <v>129</v>
      </c>
    </row>
    <row r="76" spans="1:19" x14ac:dyDescent="0.25">
      <c r="B76" t="s">
        <v>45</v>
      </c>
      <c r="C76" s="3">
        <v>0.879</v>
      </c>
      <c r="E76" s="3">
        <v>0.81899999999999995</v>
      </c>
      <c r="H76" s="11"/>
      <c r="I76" s="11"/>
      <c r="J76" s="137"/>
      <c r="K76" s="138"/>
      <c r="L76" s="139"/>
      <c r="M76" s="111"/>
      <c r="N76" s="112"/>
      <c r="O76" s="113"/>
      <c r="P76" s="148"/>
      <c r="Q76" s="10">
        <f>MATCH(Template9090!D76,ByWIB!$1:$1,0)</f>
        <v>130</v>
      </c>
      <c r="R76" s="148"/>
      <c r="S76" s="10">
        <f>MATCH(Template9090!F76,ByWIB!$1:$1,0)</f>
        <v>131</v>
      </c>
    </row>
    <row r="77" spans="1:19" x14ac:dyDescent="0.25">
      <c r="H77" s="11"/>
      <c r="I77" s="11"/>
      <c r="J77" s="137"/>
      <c r="K77" s="138"/>
      <c r="L77" s="139"/>
      <c r="M77" s="119" t="s">
        <v>293</v>
      </c>
      <c r="N77" s="120"/>
      <c r="O77" s="121"/>
      <c r="P77" s="147"/>
      <c r="Q77" s="10">
        <f>MATCH(Template9090!D77,ByWIB!$1:$1,0)</f>
        <v>132</v>
      </c>
      <c r="R77" s="147"/>
      <c r="S77" s="10">
        <f>MATCH(Template9090!F77,ByWIB!$1:$1,0)</f>
        <v>133</v>
      </c>
    </row>
    <row r="78" spans="1:19" x14ac:dyDescent="0.25">
      <c r="B78" t="s">
        <v>53</v>
      </c>
      <c r="C78" s="3">
        <v>0.63400000000000001</v>
      </c>
      <c r="E78" s="3">
        <v>0.66900000000000004</v>
      </c>
      <c r="H78" s="11"/>
      <c r="I78" s="11"/>
      <c r="J78" s="137"/>
      <c r="K78" s="138"/>
      <c r="L78" s="139"/>
      <c r="M78" s="122"/>
      <c r="N78" s="123"/>
      <c r="O78" s="124"/>
      <c r="P78" s="148"/>
      <c r="Q78" s="10">
        <f>MATCH(Template9090!D78,ByWIB!$1:$1,0)</f>
        <v>134</v>
      </c>
      <c r="R78" s="148"/>
      <c r="S78" s="10">
        <f>MATCH(Template9090!F78,ByWIB!$1:$1,0)</f>
        <v>135</v>
      </c>
    </row>
    <row r="79" spans="1:19" x14ac:dyDescent="0.25">
      <c r="H79" s="11"/>
      <c r="I79" s="11"/>
      <c r="J79" s="137"/>
      <c r="K79" s="138"/>
      <c r="L79" s="139"/>
      <c r="M79" s="119" t="s">
        <v>300</v>
      </c>
      <c r="N79" s="120"/>
      <c r="O79" s="121"/>
      <c r="P79" s="147"/>
      <c r="Q79" s="10">
        <f>MATCH(Template9090!D79,ByWIB!$1:$1,0)</f>
        <v>136</v>
      </c>
      <c r="R79" s="147"/>
      <c r="S79" s="10">
        <f>MATCH(Template9090!F79,ByWIB!$1:$1,0)</f>
        <v>137</v>
      </c>
    </row>
    <row r="80" spans="1:19" x14ac:dyDescent="0.25">
      <c r="B80" t="s">
        <v>48</v>
      </c>
      <c r="C80" s="3">
        <v>0.96699999999999997</v>
      </c>
      <c r="E80" s="3">
        <v>0.95399999999999996</v>
      </c>
      <c r="H80" s="11"/>
      <c r="I80" s="11"/>
      <c r="J80" s="137"/>
      <c r="K80" s="138"/>
      <c r="L80" s="139"/>
      <c r="M80" s="122"/>
      <c r="N80" s="123"/>
      <c r="O80" s="124"/>
      <c r="P80" s="148"/>
      <c r="Q80" s="10">
        <f>MATCH(Template9090!D80,ByWIB!$1:$1,0)</f>
        <v>138</v>
      </c>
      <c r="R80" s="148"/>
      <c r="S80" s="10">
        <f>MATCH(Template9090!F80,ByWIB!$1:$1,0)</f>
        <v>139</v>
      </c>
    </row>
    <row r="81" spans="1:19" x14ac:dyDescent="0.25">
      <c r="H81" s="11"/>
      <c r="I81" s="11"/>
      <c r="J81" s="137"/>
      <c r="K81" s="138"/>
      <c r="L81" s="139"/>
      <c r="M81" s="127" t="s">
        <v>301</v>
      </c>
      <c r="N81" s="128"/>
      <c r="O81" s="129"/>
      <c r="P81" s="147"/>
      <c r="Q81" s="10">
        <f>MATCH(Template9090!D81,ByWIB!$1:$1,0)</f>
        <v>140</v>
      </c>
      <c r="R81" s="147"/>
      <c r="S81" s="10">
        <f>MATCH(Template9090!F81,ByWIB!$1:$1,0)</f>
        <v>141</v>
      </c>
    </row>
    <row r="82" spans="1:19" ht="15.75" thickBot="1" x14ac:dyDescent="0.3">
      <c r="A82" t="s">
        <v>54</v>
      </c>
      <c r="B82" t="s">
        <v>43</v>
      </c>
      <c r="C82" s="7">
        <v>14469.2</v>
      </c>
      <c r="E82" s="7">
        <v>14661.5</v>
      </c>
      <c r="H82" s="11"/>
      <c r="I82" s="11"/>
      <c r="J82" s="140"/>
      <c r="K82" s="141"/>
      <c r="L82" s="142"/>
      <c r="M82" s="130"/>
      <c r="N82" s="131"/>
      <c r="O82" s="132"/>
      <c r="P82" s="150"/>
      <c r="Q82" s="10">
        <f>MATCH(Template9090!D82,ByWIB!$1:$1,0)</f>
        <v>142</v>
      </c>
      <c r="R82" s="150"/>
      <c r="S82" s="10">
        <f>MATCH(Template9090!F82,ByWIB!$1:$1,0)</f>
        <v>143</v>
      </c>
    </row>
    <row r="83" spans="1:19" x14ac:dyDescent="0.25">
      <c r="A83" t="s">
        <v>52</v>
      </c>
      <c r="H83" s="11"/>
      <c r="I83" s="11"/>
      <c r="J83" s="134" t="s">
        <v>302</v>
      </c>
      <c r="K83" s="135"/>
      <c r="L83" s="136"/>
      <c r="M83" s="143" t="s">
        <v>291</v>
      </c>
      <c r="N83" s="144"/>
      <c r="O83" s="145"/>
      <c r="P83" s="146"/>
      <c r="Q83" s="10">
        <f>MATCH(Template9090!D83,ByWIB!$1:$1,0)</f>
        <v>144</v>
      </c>
      <c r="R83" s="146"/>
      <c r="S83" s="10">
        <f>MATCH(Template9090!F83,ByWIB!$1:$1,0)</f>
        <v>145</v>
      </c>
    </row>
    <row r="84" spans="1:19" x14ac:dyDescent="0.25">
      <c r="B84" t="s">
        <v>44</v>
      </c>
      <c r="C84" s="7">
        <v>20103.8</v>
      </c>
      <c r="E84" s="7">
        <v>18298.3</v>
      </c>
      <c r="H84" s="11"/>
      <c r="I84" s="11"/>
      <c r="J84" s="137"/>
      <c r="K84" s="138"/>
      <c r="L84" s="139"/>
      <c r="M84" s="122"/>
      <c r="N84" s="123"/>
      <c r="O84" s="124"/>
      <c r="P84" s="126"/>
      <c r="Q84" s="10">
        <f>MATCH(Template9090!D84,ByWIB!$1:$1,0)</f>
        <v>146</v>
      </c>
      <c r="R84" s="126"/>
      <c r="S84" s="10">
        <f>MATCH(Template9090!F84,ByWIB!$1:$1,0)</f>
        <v>147</v>
      </c>
    </row>
    <row r="85" spans="1:19" x14ac:dyDescent="0.25">
      <c r="H85" s="11"/>
      <c r="I85" s="11"/>
      <c r="J85" s="137"/>
      <c r="K85" s="138"/>
      <c r="L85" s="139"/>
      <c r="M85" s="119" t="s">
        <v>292</v>
      </c>
      <c r="N85" s="120"/>
      <c r="O85" s="121"/>
      <c r="P85" s="125"/>
      <c r="Q85" s="10">
        <f>MATCH(Template9090!D85,ByWIB!$1:$1,0)</f>
        <v>148</v>
      </c>
      <c r="R85" s="125"/>
      <c r="S85" s="10">
        <f>MATCH(Template9090!F85,ByWIB!$1:$1,0)</f>
        <v>149</v>
      </c>
    </row>
    <row r="86" spans="1:19" x14ac:dyDescent="0.25">
      <c r="B86" t="s">
        <v>46</v>
      </c>
      <c r="C86" s="7">
        <v>16551.099999999999</v>
      </c>
      <c r="E86" s="8">
        <v>16776.5</v>
      </c>
      <c r="H86" s="11"/>
      <c r="I86" s="11"/>
      <c r="J86" s="137"/>
      <c r="K86" s="138"/>
      <c r="L86" s="139"/>
      <c r="M86" s="122"/>
      <c r="N86" s="123"/>
      <c r="O86" s="124"/>
      <c r="P86" s="126"/>
      <c r="Q86" s="10">
        <f>MATCH(Template9090!D86,ByWIB!$1:$1,0)</f>
        <v>150</v>
      </c>
      <c r="R86" s="126"/>
      <c r="S86" s="10">
        <f>MATCH(Template9090!F86,ByWIB!$1:$1,0)</f>
        <v>151</v>
      </c>
    </row>
    <row r="87" spans="1:19" x14ac:dyDescent="0.25">
      <c r="H87" s="11"/>
      <c r="I87" s="11"/>
      <c r="J87" s="137"/>
      <c r="K87" s="138"/>
      <c r="L87" s="139"/>
      <c r="M87" s="116" t="s">
        <v>294</v>
      </c>
      <c r="N87" s="117"/>
      <c r="O87" s="118"/>
      <c r="P87" s="147"/>
      <c r="Q87" s="10">
        <f>MATCH(Template9090!D87,ByWIB!$1:$1,0)</f>
        <v>152</v>
      </c>
      <c r="R87" s="147"/>
      <c r="S87" s="10">
        <f>MATCH(Template9090!F87,ByWIB!$1:$1,0)</f>
        <v>153</v>
      </c>
    </row>
    <row r="88" spans="1:19" x14ac:dyDescent="0.25">
      <c r="B88" t="s">
        <v>45</v>
      </c>
      <c r="C88" s="7">
        <v>3662.8</v>
      </c>
      <c r="E88" s="7">
        <v>2747.1</v>
      </c>
      <c r="H88" s="11"/>
      <c r="I88" s="11"/>
      <c r="J88" s="137"/>
      <c r="K88" s="138"/>
      <c r="L88" s="139"/>
      <c r="M88" s="111"/>
      <c r="N88" s="112"/>
      <c r="O88" s="113"/>
      <c r="P88" s="148"/>
      <c r="Q88" s="10">
        <f>MATCH(Template9090!D88,ByWIB!$1:$1,0)</f>
        <v>154</v>
      </c>
      <c r="R88" s="148"/>
      <c r="S88" s="10">
        <f>MATCH(Template9090!F88,ByWIB!$1:$1,0)</f>
        <v>155</v>
      </c>
    </row>
    <row r="89" spans="1:19" x14ac:dyDescent="0.25">
      <c r="H89" s="11"/>
      <c r="I89" s="11"/>
      <c r="J89" s="137"/>
      <c r="K89" s="138"/>
      <c r="L89" s="139"/>
      <c r="M89" s="119" t="s">
        <v>303</v>
      </c>
      <c r="N89" s="120"/>
      <c r="O89" s="121"/>
      <c r="P89" s="125"/>
      <c r="Q89" s="10">
        <f>MATCH(Template9090!D89,ByWIB!$1:$1,0)</f>
        <v>156</v>
      </c>
      <c r="R89" s="125"/>
      <c r="S89" s="10">
        <f>MATCH(Template9090!F89,ByWIB!$1:$1,0)</f>
        <v>157</v>
      </c>
    </row>
    <row r="90" spans="1:19" x14ac:dyDescent="0.25">
      <c r="B90" t="s">
        <v>48</v>
      </c>
      <c r="C90" s="7">
        <v>27070.3</v>
      </c>
      <c r="E90" s="9">
        <v>22677</v>
      </c>
      <c r="H90" s="11"/>
      <c r="I90" s="11"/>
      <c r="J90" s="137"/>
      <c r="K90" s="138"/>
      <c r="L90" s="139"/>
      <c r="M90" s="122"/>
      <c r="N90" s="123"/>
      <c r="O90" s="124"/>
      <c r="P90" s="126"/>
      <c r="Q90" s="10">
        <f>MATCH(Template9090!D90,ByWIB!$1:$1,0)</f>
        <v>158</v>
      </c>
      <c r="R90" s="126"/>
      <c r="S90" s="10">
        <f>MATCH(Template9090!F90,ByWIB!$1:$1,0)</f>
        <v>159</v>
      </c>
    </row>
    <row r="91" spans="1:19" x14ac:dyDescent="0.25">
      <c r="H91" s="11"/>
      <c r="I91" s="11"/>
      <c r="J91" s="137"/>
      <c r="K91" s="138"/>
      <c r="L91" s="139"/>
      <c r="M91" s="127" t="s">
        <v>301</v>
      </c>
      <c r="N91" s="128"/>
      <c r="O91" s="129"/>
      <c r="P91" s="125"/>
      <c r="Q91" s="10">
        <f>MATCH(Template9090!D91,ByWIB!$1:$1,0)</f>
        <v>160</v>
      </c>
      <c r="R91" s="125"/>
      <c r="S91" s="10">
        <f>MATCH(Template9090!F91,ByWIB!$1:$1,0)</f>
        <v>161</v>
      </c>
    </row>
    <row r="92" spans="1:19" ht="15.75" thickBot="1" x14ac:dyDescent="0.3">
      <c r="A92" t="s">
        <v>55</v>
      </c>
      <c r="B92" t="s">
        <v>43</v>
      </c>
      <c r="C92" s="3">
        <v>0.13100000000000001</v>
      </c>
      <c r="E92" s="3">
        <v>0.154</v>
      </c>
      <c r="H92" s="11"/>
      <c r="I92" s="11"/>
      <c r="J92" s="140"/>
      <c r="K92" s="141"/>
      <c r="L92" s="142"/>
      <c r="M92" s="130"/>
      <c r="N92" s="131"/>
      <c r="O92" s="132"/>
      <c r="P92" s="133"/>
      <c r="Q92" s="10">
        <f>MATCH(Template9090!D92,ByWIB!$1:$1,0)</f>
        <v>162</v>
      </c>
      <c r="R92" s="133"/>
      <c r="S92" s="10">
        <f>MATCH(Template9090!F92,ByWIB!$1:$1,0)</f>
        <v>163</v>
      </c>
    </row>
    <row r="93" spans="1:19" x14ac:dyDescent="0.25">
      <c r="A93" t="s">
        <v>52</v>
      </c>
      <c r="H93" s="11"/>
      <c r="I93" s="11"/>
      <c r="J93" s="91" t="s">
        <v>304</v>
      </c>
      <c r="K93" s="92"/>
      <c r="L93" s="93"/>
      <c r="M93" s="108" t="s">
        <v>291</v>
      </c>
      <c r="N93" s="109"/>
      <c r="O93" s="110"/>
      <c r="P93" s="114"/>
      <c r="Q93" s="10">
        <f>MATCH(Template9090!D93,ByWIB!$1:$1,0)</f>
        <v>164</v>
      </c>
      <c r="R93" s="114"/>
      <c r="S93" s="10">
        <f>MATCH(Template9090!F93,ByWIB!$1:$1,0)</f>
        <v>165</v>
      </c>
    </row>
    <row r="94" spans="1:19" x14ac:dyDescent="0.25">
      <c r="B94" t="s">
        <v>44</v>
      </c>
      <c r="C94" s="3">
        <v>0.377</v>
      </c>
      <c r="E94" s="3">
        <v>0.36799999999999999</v>
      </c>
      <c r="H94" s="11"/>
      <c r="I94" s="11"/>
      <c r="J94" s="94"/>
      <c r="K94" s="95"/>
      <c r="L94" s="96"/>
      <c r="M94" s="111"/>
      <c r="N94" s="112"/>
      <c r="O94" s="113"/>
      <c r="P94" s="115"/>
      <c r="Q94" s="10">
        <f>MATCH(Template9090!D94,ByWIB!$1:$1,0)</f>
        <v>166</v>
      </c>
      <c r="R94" s="115"/>
      <c r="S94" s="10">
        <f>MATCH(Template9090!F94,ByWIB!$1:$1,0)</f>
        <v>167</v>
      </c>
    </row>
    <row r="95" spans="1:19" x14ac:dyDescent="0.25">
      <c r="H95" s="11"/>
      <c r="I95" s="11"/>
      <c r="J95" s="94"/>
      <c r="K95" s="95"/>
      <c r="L95" s="96"/>
      <c r="M95" s="116" t="s">
        <v>292</v>
      </c>
      <c r="N95" s="117"/>
      <c r="O95" s="118"/>
      <c r="P95" s="89"/>
      <c r="Q95" s="10">
        <f>MATCH(Template9090!D95,ByWIB!$1:$1,0)</f>
        <v>168</v>
      </c>
      <c r="R95" s="89"/>
      <c r="S95" s="10">
        <f>MATCH(Template9090!F95,ByWIB!$1:$1,0)</f>
        <v>169</v>
      </c>
    </row>
    <row r="96" spans="1:19" x14ac:dyDescent="0.25">
      <c r="B96" t="s">
        <v>56</v>
      </c>
      <c r="C96" s="4">
        <v>0.24299999999999999</v>
      </c>
      <c r="E96" s="4">
        <v>0.23100000000000001</v>
      </c>
      <c r="H96" s="11"/>
      <c r="I96" s="11"/>
      <c r="J96" s="94"/>
      <c r="K96" s="95"/>
      <c r="L96" s="96"/>
      <c r="M96" s="111"/>
      <c r="N96" s="112"/>
      <c r="O96" s="113"/>
      <c r="P96" s="115"/>
      <c r="Q96" s="10">
        <f>MATCH(Template9090!D96,ByWIB!$1:$1,0)</f>
        <v>170</v>
      </c>
      <c r="R96" s="115"/>
      <c r="S96" s="10">
        <f>MATCH(Template9090!F96,ByWIB!$1:$1,0)</f>
        <v>171</v>
      </c>
    </row>
    <row r="97" spans="1:19" x14ac:dyDescent="0.25">
      <c r="C97" s="1"/>
      <c r="E97" s="1"/>
      <c r="H97" s="11"/>
      <c r="I97" s="11"/>
      <c r="J97" s="94"/>
      <c r="K97" s="95"/>
      <c r="L97" s="96"/>
      <c r="M97" s="116" t="s">
        <v>305</v>
      </c>
      <c r="N97" s="117"/>
      <c r="O97" s="118"/>
      <c r="P97" s="89"/>
      <c r="Q97" s="10">
        <f>MATCH(Template9090!D97,ByWIB!$1:$1,0)</f>
        <v>172</v>
      </c>
      <c r="R97" s="89"/>
      <c r="S97" s="10">
        <f>MATCH(Template9090!F97,ByWIB!$1:$1,0)</f>
        <v>173</v>
      </c>
    </row>
    <row r="98" spans="1:19" x14ac:dyDescent="0.25">
      <c r="B98" t="s">
        <v>48</v>
      </c>
      <c r="C98" s="3">
        <v>0.42199999999999999</v>
      </c>
      <c r="E98" s="3">
        <v>0.47099999999999997</v>
      </c>
      <c r="H98" s="11"/>
      <c r="I98" s="11"/>
      <c r="J98" s="94"/>
      <c r="K98" s="95"/>
      <c r="L98" s="96"/>
      <c r="M98" s="111"/>
      <c r="N98" s="112"/>
      <c r="O98" s="113"/>
      <c r="P98" s="115"/>
      <c r="Q98" s="10">
        <f>MATCH(Template9090!D98,ByWIB!$1:$1,0)</f>
        <v>174</v>
      </c>
      <c r="R98" s="115"/>
      <c r="S98" s="10">
        <f>MATCH(Template9090!F98,ByWIB!$1:$1,0)</f>
        <v>175</v>
      </c>
    </row>
    <row r="99" spans="1:19" x14ac:dyDescent="0.25">
      <c r="H99" s="11"/>
      <c r="I99" s="11"/>
      <c r="J99" s="94"/>
      <c r="K99" s="95"/>
      <c r="L99" s="96"/>
      <c r="M99" s="83" t="s">
        <v>301</v>
      </c>
      <c r="N99" s="84"/>
      <c r="O99" s="85"/>
      <c r="P99" s="89"/>
      <c r="Q99" s="10">
        <f>MATCH(Template9090!D99,ByWIB!$1:$1,0)</f>
        <v>176</v>
      </c>
      <c r="R99" s="89"/>
      <c r="S99" s="10">
        <f>MATCH(Template9090!F99,ByWIB!$1:$1,0)</f>
        <v>177</v>
      </c>
    </row>
    <row r="100" spans="1:19" ht="15.75" thickBot="1" x14ac:dyDescent="0.3">
      <c r="A100" t="s">
        <v>57</v>
      </c>
      <c r="B100" t="s">
        <v>58</v>
      </c>
      <c r="C100" t="s">
        <v>59</v>
      </c>
      <c r="D100" t="s">
        <v>60</v>
      </c>
      <c r="E100" t="s">
        <v>59</v>
      </c>
      <c r="F100" t="s">
        <v>60</v>
      </c>
      <c r="H100" s="11"/>
      <c r="I100" s="11"/>
      <c r="J100" s="94"/>
      <c r="K100" s="95"/>
      <c r="L100" s="96"/>
      <c r="M100" s="86"/>
      <c r="N100" s="87"/>
      <c r="O100" s="88"/>
      <c r="P100" s="90"/>
      <c r="Q100" s="10">
        <f>MATCH(Template9090!D100,ByWIB!$1:$1,0)</f>
        <v>178</v>
      </c>
      <c r="R100" s="90"/>
      <c r="S100" s="10">
        <f>MATCH(Template9090!F100,ByWIB!$1:$1,0)</f>
        <v>179</v>
      </c>
    </row>
    <row r="101" spans="1:19" x14ac:dyDescent="0.25">
      <c r="A101" t="s">
        <v>52</v>
      </c>
      <c r="B101" t="s">
        <v>62</v>
      </c>
      <c r="C101" s="6"/>
      <c r="E101" s="6"/>
      <c r="H101" s="11"/>
      <c r="I101" s="11"/>
      <c r="J101" s="91" t="s">
        <v>306</v>
      </c>
      <c r="K101" s="92"/>
      <c r="L101" s="93"/>
      <c r="M101" s="100" t="s">
        <v>58</v>
      </c>
      <c r="N101" s="101"/>
      <c r="O101" s="101"/>
      <c r="P101" s="104" t="s">
        <v>61</v>
      </c>
      <c r="Q101" s="77" t="s">
        <v>60</v>
      </c>
      <c r="R101" s="106" t="s">
        <v>61</v>
      </c>
      <c r="S101" s="77" t="s">
        <v>60</v>
      </c>
    </row>
    <row r="102" spans="1:19" x14ac:dyDescent="0.25">
      <c r="B102" t="s">
        <v>63</v>
      </c>
      <c r="C102" s="6">
        <v>99</v>
      </c>
      <c r="E102" s="6">
        <v>99</v>
      </c>
      <c r="H102" s="11"/>
      <c r="I102" s="11"/>
      <c r="J102" s="94"/>
      <c r="K102" s="95"/>
      <c r="L102" s="96"/>
      <c r="M102" s="102"/>
      <c r="N102" s="103"/>
      <c r="O102" s="103"/>
      <c r="P102" s="105"/>
      <c r="Q102" s="78"/>
      <c r="R102" s="107"/>
      <c r="S102" s="78"/>
    </row>
    <row r="103" spans="1:19" x14ac:dyDescent="0.25">
      <c r="B103" t="s">
        <v>64</v>
      </c>
      <c r="C103" s="6">
        <v>7</v>
      </c>
      <c r="E103" s="6">
        <v>7</v>
      </c>
      <c r="H103" s="11"/>
      <c r="I103" s="11"/>
      <c r="J103" s="94"/>
      <c r="K103" s="95"/>
      <c r="L103" s="96"/>
      <c r="M103" s="79" t="s">
        <v>307</v>
      </c>
      <c r="N103" s="80"/>
      <c r="O103" s="80"/>
      <c r="P103" s="35"/>
      <c r="Q103" s="10">
        <f>MATCH(Template9090!D102,ByWIB!$1:$1,0)</f>
        <v>180</v>
      </c>
      <c r="R103" s="35"/>
      <c r="S103" s="10">
        <f>MATCH(Template9090!F102,ByWIB!$1:$1,0)</f>
        <v>181</v>
      </c>
    </row>
    <row r="104" spans="1:19" x14ac:dyDescent="0.25">
      <c r="H104" s="11"/>
      <c r="I104" s="11"/>
      <c r="J104" s="94"/>
      <c r="K104" s="95"/>
      <c r="L104" s="96"/>
      <c r="M104" s="81"/>
      <c r="N104" s="82"/>
      <c r="O104" s="82"/>
      <c r="P104" s="36"/>
      <c r="Q104" s="37"/>
      <c r="R104" s="36"/>
      <c r="S104" s="37"/>
    </row>
    <row r="105" spans="1:19" x14ac:dyDescent="0.25">
      <c r="H105" s="11"/>
      <c r="I105" s="11"/>
      <c r="J105" s="94"/>
      <c r="K105" s="95"/>
      <c r="L105" s="96"/>
      <c r="M105" s="79" t="s">
        <v>308</v>
      </c>
      <c r="N105" s="80"/>
      <c r="O105" s="80"/>
      <c r="P105" s="38"/>
      <c r="Q105" s="10">
        <f>MATCH(Template9090!D103,ByWIB!$1:$1,0)</f>
        <v>182</v>
      </c>
      <c r="R105" s="38"/>
      <c r="S105" s="10">
        <f>MATCH(Template9090!F103,ByWIB!$1:$1,0)</f>
        <v>183</v>
      </c>
    </row>
    <row r="106" spans="1:19" x14ac:dyDescent="0.25">
      <c r="H106" s="11"/>
      <c r="I106" s="11"/>
      <c r="J106" s="94"/>
      <c r="K106" s="95"/>
      <c r="L106" s="96"/>
      <c r="M106" s="81"/>
      <c r="N106" s="82"/>
      <c r="O106" s="82"/>
      <c r="P106" s="39"/>
      <c r="Q106" s="37"/>
      <c r="R106" s="39"/>
      <c r="S106" s="37"/>
    </row>
    <row r="107" spans="1:19" x14ac:dyDescent="0.25">
      <c r="H107" s="11"/>
      <c r="I107" s="11"/>
      <c r="J107" s="94"/>
      <c r="K107" s="95"/>
      <c r="L107" s="96"/>
      <c r="M107" s="73" t="s">
        <v>64</v>
      </c>
      <c r="N107" s="74"/>
      <c r="O107" s="74"/>
      <c r="P107" s="38"/>
      <c r="Q107" s="10">
        <f>MATCH(Template9090!D104,ByWIB!$1:$1,0)</f>
        <v>184</v>
      </c>
      <c r="R107" s="38"/>
      <c r="S107" s="10">
        <f>MATCH(Template9090!F104,ByWIB!$1:$1,0)</f>
        <v>185</v>
      </c>
    </row>
    <row r="108" spans="1:19" ht="15.75" thickBot="1" x14ac:dyDescent="0.3">
      <c r="H108" s="11"/>
      <c r="I108" s="11"/>
      <c r="J108" s="97"/>
      <c r="K108" s="98"/>
      <c r="L108" s="99"/>
      <c r="M108" s="75"/>
      <c r="N108" s="76"/>
      <c r="O108" s="76"/>
      <c r="P108" s="40"/>
      <c r="Q108" s="41"/>
      <c r="R108" s="40"/>
      <c r="S108" s="41"/>
    </row>
    <row r="109" spans="1:19" x14ac:dyDescent="0.25">
      <c r="H109" s="11"/>
      <c r="I109" s="11"/>
      <c r="J109" s="71" t="s">
        <v>309</v>
      </c>
      <c r="K109" s="72"/>
      <c r="L109" s="72"/>
      <c r="M109" s="72"/>
      <c r="N109" s="72"/>
      <c r="O109" s="72"/>
      <c r="P109" s="72"/>
      <c r="Q109" s="72"/>
      <c r="R109" s="72"/>
      <c r="S109" s="72"/>
    </row>
  </sheetData>
  <mergeCells count="149">
    <mergeCell ref="J6:S6"/>
    <mergeCell ref="J7:L9"/>
    <mergeCell ref="M7:O9"/>
    <mergeCell ref="P7:Q7"/>
    <mergeCell ref="R7:S7"/>
    <mergeCell ref="P8:P9"/>
    <mergeCell ref="R8:R9"/>
    <mergeCell ref="M19:O19"/>
    <mergeCell ref="M20:O20"/>
    <mergeCell ref="M21:O21"/>
    <mergeCell ref="M23:O23"/>
    <mergeCell ref="M24:O24"/>
    <mergeCell ref="M25:O25"/>
    <mergeCell ref="J10:L27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26:O26"/>
    <mergeCell ref="M27:O27"/>
    <mergeCell ref="J28:L41"/>
    <mergeCell ref="M28:O28"/>
    <mergeCell ref="M29:O29"/>
    <mergeCell ref="M30:O30"/>
    <mergeCell ref="M31:O31"/>
    <mergeCell ref="M32:O32"/>
    <mergeCell ref="M33:O33"/>
    <mergeCell ref="M34:O34"/>
    <mergeCell ref="J42:L44"/>
    <mergeCell ref="M42:O44"/>
    <mergeCell ref="P42:Q42"/>
    <mergeCell ref="R42:S42"/>
    <mergeCell ref="P43:P44"/>
    <mergeCell ref="R43:R44"/>
    <mergeCell ref="M35:O35"/>
    <mergeCell ref="M36:O36"/>
    <mergeCell ref="M37:O37"/>
    <mergeCell ref="M38:O38"/>
    <mergeCell ref="M39:O39"/>
    <mergeCell ref="M40:O40"/>
    <mergeCell ref="J49:L50"/>
    <mergeCell ref="M49:O50"/>
    <mergeCell ref="P49:P50"/>
    <mergeCell ref="R49:R50"/>
    <mergeCell ref="J51:L52"/>
    <mergeCell ref="M51:O52"/>
    <mergeCell ref="P51:P52"/>
    <mergeCell ref="R51:R52"/>
    <mergeCell ref="J45:L46"/>
    <mergeCell ref="M45:O46"/>
    <mergeCell ref="P45:P46"/>
    <mergeCell ref="R45:R46"/>
    <mergeCell ref="J47:L48"/>
    <mergeCell ref="M47:O48"/>
    <mergeCell ref="P47:P48"/>
    <mergeCell ref="R47:R48"/>
    <mergeCell ref="R57:R58"/>
    <mergeCell ref="M59:O60"/>
    <mergeCell ref="P59:P60"/>
    <mergeCell ref="R59:R60"/>
    <mergeCell ref="M61:O62"/>
    <mergeCell ref="P61:P62"/>
    <mergeCell ref="R61:R62"/>
    <mergeCell ref="J53:L54"/>
    <mergeCell ref="M53:O54"/>
    <mergeCell ref="P53:P54"/>
    <mergeCell ref="R53:R54"/>
    <mergeCell ref="J55:L64"/>
    <mergeCell ref="M55:O56"/>
    <mergeCell ref="P55:P56"/>
    <mergeCell ref="R55:R56"/>
    <mergeCell ref="M57:O58"/>
    <mergeCell ref="P57:P58"/>
    <mergeCell ref="M63:O64"/>
    <mergeCell ref="P63:P64"/>
    <mergeCell ref="R63:R64"/>
    <mergeCell ref="J65:L70"/>
    <mergeCell ref="M65:O66"/>
    <mergeCell ref="P65:P66"/>
    <mergeCell ref="R65:R66"/>
    <mergeCell ref="M67:O68"/>
    <mergeCell ref="P67:P68"/>
    <mergeCell ref="R67:R68"/>
    <mergeCell ref="M69:O70"/>
    <mergeCell ref="P69:P70"/>
    <mergeCell ref="R69:R70"/>
    <mergeCell ref="J71:L82"/>
    <mergeCell ref="M71:O72"/>
    <mergeCell ref="P71:P72"/>
    <mergeCell ref="R71:R72"/>
    <mergeCell ref="M73:O74"/>
    <mergeCell ref="P73:P74"/>
    <mergeCell ref="R73:R74"/>
    <mergeCell ref="M79:O80"/>
    <mergeCell ref="P79:P80"/>
    <mergeCell ref="R79:R80"/>
    <mergeCell ref="M81:O82"/>
    <mergeCell ref="P81:P82"/>
    <mergeCell ref="R81:R82"/>
    <mergeCell ref="M75:O76"/>
    <mergeCell ref="P75:P76"/>
    <mergeCell ref="R75:R76"/>
    <mergeCell ref="M77:O78"/>
    <mergeCell ref="P77:P78"/>
    <mergeCell ref="R77:R78"/>
    <mergeCell ref="M89:O90"/>
    <mergeCell ref="P89:P90"/>
    <mergeCell ref="R89:R90"/>
    <mergeCell ref="M91:O92"/>
    <mergeCell ref="P91:P92"/>
    <mergeCell ref="R91:R92"/>
    <mergeCell ref="J83:L92"/>
    <mergeCell ref="M83:O84"/>
    <mergeCell ref="P83:P84"/>
    <mergeCell ref="R83:R84"/>
    <mergeCell ref="M85:O86"/>
    <mergeCell ref="P85:P86"/>
    <mergeCell ref="R85:R86"/>
    <mergeCell ref="M87:O88"/>
    <mergeCell ref="P87:P88"/>
    <mergeCell ref="R87:R88"/>
    <mergeCell ref="J109:S109"/>
    <mergeCell ref="M107:O108"/>
    <mergeCell ref="S101:S102"/>
    <mergeCell ref="M103:O104"/>
    <mergeCell ref="M99:O100"/>
    <mergeCell ref="P99:P100"/>
    <mergeCell ref="R99:R100"/>
    <mergeCell ref="J101:L108"/>
    <mergeCell ref="M101:O102"/>
    <mergeCell ref="P101:P102"/>
    <mergeCell ref="Q101:Q102"/>
    <mergeCell ref="R101:R102"/>
    <mergeCell ref="M105:O106"/>
    <mergeCell ref="J93:L100"/>
    <mergeCell ref="M93:O94"/>
    <mergeCell ref="P93:P94"/>
    <mergeCell ref="R93:R94"/>
    <mergeCell ref="M95:O96"/>
    <mergeCell ref="P95:P96"/>
    <mergeCell ref="R95:R96"/>
    <mergeCell ref="M97:O98"/>
    <mergeCell ref="P97:P98"/>
    <mergeCell ref="R97:R9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D55"/>
  <sheetViews>
    <sheetView workbookViewId="0">
      <selection activeCell="C2" sqref="C2"/>
    </sheetView>
  </sheetViews>
  <sheetFormatPr defaultRowHeight="15" x14ac:dyDescent="0.25"/>
  <cols>
    <col min="1" max="1" width="60.5703125" bestFit="1" customWidth="1"/>
    <col min="2" max="2" width="12.7109375" bestFit="1" customWidth="1"/>
    <col min="3" max="3" width="11.7109375" bestFit="1" customWidth="1"/>
    <col min="4" max="4" width="20.28515625" bestFit="1" customWidth="1"/>
    <col min="5" max="5" width="20.140625" bestFit="1" customWidth="1"/>
    <col min="6" max="6" width="19.28515625" bestFit="1" customWidth="1"/>
    <col min="7" max="7" width="19.140625" bestFit="1" customWidth="1"/>
    <col min="8" max="8" width="20.5703125" bestFit="1" customWidth="1"/>
    <col min="9" max="9" width="20.42578125" bestFit="1" customWidth="1"/>
    <col min="10" max="10" width="20" bestFit="1" customWidth="1"/>
    <col min="11" max="11" width="19.85546875" bestFit="1" customWidth="1"/>
    <col min="12" max="12" width="20.5703125" bestFit="1" customWidth="1"/>
    <col min="13" max="13" width="20.42578125" bestFit="1" customWidth="1"/>
    <col min="14" max="14" width="20.85546875" bestFit="1" customWidth="1"/>
    <col min="15" max="15" width="20.7109375" bestFit="1" customWidth="1"/>
    <col min="16" max="16" width="20" bestFit="1" customWidth="1"/>
    <col min="17" max="17" width="19.85546875" bestFit="1" customWidth="1"/>
    <col min="18" max="18" width="20.42578125" bestFit="1" customWidth="1"/>
    <col min="19" max="19" width="20.28515625" bestFit="1" customWidth="1"/>
    <col min="20" max="20" width="20.42578125" bestFit="1" customWidth="1"/>
    <col min="21" max="21" width="20.28515625" bestFit="1" customWidth="1"/>
    <col min="22" max="22" width="20.7109375" bestFit="1" customWidth="1"/>
    <col min="23" max="23" width="20.5703125" bestFit="1" customWidth="1"/>
    <col min="24" max="24" width="20.85546875" bestFit="1" customWidth="1"/>
    <col min="25" max="25" width="20.7109375" bestFit="1" customWidth="1"/>
    <col min="26" max="26" width="20.140625" bestFit="1" customWidth="1"/>
    <col min="27" max="27" width="20" bestFit="1" customWidth="1"/>
    <col min="28" max="28" width="21" bestFit="1" customWidth="1"/>
    <col min="29" max="29" width="20.85546875" bestFit="1" customWidth="1"/>
    <col min="30" max="30" width="20.7109375" bestFit="1" customWidth="1"/>
    <col min="31" max="31" width="20.5703125" bestFit="1" customWidth="1"/>
    <col min="32" max="32" width="20.7109375" bestFit="1" customWidth="1"/>
    <col min="33" max="34" width="20.5703125" bestFit="1" customWidth="1"/>
    <col min="35" max="36" width="20.42578125" bestFit="1" customWidth="1"/>
    <col min="37" max="37" width="20.28515625" bestFit="1" customWidth="1"/>
    <col min="38" max="38" width="20" bestFit="1" customWidth="1"/>
    <col min="39" max="39" width="19.85546875" bestFit="1" customWidth="1"/>
    <col min="40" max="40" width="19.28515625" bestFit="1" customWidth="1"/>
    <col min="41" max="41" width="19.140625" bestFit="1" customWidth="1"/>
    <col min="42" max="42" width="18.28515625" bestFit="1" customWidth="1"/>
    <col min="43" max="43" width="18.140625" bestFit="1" customWidth="1"/>
    <col min="44" max="44" width="19.5703125" bestFit="1" customWidth="1"/>
    <col min="45" max="45" width="19.42578125" bestFit="1" customWidth="1"/>
    <col min="46" max="46" width="19" bestFit="1" customWidth="1"/>
    <col min="47" max="47" width="18.85546875" bestFit="1" customWidth="1"/>
    <col min="48" max="48" width="19.5703125" bestFit="1" customWidth="1"/>
    <col min="49" max="49" width="19.42578125" bestFit="1" customWidth="1"/>
    <col min="50" max="50" width="19.7109375" bestFit="1" customWidth="1"/>
    <col min="51" max="51" width="19.5703125" bestFit="1" customWidth="1"/>
    <col min="52" max="52" width="19.7109375" bestFit="1" customWidth="1"/>
    <col min="53" max="54" width="19.5703125" bestFit="1" customWidth="1"/>
    <col min="55" max="56" width="19.42578125" bestFit="1" customWidth="1"/>
    <col min="57" max="57" width="19.28515625" bestFit="1" customWidth="1"/>
    <col min="58" max="58" width="19" bestFit="1" customWidth="1"/>
    <col min="59" max="59" width="18.85546875" bestFit="1" customWidth="1"/>
    <col min="60" max="60" width="19.7109375" bestFit="1" customWidth="1"/>
    <col min="61" max="61" width="19.5703125" bestFit="1" customWidth="1"/>
    <col min="62" max="62" width="19.85546875" bestFit="1" customWidth="1"/>
    <col min="63" max="63" width="19.7109375" bestFit="1" customWidth="1"/>
    <col min="64" max="64" width="19.140625" bestFit="1" customWidth="1"/>
    <col min="65" max="65" width="19" bestFit="1" customWidth="1"/>
    <col min="66" max="66" width="20" bestFit="1" customWidth="1"/>
    <col min="67" max="67" width="19.85546875" bestFit="1" customWidth="1"/>
    <col min="68" max="68" width="22.5703125" bestFit="1" customWidth="1"/>
    <col min="69" max="69" width="22.42578125" bestFit="1" customWidth="1"/>
    <col min="70" max="70" width="21.85546875" bestFit="1" customWidth="1"/>
    <col min="71" max="71" width="21.7109375" bestFit="1" customWidth="1"/>
    <col min="72" max="72" width="23.140625" bestFit="1" customWidth="1"/>
    <col min="73" max="73" width="23" bestFit="1" customWidth="1"/>
    <col min="74" max="74" width="22.42578125" bestFit="1" customWidth="1"/>
    <col min="75" max="75" width="22.28515625" bestFit="1" customWidth="1"/>
    <col min="76" max="76" width="21.85546875" bestFit="1" customWidth="1"/>
    <col min="77" max="77" width="21.7109375" bestFit="1" customWidth="1"/>
    <col min="78" max="78" width="21" bestFit="1" customWidth="1"/>
    <col min="79" max="79" width="20.85546875" bestFit="1" customWidth="1"/>
    <col min="80" max="80" width="22.85546875" bestFit="1" customWidth="1"/>
    <col min="81" max="81" width="22.7109375" bestFit="1" customWidth="1"/>
    <col min="82" max="82" width="22.140625" bestFit="1" customWidth="1"/>
    <col min="83" max="83" width="22" bestFit="1" customWidth="1"/>
    <col min="84" max="84" width="22.85546875" bestFit="1" customWidth="1"/>
    <col min="85" max="85" width="22.7109375" bestFit="1" customWidth="1"/>
    <col min="86" max="86" width="22.140625" bestFit="1" customWidth="1"/>
    <col min="87" max="87" width="22" bestFit="1" customWidth="1"/>
    <col min="88" max="88" width="22.42578125" bestFit="1" customWidth="1"/>
    <col min="89" max="89" width="22.28515625" bestFit="1" customWidth="1"/>
    <col min="90" max="90" width="21.7109375" bestFit="1" customWidth="1"/>
    <col min="91" max="91" width="21.5703125" bestFit="1" customWidth="1"/>
    <col min="92" max="92" width="21.85546875" bestFit="1" customWidth="1"/>
    <col min="93" max="93" width="21.7109375" bestFit="1" customWidth="1"/>
    <col min="94" max="94" width="21" bestFit="1" customWidth="1"/>
    <col min="95" max="95" width="20.85546875" bestFit="1" customWidth="1"/>
    <col min="96" max="96" width="22.7109375" bestFit="1" customWidth="1"/>
    <col min="97" max="97" width="22.5703125" bestFit="1" customWidth="1"/>
    <col min="98" max="98" width="22" bestFit="1" customWidth="1"/>
    <col min="99" max="99" width="21.85546875" bestFit="1" customWidth="1"/>
    <col min="100" max="100" width="22.42578125" bestFit="1" customWidth="1"/>
    <col min="101" max="101" width="22.28515625" bestFit="1" customWidth="1"/>
    <col min="102" max="102" width="21.7109375" bestFit="1" customWidth="1"/>
    <col min="103" max="103" width="21.5703125" bestFit="1" customWidth="1"/>
    <col min="104" max="104" width="22.42578125" bestFit="1" customWidth="1"/>
    <col min="105" max="105" width="22.28515625" bestFit="1" customWidth="1"/>
    <col min="106" max="106" width="21.7109375" bestFit="1" customWidth="1"/>
    <col min="107" max="107" width="21.5703125" bestFit="1" customWidth="1"/>
    <col min="108" max="108" width="22.5703125" bestFit="1" customWidth="1"/>
    <col min="109" max="109" width="22.42578125" bestFit="1" customWidth="1"/>
    <col min="110" max="110" width="21.85546875" bestFit="1" customWidth="1"/>
    <col min="111" max="111" width="21.7109375" bestFit="1" customWidth="1"/>
    <col min="112" max="112" width="22" bestFit="1" customWidth="1"/>
    <col min="113" max="113" width="21.85546875" bestFit="1" customWidth="1"/>
    <col min="114" max="114" width="21.140625" bestFit="1" customWidth="1"/>
    <col min="115" max="115" width="21" bestFit="1" customWidth="1"/>
    <col min="116" max="116" width="22.5703125" bestFit="1" customWidth="1"/>
    <col min="117" max="117" width="22.42578125" bestFit="1" customWidth="1"/>
    <col min="118" max="118" width="21.85546875" bestFit="1" customWidth="1"/>
    <col min="119" max="119" width="21.7109375" bestFit="1" customWidth="1"/>
    <col min="120" max="120" width="22.42578125" bestFit="1" customWidth="1"/>
    <col min="121" max="121" width="22.28515625" bestFit="1" customWidth="1"/>
    <col min="122" max="122" width="21.7109375" bestFit="1" customWidth="1"/>
    <col min="123" max="123" width="21.5703125" bestFit="1" customWidth="1"/>
    <col min="124" max="124" width="21.85546875" bestFit="1" customWidth="1"/>
    <col min="125" max="125" width="21.7109375" bestFit="1" customWidth="1"/>
    <col min="126" max="126" width="21" bestFit="1" customWidth="1"/>
    <col min="127" max="127" width="20.85546875" bestFit="1" customWidth="1"/>
    <col min="128" max="128" width="22.7109375" bestFit="1" customWidth="1"/>
    <col min="129" max="129" width="22.5703125" bestFit="1" customWidth="1"/>
    <col min="130" max="130" width="22" bestFit="1" customWidth="1"/>
    <col min="131" max="131" width="21.85546875" bestFit="1" customWidth="1"/>
    <col min="132" max="132" width="22.42578125" bestFit="1" customWidth="1"/>
    <col min="133" max="133" width="22.28515625" bestFit="1" customWidth="1"/>
    <col min="134" max="134" width="21.7109375" bestFit="1" customWidth="1"/>
    <col min="135" max="135" width="21.5703125" bestFit="1" customWidth="1"/>
    <col min="136" max="136" width="22.5703125" bestFit="1" customWidth="1"/>
    <col min="137" max="137" width="22.42578125" bestFit="1" customWidth="1"/>
    <col min="138" max="138" width="21.85546875" bestFit="1" customWidth="1"/>
    <col min="139" max="139" width="21.7109375" bestFit="1" customWidth="1"/>
    <col min="140" max="140" width="22.42578125" bestFit="1" customWidth="1"/>
    <col min="141" max="141" width="22.28515625" bestFit="1" customWidth="1"/>
    <col min="142" max="142" width="21.7109375" bestFit="1" customWidth="1"/>
    <col min="143" max="143" width="21.5703125" bestFit="1" customWidth="1"/>
    <col min="144" max="144" width="23.140625" bestFit="1" customWidth="1"/>
    <col min="145" max="145" width="23" bestFit="1" customWidth="1"/>
    <col min="146" max="146" width="22.42578125" bestFit="1" customWidth="1"/>
    <col min="147" max="147" width="22.28515625" bestFit="1" customWidth="1"/>
    <col min="148" max="148" width="22.5703125" bestFit="1" customWidth="1"/>
    <col min="149" max="149" width="22.42578125" bestFit="1" customWidth="1"/>
    <col min="150" max="150" width="21.85546875" bestFit="1" customWidth="1"/>
    <col min="151" max="151" width="21.7109375" bestFit="1" customWidth="1"/>
    <col min="152" max="152" width="23.42578125" bestFit="1" customWidth="1"/>
    <col min="153" max="153" width="23.28515625" bestFit="1" customWidth="1"/>
    <col min="154" max="154" width="22.7109375" bestFit="1" customWidth="1"/>
    <col min="155" max="155" width="22.5703125" bestFit="1" customWidth="1"/>
    <col min="156" max="156" width="23.140625" bestFit="1" customWidth="1"/>
    <col min="157" max="157" width="23" bestFit="1" customWidth="1"/>
    <col min="158" max="158" width="22.42578125" bestFit="1" customWidth="1"/>
    <col min="159" max="159" width="22.28515625" bestFit="1" customWidth="1"/>
    <col min="160" max="160" width="23.140625" bestFit="1" customWidth="1"/>
    <col min="161" max="161" width="23" bestFit="1" customWidth="1"/>
    <col min="162" max="162" width="22.42578125" bestFit="1" customWidth="1"/>
    <col min="163" max="163" width="22.28515625" bestFit="1" customWidth="1"/>
    <col min="164" max="164" width="22.85546875" bestFit="1" customWidth="1"/>
    <col min="165" max="165" width="22.7109375" bestFit="1" customWidth="1"/>
    <col min="166" max="166" width="22.140625" bestFit="1" customWidth="1"/>
    <col min="167" max="167" width="22" bestFit="1" customWidth="1"/>
    <col min="168" max="168" width="22.28515625" bestFit="1" customWidth="1"/>
    <col min="169" max="169" width="22.140625" bestFit="1" customWidth="1"/>
    <col min="170" max="170" width="21.5703125" bestFit="1" customWidth="1"/>
    <col min="171" max="171" width="21.42578125" bestFit="1" customWidth="1"/>
    <col min="172" max="172" width="23" bestFit="1" customWidth="1"/>
    <col min="173" max="173" width="22.85546875" bestFit="1" customWidth="1"/>
    <col min="174" max="174" width="22.28515625" bestFit="1" customWidth="1"/>
    <col min="175" max="175" width="22.140625" bestFit="1" customWidth="1"/>
    <col min="176" max="176" width="22.85546875" bestFit="1" customWidth="1"/>
    <col min="177" max="177" width="22.7109375" bestFit="1" customWidth="1"/>
    <col min="178" max="178" width="22.140625" bestFit="1" customWidth="1"/>
    <col min="179" max="179" width="22" bestFit="1" customWidth="1"/>
    <col min="180" max="180" width="12.7109375" bestFit="1" customWidth="1"/>
    <col min="181" max="181" width="12.5703125" bestFit="1" customWidth="1"/>
    <col min="182" max="182" width="12.42578125" bestFit="1" customWidth="1"/>
    <col min="183" max="183" width="12.28515625" bestFit="1" customWidth="1"/>
    <col min="184" max="184" width="12.140625" bestFit="1" customWidth="1"/>
    <col min="185" max="185" width="12" bestFit="1" customWidth="1"/>
    <col min="186" max="186" width="17" bestFit="1" customWidth="1"/>
  </cols>
  <sheetData>
    <row r="1" spans="1:186" x14ac:dyDescent="0.25">
      <c r="A1" s="68" t="s">
        <v>443</v>
      </c>
      <c r="B1" s="68" t="s">
        <v>65</v>
      </c>
      <c r="C1" s="68" t="s">
        <v>444</v>
      </c>
      <c r="D1" s="68" t="s">
        <v>66</v>
      </c>
      <c r="E1" s="68" t="s">
        <v>67</v>
      </c>
      <c r="F1" s="68" t="s">
        <v>68</v>
      </c>
      <c r="G1" s="68" t="s">
        <v>69</v>
      </c>
      <c r="H1" s="68" t="s">
        <v>70</v>
      </c>
      <c r="I1" s="68" t="s">
        <v>71</v>
      </c>
      <c r="J1" s="68" t="s">
        <v>72</v>
      </c>
      <c r="K1" s="68" t="s">
        <v>73</v>
      </c>
      <c r="L1" s="68" t="s">
        <v>74</v>
      </c>
      <c r="M1" s="68" t="s">
        <v>75</v>
      </c>
      <c r="N1" s="68" t="s">
        <v>76</v>
      </c>
      <c r="O1" s="68" t="s">
        <v>77</v>
      </c>
      <c r="P1" s="68" t="s">
        <v>78</v>
      </c>
      <c r="Q1" s="68" t="s">
        <v>79</v>
      </c>
      <c r="R1" s="68" t="s">
        <v>80</v>
      </c>
      <c r="S1" s="68" t="s">
        <v>81</v>
      </c>
      <c r="T1" s="68" t="s">
        <v>82</v>
      </c>
      <c r="U1" s="68" t="s">
        <v>83</v>
      </c>
      <c r="V1" s="68" t="s">
        <v>84</v>
      </c>
      <c r="W1" s="68" t="s">
        <v>85</v>
      </c>
      <c r="X1" s="68" t="s">
        <v>86</v>
      </c>
      <c r="Y1" s="68" t="s">
        <v>87</v>
      </c>
      <c r="Z1" s="68" t="s">
        <v>88</v>
      </c>
      <c r="AA1" s="68" t="s">
        <v>89</v>
      </c>
      <c r="AB1" s="68" t="s">
        <v>90</v>
      </c>
      <c r="AC1" s="68" t="s">
        <v>91</v>
      </c>
      <c r="AD1" s="68" t="s">
        <v>92</v>
      </c>
      <c r="AE1" s="68" t="s">
        <v>93</v>
      </c>
      <c r="AF1" s="68" t="s">
        <v>94</v>
      </c>
      <c r="AG1" s="68" t="s">
        <v>95</v>
      </c>
      <c r="AH1" s="68" t="s">
        <v>96</v>
      </c>
      <c r="AI1" s="68" t="s">
        <v>97</v>
      </c>
      <c r="AJ1" s="68" t="s">
        <v>98</v>
      </c>
      <c r="AK1" s="68" t="s">
        <v>99</v>
      </c>
      <c r="AL1" s="68" t="s">
        <v>100</v>
      </c>
      <c r="AM1" s="68" t="s">
        <v>101</v>
      </c>
      <c r="AN1" s="68" t="s">
        <v>102</v>
      </c>
      <c r="AO1" s="68" t="s">
        <v>103</v>
      </c>
      <c r="AP1" s="68" t="s">
        <v>104</v>
      </c>
      <c r="AQ1" s="68" t="s">
        <v>105</v>
      </c>
      <c r="AR1" s="68" t="s">
        <v>106</v>
      </c>
      <c r="AS1" s="68" t="s">
        <v>107</v>
      </c>
      <c r="AT1" s="68" t="s">
        <v>108</v>
      </c>
      <c r="AU1" s="68" t="s">
        <v>109</v>
      </c>
      <c r="AV1" s="68" t="s">
        <v>110</v>
      </c>
      <c r="AW1" s="68" t="s">
        <v>111</v>
      </c>
      <c r="AX1" s="68" t="s">
        <v>112</v>
      </c>
      <c r="AY1" s="68" t="s">
        <v>113</v>
      </c>
      <c r="AZ1" s="68" t="s">
        <v>114</v>
      </c>
      <c r="BA1" s="68" t="s">
        <v>115</v>
      </c>
      <c r="BB1" s="68" t="s">
        <v>116</v>
      </c>
      <c r="BC1" s="68" t="s">
        <v>117</v>
      </c>
      <c r="BD1" s="68" t="s">
        <v>118</v>
      </c>
      <c r="BE1" s="68" t="s">
        <v>119</v>
      </c>
      <c r="BF1" s="68" t="s">
        <v>120</v>
      </c>
      <c r="BG1" s="68" t="s">
        <v>121</v>
      </c>
      <c r="BH1" s="68" t="s">
        <v>122</v>
      </c>
      <c r="BI1" s="68" t="s">
        <v>123</v>
      </c>
      <c r="BJ1" s="68" t="s">
        <v>124</v>
      </c>
      <c r="BK1" s="68" t="s">
        <v>125</v>
      </c>
      <c r="BL1" s="68" t="s">
        <v>126</v>
      </c>
      <c r="BM1" s="68" t="s">
        <v>127</v>
      </c>
      <c r="BN1" s="68" t="s">
        <v>128</v>
      </c>
      <c r="BO1" s="68" t="s">
        <v>129</v>
      </c>
      <c r="BP1" s="68" t="s">
        <v>130</v>
      </c>
      <c r="BQ1" s="68" t="s">
        <v>132</v>
      </c>
      <c r="BR1" s="68" t="s">
        <v>131</v>
      </c>
      <c r="BS1" s="68" t="s">
        <v>133</v>
      </c>
      <c r="BT1" s="68" t="s">
        <v>134</v>
      </c>
      <c r="BU1" s="68" t="s">
        <v>136</v>
      </c>
      <c r="BV1" s="68" t="s">
        <v>135</v>
      </c>
      <c r="BW1" s="68" t="s">
        <v>137</v>
      </c>
      <c r="BX1" s="68" t="s">
        <v>138</v>
      </c>
      <c r="BY1" s="68" t="s">
        <v>140</v>
      </c>
      <c r="BZ1" s="68" t="s">
        <v>139</v>
      </c>
      <c r="CA1" s="68" t="s">
        <v>141</v>
      </c>
      <c r="CB1" s="68" t="s">
        <v>142</v>
      </c>
      <c r="CC1" s="68" t="s">
        <v>144</v>
      </c>
      <c r="CD1" s="68" t="s">
        <v>143</v>
      </c>
      <c r="CE1" s="68" t="s">
        <v>145</v>
      </c>
      <c r="CF1" s="68" t="s">
        <v>146</v>
      </c>
      <c r="CG1" s="68" t="s">
        <v>148</v>
      </c>
      <c r="CH1" s="68" t="s">
        <v>147</v>
      </c>
      <c r="CI1" s="68" t="s">
        <v>149</v>
      </c>
      <c r="CJ1" s="68" t="s">
        <v>150</v>
      </c>
      <c r="CK1" s="68" t="s">
        <v>152</v>
      </c>
      <c r="CL1" s="68" t="s">
        <v>151</v>
      </c>
      <c r="CM1" s="68" t="s">
        <v>153</v>
      </c>
      <c r="CN1" s="68" t="s">
        <v>154</v>
      </c>
      <c r="CO1" s="68" t="s">
        <v>156</v>
      </c>
      <c r="CP1" s="68" t="s">
        <v>155</v>
      </c>
      <c r="CQ1" s="68" t="s">
        <v>157</v>
      </c>
      <c r="CR1" s="68" t="s">
        <v>158</v>
      </c>
      <c r="CS1" s="68" t="s">
        <v>160</v>
      </c>
      <c r="CT1" s="68" t="s">
        <v>159</v>
      </c>
      <c r="CU1" s="68" t="s">
        <v>161</v>
      </c>
      <c r="CV1" s="68" t="s">
        <v>162</v>
      </c>
      <c r="CW1" s="68" t="s">
        <v>164</v>
      </c>
      <c r="CX1" s="68" t="s">
        <v>163</v>
      </c>
      <c r="CY1" s="68" t="s">
        <v>165</v>
      </c>
      <c r="CZ1" s="68" t="s">
        <v>166</v>
      </c>
      <c r="DA1" s="68" t="s">
        <v>168</v>
      </c>
      <c r="DB1" s="68" t="s">
        <v>167</v>
      </c>
      <c r="DC1" s="68" t="s">
        <v>169</v>
      </c>
      <c r="DD1" s="68" t="s">
        <v>170</v>
      </c>
      <c r="DE1" s="68" t="s">
        <v>172</v>
      </c>
      <c r="DF1" s="68" t="s">
        <v>171</v>
      </c>
      <c r="DG1" s="68" t="s">
        <v>173</v>
      </c>
      <c r="DH1" s="68" t="s">
        <v>174</v>
      </c>
      <c r="DI1" s="68" t="s">
        <v>176</v>
      </c>
      <c r="DJ1" s="68" t="s">
        <v>175</v>
      </c>
      <c r="DK1" s="68" t="s">
        <v>177</v>
      </c>
      <c r="DL1" s="68" t="s">
        <v>178</v>
      </c>
      <c r="DM1" s="68" t="s">
        <v>180</v>
      </c>
      <c r="DN1" s="68" t="s">
        <v>179</v>
      </c>
      <c r="DO1" s="68" t="s">
        <v>181</v>
      </c>
      <c r="DP1" s="68" t="s">
        <v>182</v>
      </c>
      <c r="DQ1" s="68" t="s">
        <v>184</v>
      </c>
      <c r="DR1" s="68" t="s">
        <v>183</v>
      </c>
      <c r="DS1" s="68" t="s">
        <v>185</v>
      </c>
      <c r="DT1" s="68" t="s">
        <v>186</v>
      </c>
      <c r="DU1" s="68" t="s">
        <v>188</v>
      </c>
      <c r="DV1" s="68" t="s">
        <v>187</v>
      </c>
      <c r="DW1" s="68" t="s">
        <v>189</v>
      </c>
      <c r="DX1" s="68" t="s">
        <v>190</v>
      </c>
      <c r="DY1" s="68" t="s">
        <v>192</v>
      </c>
      <c r="DZ1" s="68" t="s">
        <v>191</v>
      </c>
      <c r="EA1" s="68" t="s">
        <v>193</v>
      </c>
      <c r="EB1" s="68" t="s">
        <v>194</v>
      </c>
      <c r="EC1" s="68" t="s">
        <v>196</v>
      </c>
      <c r="ED1" s="68" t="s">
        <v>195</v>
      </c>
      <c r="EE1" s="68" t="s">
        <v>197</v>
      </c>
      <c r="EF1" s="68" t="s">
        <v>198</v>
      </c>
      <c r="EG1" s="68" t="s">
        <v>200</v>
      </c>
      <c r="EH1" s="68" t="s">
        <v>199</v>
      </c>
      <c r="EI1" s="68" t="s">
        <v>201</v>
      </c>
      <c r="EJ1" s="68" t="s">
        <v>202</v>
      </c>
      <c r="EK1" s="68" t="s">
        <v>204</v>
      </c>
      <c r="EL1" s="68" t="s">
        <v>203</v>
      </c>
      <c r="EM1" s="68" t="s">
        <v>205</v>
      </c>
      <c r="EN1" s="68" t="s">
        <v>206</v>
      </c>
      <c r="EO1" s="68" t="s">
        <v>208</v>
      </c>
      <c r="EP1" s="68" t="s">
        <v>207</v>
      </c>
      <c r="EQ1" s="68" t="s">
        <v>209</v>
      </c>
      <c r="ER1" s="68" t="s">
        <v>210</v>
      </c>
      <c r="ES1" s="68" t="s">
        <v>212</v>
      </c>
      <c r="ET1" s="68" t="s">
        <v>211</v>
      </c>
      <c r="EU1" s="68" t="s">
        <v>213</v>
      </c>
      <c r="EV1" s="68" t="s">
        <v>214</v>
      </c>
      <c r="EW1" s="68" t="s">
        <v>216</v>
      </c>
      <c r="EX1" s="68" t="s">
        <v>215</v>
      </c>
      <c r="EY1" s="68" t="s">
        <v>217</v>
      </c>
      <c r="EZ1" s="68" t="s">
        <v>218</v>
      </c>
      <c r="FA1" s="68" t="s">
        <v>220</v>
      </c>
      <c r="FB1" s="68" t="s">
        <v>219</v>
      </c>
      <c r="FC1" s="68" t="s">
        <v>221</v>
      </c>
      <c r="FD1" s="68" t="s">
        <v>222</v>
      </c>
      <c r="FE1" s="68" t="s">
        <v>224</v>
      </c>
      <c r="FF1" s="68" t="s">
        <v>223</v>
      </c>
      <c r="FG1" s="68" t="s">
        <v>225</v>
      </c>
      <c r="FH1" s="68" t="s">
        <v>226</v>
      </c>
      <c r="FI1" s="68" t="s">
        <v>228</v>
      </c>
      <c r="FJ1" s="68" t="s">
        <v>227</v>
      </c>
      <c r="FK1" s="68" t="s">
        <v>229</v>
      </c>
      <c r="FL1" s="68" t="s">
        <v>230</v>
      </c>
      <c r="FM1" s="68" t="s">
        <v>232</v>
      </c>
      <c r="FN1" s="68" t="s">
        <v>231</v>
      </c>
      <c r="FO1" s="68" t="s">
        <v>233</v>
      </c>
      <c r="FP1" s="68" t="s">
        <v>234</v>
      </c>
      <c r="FQ1" s="68" t="s">
        <v>236</v>
      </c>
      <c r="FR1" s="68" t="s">
        <v>235</v>
      </c>
      <c r="FS1" s="68" t="s">
        <v>237</v>
      </c>
      <c r="FT1" s="68" t="s">
        <v>238</v>
      </c>
      <c r="FU1" s="68" t="s">
        <v>240</v>
      </c>
      <c r="FV1" s="68" t="s">
        <v>239</v>
      </c>
      <c r="FW1" s="68" t="s">
        <v>241</v>
      </c>
      <c r="FX1" s="68" t="s">
        <v>242</v>
      </c>
      <c r="FY1" s="68" t="s">
        <v>243</v>
      </c>
      <c r="FZ1" s="68" t="s">
        <v>244</v>
      </c>
      <c r="GA1" s="68" t="s">
        <v>245</v>
      </c>
      <c r="GB1" s="68" t="s">
        <v>246</v>
      </c>
      <c r="GC1" s="68" t="s">
        <v>247</v>
      </c>
      <c r="GD1" s="68" t="s">
        <v>445</v>
      </c>
    </row>
    <row r="2" spans="1:186" x14ac:dyDescent="0.25">
      <c r="A2" t="s">
        <v>470</v>
      </c>
      <c r="B2" s="43" t="s">
        <v>340</v>
      </c>
      <c r="C2" s="44">
        <v>20140930</v>
      </c>
      <c r="D2" s="44">
        <v>638</v>
      </c>
      <c r="E2" s="44">
        <v>828</v>
      </c>
      <c r="F2" s="43"/>
      <c r="G2" s="43"/>
      <c r="H2" s="44">
        <v>525</v>
      </c>
      <c r="I2" s="44">
        <v>679</v>
      </c>
      <c r="J2" s="44">
        <v>116</v>
      </c>
      <c r="K2" s="44">
        <v>156</v>
      </c>
      <c r="L2" s="44">
        <v>1</v>
      </c>
      <c r="M2" s="44">
        <v>2</v>
      </c>
      <c r="N2" s="44">
        <v>68</v>
      </c>
      <c r="O2" s="44">
        <v>88</v>
      </c>
      <c r="P2" s="44">
        <v>27</v>
      </c>
      <c r="Q2" s="44">
        <v>30</v>
      </c>
      <c r="R2" s="44">
        <v>26</v>
      </c>
      <c r="S2" s="44">
        <v>27</v>
      </c>
      <c r="T2" s="43"/>
      <c r="U2" s="43"/>
      <c r="V2" s="44">
        <v>383</v>
      </c>
      <c r="W2" s="44">
        <v>547</v>
      </c>
      <c r="X2" s="44">
        <v>310</v>
      </c>
      <c r="Y2" s="44">
        <v>445</v>
      </c>
      <c r="Z2" s="44">
        <v>74</v>
      </c>
      <c r="AA2" s="44">
        <v>105</v>
      </c>
      <c r="AB2" s="43"/>
      <c r="AC2" s="44">
        <v>1</v>
      </c>
      <c r="AD2" s="44">
        <v>286</v>
      </c>
      <c r="AE2" s="44">
        <v>361</v>
      </c>
      <c r="AF2" s="44">
        <v>240</v>
      </c>
      <c r="AG2" s="44">
        <v>293</v>
      </c>
      <c r="AH2" s="44">
        <v>46</v>
      </c>
      <c r="AI2" s="44">
        <v>68</v>
      </c>
      <c r="AJ2" s="44">
        <v>100</v>
      </c>
      <c r="AK2" s="44">
        <v>137</v>
      </c>
      <c r="AL2" s="44">
        <v>186</v>
      </c>
      <c r="AM2" s="44">
        <v>224</v>
      </c>
      <c r="AN2" s="44">
        <v>54</v>
      </c>
      <c r="AO2" s="44">
        <v>252</v>
      </c>
      <c r="AP2" s="43"/>
      <c r="AQ2" s="43"/>
      <c r="AR2" s="44">
        <v>41</v>
      </c>
      <c r="AS2" s="44">
        <v>198</v>
      </c>
      <c r="AT2" s="44">
        <v>14</v>
      </c>
      <c r="AU2" s="44">
        <v>58</v>
      </c>
      <c r="AV2" s="44">
        <v>1</v>
      </c>
      <c r="AW2" s="44">
        <v>1</v>
      </c>
      <c r="AX2" s="44">
        <v>17</v>
      </c>
      <c r="AY2" s="44">
        <v>154</v>
      </c>
      <c r="AZ2" s="44">
        <v>11</v>
      </c>
      <c r="BA2" s="44">
        <v>121</v>
      </c>
      <c r="BB2" s="44">
        <v>6</v>
      </c>
      <c r="BC2" s="44">
        <v>33</v>
      </c>
      <c r="BD2" s="44">
        <v>8</v>
      </c>
      <c r="BE2" s="44">
        <v>59</v>
      </c>
      <c r="BF2" s="44">
        <v>9</v>
      </c>
      <c r="BG2" s="44">
        <v>95</v>
      </c>
      <c r="BH2" s="44">
        <v>52</v>
      </c>
      <c r="BI2" s="44">
        <v>235</v>
      </c>
      <c r="BJ2" s="44">
        <v>40</v>
      </c>
      <c r="BK2" s="44">
        <v>182</v>
      </c>
      <c r="BL2" s="44">
        <v>13</v>
      </c>
      <c r="BM2" s="44">
        <v>57</v>
      </c>
      <c r="BN2" s="44">
        <v>1</v>
      </c>
      <c r="BO2" s="44">
        <v>1</v>
      </c>
      <c r="BP2" s="44">
        <v>19</v>
      </c>
      <c r="BQ2" s="44">
        <v>131</v>
      </c>
      <c r="BR2" s="44">
        <v>22</v>
      </c>
      <c r="BS2" s="44">
        <v>152</v>
      </c>
      <c r="BT2" s="44">
        <v>17</v>
      </c>
      <c r="BU2" s="44">
        <v>117</v>
      </c>
      <c r="BV2" s="44">
        <v>23</v>
      </c>
      <c r="BW2" s="44">
        <v>153</v>
      </c>
      <c r="BX2" s="44">
        <v>8</v>
      </c>
      <c r="BY2" s="44">
        <v>22</v>
      </c>
      <c r="BZ2" s="44">
        <v>13</v>
      </c>
      <c r="CA2" s="44">
        <v>51</v>
      </c>
      <c r="CB2" s="44">
        <v>7</v>
      </c>
      <c r="CC2" s="44">
        <v>71</v>
      </c>
      <c r="CD2" s="44">
        <v>8</v>
      </c>
      <c r="CE2" s="44">
        <v>89</v>
      </c>
      <c r="CF2" s="44">
        <v>103</v>
      </c>
      <c r="CG2" s="44">
        <v>310</v>
      </c>
      <c r="CH2" s="44">
        <v>127</v>
      </c>
      <c r="CI2" s="44">
        <v>381</v>
      </c>
      <c r="CJ2" s="44">
        <v>21</v>
      </c>
      <c r="CK2" s="44">
        <v>70</v>
      </c>
      <c r="CL2" s="44">
        <v>27</v>
      </c>
      <c r="CM2" s="44">
        <v>86</v>
      </c>
      <c r="CN2" s="44">
        <v>5</v>
      </c>
      <c r="CO2" s="44">
        <v>59</v>
      </c>
      <c r="CP2" s="44">
        <v>5</v>
      </c>
      <c r="CQ2" s="44">
        <v>63</v>
      </c>
      <c r="CR2" s="44">
        <v>2</v>
      </c>
      <c r="CS2" s="44">
        <v>13</v>
      </c>
      <c r="CT2" s="44">
        <v>4</v>
      </c>
      <c r="CU2" s="44">
        <v>16</v>
      </c>
      <c r="CV2" s="44">
        <v>1</v>
      </c>
      <c r="CW2" s="44">
        <v>18</v>
      </c>
      <c r="CX2" s="44">
        <v>2</v>
      </c>
      <c r="CY2" s="44">
        <v>23</v>
      </c>
      <c r="CZ2" s="43"/>
      <c r="DA2" s="44">
        <v>2</v>
      </c>
      <c r="DB2" s="43"/>
      <c r="DC2" s="44">
        <v>2</v>
      </c>
      <c r="DD2" s="44">
        <v>42</v>
      </c>
      <c r="DE2" s="44">
        <v>109</v>
      </c>
      <c r="DF2" s="44">
        <v>48</v>
      </c>
      <c r="DG2" s="44">
        <v>133</v>
      </c>
      <c r="DH2" s="44">
        <v>6</v>
      </c>
      <c r="DI2" s="44">
        <v>53</v>
      </c>
      <c r="DJ2" s="44">
        <v>6</v>
      </c>
      <c r="DK2" s="44">
        <v>62</v>
      </c>
      <c r="DL2" s="44">
        <v>2</v>
      </c>
      <c r="DM2" s="44">
        <v>15</v>
      </c>
      <c r="DN2" s="44">
        <v>7</v>
      </c>
      <c r="DO2" s="44">
        <v>30</v>
      </c>
      <c r="DP2" s="44">
        <v>20</v>
      </c>
      <c r="DQ2" s="44">
        <v>113</v>
      </c>
      <c r="DR2" s="44">
        <v>22</v>
      </c>
      <c r="DS2" s="44">
        <v>120</v>
      </c>
      <c r="DT2" s="44">
        <v>9</v>
      </c>
      <c r="DU2" s="44">
        <v>68</v>
      </c>
      <c r="DV2" s="44">
        <v>13</v>
      </c>
      <c r="DW2" s="44">
        <v>73</v>
      </c>
      <c r="DX2" s="43"/>
      <c r="DY2" s="44">
        <v>22</v>
      </c>
      <c r="DZ2" s="44">
        <v>1</v>
      </c>
      <c r="EA2" s="44">
        <v>23</v>
      </c>
      <c r="EB2" s="44">
        <v>4</v>
      </c>
      <c r="EC2" s="44">
        <v>11</v>
      </c>
      <c r="ED2" s="44">
        <v>6</v>
      </c>
      <c r="EE2" s="44">
        <v>13</v>
      </c>
      <c r="EF2" s="44">
        <v>23</v>
      </c>
      <c r="EG2" s="44">
        <v>70</v>
      </c>
      <c r="EH2" s="44">
        <v>33</v>
      </c>
      <c r="EI2" s="44">
        <v>88</v>
      </c>
      <c r="EJ2" s="43"/>
      <c r="EK2" s="44">
        <v>3</v>
      </c>
      <c r="EL2" s="43"/>
      <c r="EM2" s="44">
        <v>3</v>
      </c>
      <c r="EN2" s="44">
        <v>233192</v>
      </c>
      <c r="EO2" s="44">
        <v>1336137</v>
      </c>
      <c r="EP2" s="44">
        <v>18</v>
      </c>
      <c r="EQ2" s="44">
        <v>99</v>
      </c>
      <c r="ER2" s="44">
        <v>147451</v>
      </c>
      <c r="ES2" s="44">
        <v>830119</v>
      </c>
      <c r="ET2" s="44">
        <v>7</v>
      </c>
      <c r="EU2" s="44">
        <v>56</v>
      </c>
      <c r="EV2" s="43"/>
      <c r="EW2" s="44">
        <v>262407</v>
      </c>
      <c r="EX2" s="43"/>
      <c r="EY2" s="44">
        <v>19</v>
      </c>
      <c r="EZ2" s="44">
        <v>15899</v>
      </c>
      <c r="FA2" s="44">
        <v>46634</v>
      </c>
      <c r="FB2" s="44">
        <v>6</v>
      </c>
      <c r="FC2" s="44">
        <v>12</v>
      </c>
      <c r="FD2" s="43"/>
      <c r="FE2" s="44">
        <v>26849</v>
      </c>
      <c r="FF2" s="43"/>
      <c r="FG2" s="44">
        <v>2</v>
      </c>
      <c r="FH2" s="44">
        <v>44</v>
      </c>
      <c r="FI2" s="44">
        <v>117</v>
      </c>
      <c r="FJ2" s="44">
        <v>48</v>
      </c>
      <c r="FK2" s="44">
        <v>133</v>
      </c>
      <c r="FL2" s="44">
        <v>6</v>
      </c>
      <c r="FM2" s="44">
        <v>56</v>
      </c>
      <c r="FN2" s="44">
        <v>6</v>
      </c>
      <c r="FO2" s="44">
        <v>62</v>
      </c>
      <c r="FP2" s="44">
        <v>2</v>
      </c>
      <c r="FQ2" s="44">
        <v>13</v>
      </c>
      <c r="FR2" s="44">
        <v>2</v>
      </c>
      <c r="FS2" s="44">
        <v>13</v>
      </c>
      <c r="FT2" s="43"/>
      <c r="FU2" s="44">
        <v>2</v>
      </c>
      <c r="FV2" s="43"/>
      <c r="FW2" s="44">
        <v>2</v>
      </c>
      <c r="FX2" s="44">
        <v>10</v>
      </c>
      <c r="FY2" s="44">
        <v>26</v>
      </c>
      <c r="FZ2" s="44">
        <v>10</v>
      </c>
      <c r="GA2" s="44">
        <v>26</v>
      </c>
      <c r="GB2" s="44">
        <v>10</v>
      </c>
      <c r="GC2" s="44">
        <v>26</v>
      </c>
      <c r="GD2" s="44">
        <v>10433</v>
      </c>
    </row>
    <row r="3" spans="1:186" x14ac:dyDescent="0.25">
      <c r="A3" t="s">
        <v>471</v>
      </c>
      <c r="B3" s="43" t="s">
        <v>340</v>
      </c>
      <c r="C3" s="44">
        <v>20140930</v>
      </c>
      <c r="D3" s="44">
        <v>203</v>
      </c>
      <c r="E3" s="44">
        <v>261</v>
      </c>
      <c r="F3" s="43"/>
      <c r="G3" s="43"/>
      <c r="H3" s="44">
        <v>157</v>
      </c>
      <c r="I3" s="44">
        <v>201</v>
      </c>
      <c r="J3" s="44">
        <v>52</v>
      </c>
      <c r="K3" s="44">
        <v>68</v>
      </c>
      <c r="L3" s="44">
        <v>2</v>
      </c>
      <c r="M3" s="44">
        <v>2</v>
      </c>
      <c r="N3" s="44">
        <v>14</v>
      </c>
      <c r="O3" s="44">
        <v>19</v>
      </c>
      <c r="P3" s="44">
        <v>4</v>
      </c>
      <c r="Q3" s="44">
        <v>4</v>
      </c>
      <c r="R3" s="44">
        <v>4</v>
      </c>
      <c r="S3" s="44">
        <v>4</v>
      </c>
      <c r="T3" s="44">
        <v>1</v>
      </c>
      <c r="U3" s="44">
        <v>1</v>
      </c>
      <c r="V3" s="44">
        <v>120</v>
      </c>
      <c r="W3" s="44">
        <v>200</v>
      </c>
      <c r="X3" s="44">
        <v>96</v>
      </c>
      <c r="Y3" s="44">
        <v>161</v>
      </c>
      <c r="Z3" s="44">
        <v>28</v>
      </c>
      <c r="AA3" s="44">
        <v>46</v>
      </c>
      <c r="AB3" s="44">
        <v>1</v>
      </c>
      <c r="AC3" s="44">
        <v>2</v>
      </c>
      <c r="AD3" s="44">
        <v>79</v>
      </c>
      <c r="AE3" s="44">
        <v>107</v>
      </c>
      <c r="AF3" s="44">
        <v>63</v>
      </c>
      <c r="AG3" s="44">
        <v>87</v>
      </c>
      <c r="AH3" s="44">
        <v>16</v>
      </c>
      <c r="AI3" s="44">
        <v>20</v>
      </c>
      <c r="AJ3" s="44">
        <v>27</v>
      </c>
      <c r="AK3" s="44">
        <v>37</v>
      </c>
      <c r="AL3" s="44">
        <v>52</v>
      </c>
      <c r="AM3" s="44">
        <v>70</v>
      </c>
      <c r="AN3" s="44">
        <v>27</v>
      </c>
      <c r="AO3" s="44">
        <v>97</v>
      </c>
      <c r="AP3" s="43"/>
      <c r="AQ3" s="43"/>
      <c r="AR3" s="44">
        <v>21</v>
      </c>
      <c r="AS3" s="44">
        <v>67</v>
      </c>
      <c r="AT3" s="44">
        <v>6</v>
      </c>
      <c r="AU3" s="44">
        <v>32</v>
      </c>
      <c r="AV3" s="43"/>
      <c r="AW3" s="44">
        <v>1</v>
      </c>
      <c r="AX3" s="44">
        <v>8</v>
      </c>
      <c r="AY3" s="44">
        <v>42</v>
      </c>
      <c r="AZ3" s="44">
        <v>6</v>
      </c>
      <c r="BA3" s="44">
        <v>38</v>
      </c>
      <c r="BB3" s="44">
        <v>2</v>
      </c>
      <c r="BC3" s="44">
        <v>4</v>
      </c>
      <c r="BD3" s="44">
        <v>2</v>
      </c>
      <c r="BE3" s="44">
        <v>13</v>
      </c>
      <c r="BF3" s="44">
        <v>6</v>
      </c>
      <c r="BG3" s="44">
        <v>29</v>
      </c>
      <c r="BH3" s="44">
        <v>26</v>
      </c>
      <c r="BI3" s="44">
        <v>94</v>
      </c>
      <c r="BJ3" s="44">
        <v>21</v>
      </c>
      <c r="BK3" s="44">
        <v>65</v>
      </c>
      <c r="BL3" s="44">
        <v>5</v>
      </c>
      <c r="BM3" s="44">
        <v>31</v>
      </c>
      <c r="BN3" s="43"/>
      <c r="BO3" s="44">
        <v>1</v>
      </c>
      <c r="BP3" s="44">
        <v>8</v>
      </c>
      <c r="BQ3" s="44">
        <v>47</v>
      </c>
      <c r="BR3" s="44">
        <v>10</v>
      </c>
      <c r="BS3" s="44">
        <v>56</v>
      </c>
      <c r="BT3" s="44">
        <v>8</v>
      </c>
      <c r="BU3" s="44">
        <v>45</v>
      </c>
      <c r="BV3" s="44">
        <v>10</v>
      </c>
      <c r="BW3" s="44">
        <v>55</v>
      </c>
      <c r="BX3" s="44">
        <v>0</v>
      </c>
      <c r="BY3" s="44">
        <v>4</v>
      </c>
      <c r="BZ3" s="44">
        <v>2</v>
      </c>
      <c r="CA3" s="44">
        <v>16</v>
      </c>
      <c r="CB3" s="44">
        <v>5</v>
      </c>
      <c r="CC3" s="44">
        <v>29</v>
      </c>
      <c r="CD3" s="44">
        <v>5</v>
      </c>
      <c r="CE3" s="44">
        <v>33</v>
      </c>
      <c r="CF3" s="44">
        <v>20</v>
      </c>
      <c r="CG3" s="44">
        <v>66</v>
      </c>
      <c r="CH3" s="44">
        <v>25</v>
      </c>
      <c r="CI3" s="44">
        <v>87</v>
      </c>
      <c r="CJ3" s="44">
        <v>8</v>
      </c>
      <c r="CK3" s="44">
        <v>45</v>
      </c>
      <c r="CL3" s="44">
        <v>8</v>
      </c>
      <c r="CM3" s="44">
        <v>46</v>
      </c>
      <c r="CN3" s="44">
        <v>3</v>
      </c>
      <c r="CO3" s="44">
        <v>38</v>
      </c>
      <c r="CP3" s="44">
        <v>3</v>
      </c>
      <c r="CQ3" s="44">
        <v>39</v>
      </c>
      <c r="CR3" s="44">
        <v>2</v>
      </c>
      <c r="CS3" s="44">
        <v>18</v>
      </c>
      <c r="CT3" s="44">
        <v>2</v>
      </c>
      <c r="CU3" s="44">
        <v>19</v>
      </c>
      <c r="CV3" s="43"/>
      <c r="CW3" s="44">
        <v>3</v>
      </c>
      <c r="CX3" s="43"/>
      <c r="CY3" s="44">
        <v>6</v>
      </c>
      <c r="CZ3" s="43"/>
      <c r="DA3" s="44">
        <v>4</v>
      </c>
      <c r="DB3" s="43"/>
      <c r="DC3" s="44">
        <v>4</v>
      </c>
      <c r="DD3" s="44">
        <v>14</v>
      </c>
      <c r="DE3" s="44">
        <v>104</v>
      </c>
      <c r="DF3" s="44">
        <v>14</v>
      </c>
      <c r="DG3" s="44">
        <v>114</v>
      </c>
      <c r="DH3" s="44">
        <v>3</v>
      </c>
      <c r="DI3" s="44">
        <v>30</v>
      </c>
      <c r="DJ3" s="44">
        <v>3</v>
      </c>
      <c r="DK3" s="44">
        <v>39</v>
      </c>
      <c r="DL3" s="43"/>
      <c r="DM3" s="44">
        <v>3</v>
      </c>
      <c r="DN3" s="43"/>
      <c r="DO3" s="44">
        <v>8</v>
      </c>
      <c r="DP3" s="44">
        <v>63</v>
      </c>
      <c r="DQ3" s="44">
        <v>108</v>
      </c>
      <c r="DR3" s="44">
        <v>64</v>
      </c>
      <c r="DS3" s="44">
        <v>112</v>
      </c>
      <c r="DT3" s="44">
        <v>8</v>
      </c>
      <c r="DU3" s="44">
        <v>30</v>
      </c>
      <c r="DV3" s="44">
        <v>8</v>
      </c>
      <c r="DW3" s="44">
        <v>32</v>
      </c>
      <c r="DX3" s="44">
        <v>11</v>
      </c>
      <c r="DY3" s="44">
        <v>19</v>
      </c>
      <c r="DZ3" s="44">
        <v>11</v>
      </c>
      <c r="EA3" s="44">
        <v>21</v>
      </c>
      <c r="EB3" s="44">
        <v>2</v>
      </c>
      <c r="EC3" s="44">
        <v>9</v>
      </c>
      <c r="ED3" s="44">
        <v>2</v>
      </c>
      <c r="EE3" s="44">
        <v>9</v>
      </c>
      <c r="EF3" s="44">
        <v>13</v>
      </c>
      <c r="EG3" s="44">
        <v>43</v>
      </c>
      <c r="EH3" s="44">
        <v>16</v>
      </c>
      <c r="EI3" s="44">
        <v>46</v>
      </c>
      <c r="EJ3" s="44">
        <v>1</v>
      </c>
      <c r="EK3" s="44">
        <v>5</v>
      </c>
      <c r="EL3" s="44">
        <v>1</v>
      </c>
      <c r="EM3" s="44">
        <v>6</v>
      </c>
      <c r="EN3" s="44">
        <v>1242899</v>
      </c>
      <c r="EO3" s="44">
        <v>1814911</v>
      </c>
      <c r="EP3" s="44">
        <v>60</v>
      </c>
      <c r="EQ3" s="44">
        <v>101</v>
      </c>
      <c r="ER3" s="44">
        <v>66249</v>
      </c>
      <c r="ES3" s="44">
        <v>299799</v>
      </c>
      <c r="ET3" s="44">
        <v>6</v>
      </c>
      <c r="EU3" s="44">
        <v>25</v>
      </c>
      <c r="EV3" s="44">
        <v>168345</v>
      </c>
      <c r="EW3" s="44">
        <v>264997</v>
      </c>
      <c r="EX3" s="44">
        <v>9</v>
      </c>
      <c r="EY3" s="44">
        <v>17</v>
      </c>
      <c r="EZ3" s="44">
        <v>8514</v>
      </c>
      <c r="FA3" s="44">
        <v>33842</v>
      </c>
      <c r="FB3" s="44">
        <v>2</v>
      </c>
      <c r="FC3" s="44">
        <v>7</v>
      </c>
      <c r="FD3" s="43"/>
      <c r="FE3" s="44">
        <v>56575</v>
      </c>
      <c r="FF3" s="43"/>
      <c r="FG3" s="44">
        <v>3</v>
      </c>
      <c r="FH3" s="44">
        <v>14</v>
      </c>
      <c r="FI3" s="44">
        <v>104</v>
      </c>
      <c r="FJ3" s="44">
        <v>14</v>
      </c>
      <c r="FK3" s="44">
        <v>114</v>
      </c>
      <c r="FL3" s="44">
        <v>3</v>
      </c>
      <c r="FM3" s="44">
        <v>30</v>
      </c>
      <c r="FN3" s="44">
        <v>3</v>
      </c>
      <c r="FO3" s="44">
        <v>39</v>
      </c>
      <c r="FP3" s="44">
        <v>4</v>
      </c>
      <c r="FQ3" s="44">
        <v>14</v>
      </c>
      <c r="FR3" s="44">
        <v>5</v>
      </c>
      <c r="FS3" s="44">
        <v>15</v>
      </c>
      <c r="FT3" s="43"/>
      <c r="FU3" s="44">
        <v>3</v>
      </c>
      <c r="FV3" s="43"/>
      <c r="FW3" s="44">
        <v>4</v>
      </c>
      <c r="FX3" s="44">
        <v>1</v>
      </c>
      <c r="FY3" s="44">
        <v>4</v>
      </c>
      <c r="FZ3" s="44">
        <v>1</v>
      </c>
      <c r="GA3" s="44">
        <v>4</v>
      </c>
      <c r="GB3" s="44">
        <v>1</v>
      </c>
      <c r="GC3" s="44">
        <v>4</v>
      </c>
      <c r="GD3" s="44">
        <v>10433</v>
      </c>
    </row>
    <row r="4" spans="1:186" x14ac:dyDescent="0.25">
      <c r="A4" t="s">
        <v>472</v>
      </c>
      <c r="B4" s="43" t="s">
        <v>340</v>
      </c>
      <c r="C4" s="44">
        <v>20140930</v>
      </c>
      <c r="D4" s="44">
        <v>96</v>
      </c>
      <c r="E4" s="44">
        <v>130</v>
      </c>
      <c r="F4" s="43"/>
      <c r="G4" s="43"/>
      <c r="H4" s="44">
        <v>76</v>
      </c>
      <c r="I4" s="44">
        <v>99</v>
      </c>
      <c r="J4" s="44">
        <v>20</v>
      </c>
      <c r="K4" s="44">
        <v>31</v>
      </c>
      <c r="L4" s="43"/>
      <c r="M4" s="43"/>
      <c r="N4" s="44">
        <v>7</v>
      </c>
      <c r="O4" s="44">
        <v>10</v>
      </c>
      <c r="P4" s="44">
        <v>4</v>
      </c>
      <c r="Q4" s="44">
        <v>6</v>
      </c>
      <c r="R4" s="44">
        <v>3</v>
      </c>
      <c r="S4" s="44">
        <v>4</v>
      </c>
      <c r="T4" s="43"/>
      <c r="U4" s="43"/>
      <c r="V4" s="44">
        <v>61</v>
      </c>
      <c r="W4" s="44">
        <v>91</v>
      </c>
      <c r="X4" s="44">
        <v>49</v>
      </c>
      <c r="Y4" s="44">
        <v>71</v>
      </c>
      <c r="Z4" s="44">
        <v>12</v>
      </c>
      <c r="AA4" s="44">
        <v>20</v>
      </c>
      <c r="AB4" s="43"/>
      <c r="AC4" s="43"/>
      <c r="AD4" s="44">
        <v>70</v>
      </c>
      <c r="AE4" s="44">
        <v>96</v>
      </c>
      <c r="AF4" s="44">
        <v>32</v>
      </c>
      <c r="AG4" s="44">
        <v>45</v>
      </c>
      <c r="AH4" s="44">
        <v>38</v>
      </c>
      <c r="AI4" s="44">
        <v>51</v>
      </c>
      <c r="AJ4" s="44">
        <v>67</v>
      </c>
      <c r="AK4" s="44">
        <v>91</v>
      </c>
      <c r="AL4" s="44">
        <v>3</v>
      </c>
      <c r="AM4" s="44">
        <v>5</v>
      </c>
      <c r="AN4" s="44">
        <v>12</v>
      </c>
      <c r="AO4" s="44">
        <v>49</v>
      </c>
      <c r="AP4" s="43"/>
      <c r="AQ4" s="43"/>
      <c r="AR4" s="44">
        <v>7</v>
      </c>
      <c r="AS4" s="44">
        <v>35</v>
      </c>
      <c r="AT4" s="44">
        <v>5</v>
      </c>
      <c r="AU4" s="44">
        <v>14</v>
      </c>
      <c r="AV4" s="43"/>
      <c r="AW4" s="43"/>
      <c r="AX4" s="44">
        <v>12</v>
      </c>
      <c r="AY4" s="44">
        <v>37</v>
      </c>
      <c r="AZ4" s="44">
        <v>8</v>
      </c>
      <c r="BA4" s="44">
        <v>17</v>
      </c>
      <c r="BB4" s="44">
        <v>4</v>
      </c>
      <c r="BC4" s="44">
        <v>20</v>
      </c>
      <c r="BD4" s="44">
        <v>10</v>
      </c>
      <c r="BE4" s="44">
        <v>34</v>
      </c>
      <c r="BF4" s="44">
        <v>2</v>
      </c>
      <c r="BG4" s="44">
        <v>3</v>
      </c>
      <c r="BH4" s="44">
        <v>12</v>
      </c>
      <c r="BI4" s="44">
        <v>47</v>
      </c>
      <c r="BJ4" s="44">
        <v>7</v>
      </c>
      <c r="BK4" s="44">
        <v>34</v>
      </c>
      <c r="BL4" s="44">
        <v>5</v>
      </c>
      <c r="BM4" s="44">
        <v>13</v>
      </c>
      <c r="BN4" s="43"/>
      <c r="BO4" s="43"/>
      <c r="BP4" s="44">
        <v>3</v>
      </c>
      <c r="BQ4" s="44">
        <v>21</v>
      </c>
      <c r="BR4" s="44">
        <v>6</v>
      </c>
      <c r="BS4" s="44">
        <v>28</v>
      </c>
      <c r="BT4" s="44">
        <v>4</v>
      </c>
      <c r="BU4" s="44">
        <v>26</v>
      </c>
      <c r="BV4" s="44">
        <v>6</v>
      </c>
      <c r="BW4" s="44">
        <v>32</v>
      </c>
      <c r="BX4" s="44">
        <v>4</v>
      </c>
      <c r="BY4" s="44">
        <v>12</v>
      </c>
      <c r="BZ4" s="44">
        <v>6</v>
      </c>
      <c r="CA4" s="44">
        <v>23</v>
      </c>
      <c r="CB4" s="44">
        <v>4</v>
      </c>
      <c r="CC4" s="44">
        <v>10</v>
      </c>
      <c r="CD4" s="44">
        <v>8</v>
      </c>
      <c r="CE4" s="44">
        <v>15</v>
      </c>
      <c r="CF4" s="44">
        <v>8</v>
      </c>
      <c r="CG4" s="44">
        <v>24</v>
      </c>
      <c r="CH4" s="44">
        <v>8</v>
      </c>
      <c r="CI4" s="44">
        <v>25</v>
      </c>
      <c r="CJ4" s="44">
        <v>3</v>
      </c>
      <c r="CK4" s="44">
        <v>25</v>
      </c>
      <c r="CL4" s="44">
        <v>3</v>
      </c>
      <c r="CM4" s="44">
        <v>26</v>
      </c>
      <c r="CN4" s="44">
        <v>3</v>
      </c>
      <c r="CO4" s="44">
        <v>11</v>
      </c>
      <c r="CP4" s="44">
        <v>3</v>
      </c>
      <c r="CQ4" s="44">
        <v>11</v>
      </c>
      <c r="CR4" s="44">
        <v>1</v>
      </c>
      <c r="CS4" s="44">
        <v>1</v>
      </c>
      <c r="CT4" s="44">
        <v>1</v>
      </c>
      <c r="CU4" s="44">
        <v>1</v>
      </c>
      <c r="CV4" s="44">
        <v>3</v>
      </c>
      <c r="CW4" s="44">
        <v>11</v>
      </c>
      <c r="CX4" s="44">
        <v>3</v>
      </c>
      <c r="CY4" s="44">
        <v>11</v>
      </c>
      <c r="CZ4" s="43"/>
      <c r="DA4" s="43"/>
      <c r="DB4" s="43"/>
      <c r="DC4" s="43"/>
      <c r="DD4" s="44">
        <v>4</v>
      </c>
      <c r="DE4" s="44">
        <v>33</v>
      </c>
      <c r="DF4" s="44">
        <v>4</v>
      </c>
      <c r="DG4" s="44">
        <v>38</v>
      </c>
      <c r="DH4" s="44">
        <v>1</v>
      </c>
      <c r="DI4" s="44">
        <v>7</v>
      </c>
      <c r="DJ4" s="44">
        <v>2</v>
      </c>
      <c r="DK4" s="44">
        <v>10</v>
      </c>
      <c r="DL4" s="44">
        <v>2</v>
      </c>
      <c r="DM4" s="44">
        <v>10</v>
      </c>
      <c r="DN4" s="44">
        <v>3</v>
      </c>
      <c r="DO4" s="44">
        <v>15</v>
      </c>
      <c r="DP4" s="44">
        <v>8</v>
      </c>
      <c r="DQ4" s="44">
        <v>40</v>
      </c>
      <c r="DR4" s="44">
        <v>10</v>
      </c>
      <c r="DS4" s="44">
        <v>45</v>
      </c>
      <c r="DT4" s="44">
        <v>3</v>
      </c>
      <c r="DU4" s="44">
        <v>11</v>
      </c>
      <c r="DV4" s="44">
        <v>3</v>
      </c>
      <c r="DW4" s="44">
        <v>11</v>
      </c>
      <c r="DX4" s="43"/>
      <c r="DY4" s="44">
        <v>3</v>
      </c>
      <c r="DZ4" s="43"/>
      <c r="EA4" s="44">
        <v>3</v>
      </c>
      <c r="EB4" s="44">
        <v>3</v>
      </c>
      <c r="EC4" s="44">
        <v>8</v>
      </c>
      <c r="ED4" s="44">
        <v>3</v>
      </c>
      <c r="EE4" s="44">
        <v>9</v>
      </c>
      <c r="EF4" s="44">
        <v>2</v>
      </c>
      <c r="EG4" s="44">
        <v>14</v>
      </c>
      <c r="EH4" s="44">
        <v>4</v>
      </c>
      <c r="EI4" s="44">
        <v>23</v>
      </c>
      <c r="EJ4" s="43"/>
      <c r="EK4" s="43"/>
      <c r="EL4" s="43"/>
      <c r="EM4" s="43"/>
      <c r="EN4" s="44">
        <v>114749</v>
      </c>
      <c r="EO4" s="44">
        <v>468973</v>
      </c>
      <c r="EP4" s="44">
        <v>8</v>
      </c>
      <c r="EQ4" s="44">
        <v>39</v>
      </c>
      <c r="ER4" s="44">
        <v>48356</v>
      </c>
      <c r="ES4" s="44">
        <v>137650</v>
      </c>
      <c r="ET4" s="44">
        <v>3</v>
      </c>
      <c r="EU4" s="44">
        <v>11</v>
      </c>
      <c r="EV4" s="43"/>
      <c r="EW4" s="44">
        <v>43131</v>
      </c>
      <c r="EX4" s="43"/>
      <c r="EY4" s="44">
        <v>3</v>
      </c>
      <c r="EZ4" s="44">
        <v>17928</v>
      </c>
      <c r="FA4" s="44">
        <v>64184</v>
      </c>
      <c r="FB4" s="44">
        <v>3</v>
      </c>
      <c r="FC4" s="44">
        <v>9</v>
      </c>
      <c r="FD4" s="43"/>
      <c r="FE4" s="43"/>
      <c r="FF4" s="43"/>
      <c r="FG4" s="43"/>
      <c r="FH4" s="44">
        <v>4</v>
      </c>
      <c r="FI4" s="44">
        <v>33</v>
      </c>
      <c r="FJ4" s="44">
        <v>4</v>
      </c>
      <c r="FK4" s="44">
        <v>38</v>
      </c>
      <c r="FL4" s="44">
        <v>1</v>
      </c>
      <c r="FM4" s="44">
        <v>7</v>
      </c>
      <c r="FN4" s="44">
        <v>2</v>
      </c>
      <c r="FO4" s="44">
        <v>10</v>
      </c>
      <c r="FP4" s="44">
        <v>1</v>
      </c>
      <c r="FQ4" s="44">
        <v>13</v>
      </c>
      <c r="FR4" s="44">
        <v>2</v>
      </c>
      <c r="FS4" s="44">
        <v>17</v>
      </c>
      <c r="FT4" s="43"/>
      <c r="FU4" s="43"/>
      <c r="FV4" s="43"/>
      <c r="FW4" s="43"/>
      <c r="FX4" s="44">
        <v>1</v>
      </c>
      <c r="FY4" s="44">
        <v>3</v>
      </c>
      <c r="FZ4" s="44">
        <v>1</v>
      </c>
      <c r="GA4" s="44">
        <v>3</v>
      </c>
      <c r="GB4" s="44">
        <v>1</v>
      </c>
      <c r="GC4" s="44">
        <v>3</v>
      </c>
      <c r="GD4" s="44">
        <v>10433</v>
      </c>
    </row>
    <row r="5" spans="1:186" x14ac:dyDescent="0.25">
      <c r="A5" t="s">
        <v>473</v>
      </c>
      <c r="B5" s="43" t="s">
        <v>340</v>
      </c>
      <c r="C5" s="44">
        <v>20140930</v>
      </c>
      <c r="D5" s="44">
        <v>332</v>
      </c>
      <c r="E5" s="44">
        <v>588</v>
      </c>
      <c r="F5" s="43"/>
      <c r="G5" s="43"/>
      <c r="H5" s="44">
        <v>274</v>
      </c>
      <c r="I5" s="44">
        <v>478</v>
      </c>
      <c r="J5" s="44">
        <v>69</v>
      </c>
      <c r="K5" s="44">
        <v>130</v>
      </c>
      <c r="L5" s="44">
        <v>35</v>
      </c>
      <c r="M5" s="44">
        <v>85</v>
      </c>
      <c r="N5" s="44">
        <v>31</v>
      </c>
      <c r="O5" s="44">
        <v>59</v>
      </c>
      <c r="P5" s="44">
        <v>23</v>
      </c>
      <c r="Q5" s="44">
        <v>36</v>
      </c>
      <c r="R5" s="44">
        <v>9</v>
      </c>
      <c r="S5" s="44">
        <v>15</v>
      </c>
      <c r="T5" s="44">
        <v>6</v>
      </c>
      <c r="U5" s="44">
        <v>8</v>
      </c>
      <c r="V5" s="44">
        <v>212</v>
      </c>
      <c r="W5" s="44">
        <v>338</v>
      </c>
      <c r="X5" s="44">
        <v>171</v>
      </c>
      <c r="Y5" s="44">
        <v>254</v>
      </c>
      <c r="Z5" s="44">
        <v>49</v>
      </c>
      <c r="AA5" s="44">
        <v>101</v>
      </c>
      <c r="AB5" s="44">
        <v>25</v>
      </c>
      <c r="AC5" s="44">
        <v>75</v>
      </c>
      <c r="AD5" s="44">
        <v>206</v>
      </c>
      <c r="AE5" s="44">
        <v>252</v>
      </c>
      <c r="AF5" s="44">
        <v>195</v>
      </c>
      <c r="AG5" s="44">
        <v>238</v>
      </c>
      <c r="AH5" s="44">
        <v>11</v>
      </c>
      <c r="AI5" s="44">
        <v>14</v>
      </c>
      <c r="AJ5" s="44">
        <v>6</v>
      </c>
      <c r="AK5" s="44">
        <v>8</v>
      </c>
      <c r="AL5" s="44">
        <v>200</v>
      </c>
      <c r="AM5" s="44">
        <v>244</v>
      </c>
      <c r="AN5" s="44">
        <v>63</v>
      </c>
      <c r="AO5" s="44">
        <v>392</v>
      </c>
      <c r="AP5" s="43"/>
      <c r="AQ5" s="43"/>
      <c r="AR5" s="44">
        <v>52</v>
      </c>
      <c r="AS5" s="44">
        <v>308</v>
      </c>
      <c r="AT5" s="44">
        <v>14</v>
      </c>
      <c r="AU5" s="44">
        <v>95</v>
      </c>
      <c r="AV5" s="44">
        <v>10</v>
      </c>
      <c r="AW5" s="44">
        <v>77</v>
      </c>
      <c r="AX5" s="44">
        <v>2</v>
      </c>
      <c r="AY5" s="44">
        <v>58</v>
      </c>
      <c r="AZ5" s="44">
        <v>1</v>
      </c>
      <c r="BA5" s="44">
        <v>54</v>
      </c>
      <c r="BB5" s="44">
        <v>1</v>
      </c>
      <c r="BC5" s="44">
        <v>4</v>
      </c>
      <c r="BD5" s="44">
        <v>1</v>
      </c>
      <c r="BE5" s="44">
        <v>3</v>
      </c>
      <c r="BF5" s="44">
        <v>1</v>
      </c>
      <c r="BG5" s="44">
        <v>55</v>
      </c>
      <c r="BH5" s="44">
        <v>38</v>
      </c>
      <c r="BI5" s="44">
        <v>206</v>
      </c>
      <c r="BJ5" s="44">
        <v>29</v>
      </c>
      <c r="BK5" s="44">
        <v>132</v>
      </c>
      <c r="BL5" s="44">
        <v>12</v>
      </c>
      <c r="BM5" s="44">
        <v>84</v>
      </c>
      <c r="BN5" s="44">
        <v>10</v>
      </c>
      <c r="BO5" s="44">
        <v>75</v>
      </c>
      <c r="BP5" s="44">
        <v>18</v>
      </c>
      <c r="BQ5" s="44">
        <v>65</v>
      </c>
      <c r="BR5" s="44">
        <v>21</v>
      </c>
      <c r="BS5" s="44">
        <v>77</v>
      </c>
      <c r="BT5" s="44">
        <v>21</v>
      </c>
      <c r="BU5" s="44">
        <v>67</v>
      </c>
      <c r="BV5" s="44">
        <v>21</v>
      </c>
      <c r="BW5" s="44">
        <v>79</v>
      </c>
      <c r="BX5" s="44">
        <v>0</v>
      </c>
      <c r="BY5" s="44">
        <v>1</v>
      </c>
      <c r="BZ5" s="44">
        <v>0</v>
      </c>
      <c r="CA5" s="44">
        <v>2</v>
      </c>
      <c r="CB5" s="43"/>
      <c r="CC5" s="44">
        <v>48</v>
      </c>
      <c r="CD5" s="43"/>
      <c r="CE5" s="44">
        <v>48</v>
      </c>
      <c r="CF5" s="44">
        <v>45</v>
      </c>
      <c r="CG5" s="44">
        <v>152</v>
      </c>
      <c r="CH5" s="44">
        <v>45</v>
      </c>
      <c r="CI5" s="44">
        <v>152</v>
      </c>
      <c r="CJ5" s="44">
        <v>49</v>
      </c>
      <c r="CK5" s="44">
        <v>253</v>
      </c>
      <c r="CL5" s="44">
        <v>53</v>
      </c>
      <c r="CM5" s="44">
        <v>268</v>
      </c>
      <c r="CN5" s="44">
        <v>17</v>
      </c>
      <c r="CO5" s="44">
        <v>82</v>
      </c>
      <c r="CP5" s="44">
        <v>17</v>
      </c>
      <c r="CQ5" s="44">
        <v>90</v>
      </c>
      <c r="CR5" s="44">
        <v>7</v>
      </c>
      <c r="CS5" s="44">
        <v>37</v>
      </c>
      <c r="CT5" s="44">
        <v>7</v>
      </c>
      <c r="CU5" s="44">
        <v>40</v>
      </c>
      <c r="CV5" s="43"/>
      <c r="CW5" s="44">
        <v>1</v>
      </c>
      <c r="CX5" s="43"/>
      <c r="CY5" s="44">
        <v>1</v>
      </c>
      <c r="CZ5" s="44">
        <v>11</v>
      </c>
      <c r="DA5" s="44">
        <v>63</v>
      </c>
      <c r="DB5" s="44">
        <v>12</v>
      </c>
      <c r="DC5" s="44">
        <v>70</v>
      </c>
      <c r="DD5" s="44">
        <v>25</v>
      </c>
      <c r="DE5" s="44">
        <v>105</v>
      </c>
      <c r="DF5" s="44">
        <v>28</v>
      </c>
      <c r="DG5" s="44">
        <v>121</v>
      </c>
      <c r="DH5" s="44">
        <v>12</v>
      </c>
      <c r="DI5" s="44">
        <v>64</v>
      </c>
      <c r="DJ5" s="44">
        <v>13</v>
      </c>
      <c r="DK5" s="44">
        <v>73</v>
      </c>
      <c r="DL5" s="43"/>
      <c r="DM5" s="44">
        <v>1</v>
      </c>
      <c r="DN5" s="43"/>
      <c r="DO5" s="44">
        <v>1</v>
      </c>
      <c r="DP5" s="44">
        <v>87</v>
      </c>
      <c r="DQ5" s="44">
        <v>232</v>
      </c>
      <c r="DR5" s="44">
        <v>90</v>
      </c>
      <c r="DS5" s="44">
        <v>245</v>
      </c>
      <c r="DT5" s="44">
        <v>23</v>
      </c>
      <c r="DU5" s="44">
        <v>76</v>
      </c>
      <c r="DV5" s="44">
        <v>27</v>
      </c>
      <c r="DW5" s="44">
        <v>81</v>
      </c>
      <c r="DX5" s="44">
        <v>13</v>
      </c>
      <c r="DY5" s="44">
        <v>32</v>
      </c>
      <c r="DZ5" s="44">
        <v>13</v>
      </c>
      <c r="EA5" s="44">
        <v>33</v>
      </c>
      <c r="EB5" s="43"/>
      <c r="EC5" s="44">
        <v>2</v>
      </c>
      <c r="ED5" s="43"/>
      <c r="EE5" s="44">
        <v>2</v>
      </c>
      <c r="EF5" s="44">
        <v>3</v>
      </c>
      <c r="EG5" s="44">
        <v>40</v>
      </c>
      <c r="EH5" s="44">
        <v>4</v>
      </c>
      <c r="EI5" s="44">
        <v>50</v>
      </c>
      <c r="EJ5" s="44">
        <v>21</v>
      </c>
      <c r="EK5" s="44">
        <v>36</v>
      </c>
      <c r="EL5" s="44">
        <v>25</v>
      </c>
      <c r="EM5" s="44">
        <v>40</v>
      </c>
      <c r="EN5" s="44">
        <v>1295748</v>
      </c>
      <c r="EO5" s="44">
        <v>3429762</v>
      </c>
      <c r="EP5" s="44">
        <v>78</v>
      </c>
      <c r="EQ5" s="44">
        <v>210</v>
      </c>
      <c r="ER5" s="44">
        <v>376975</v>
      </c>
      <c r="ES5" s="44">
        <v>1045498</v>
      </c>
      <c r="ET5" s="44">
        <v>22</v>
      </c>
      <c r="EU5" s="44">
        <v>70</v>
      </c>
      <c r="EV5" s="44">
        <v>258369</v>
      </c>
      <c r="EW5" s="44">
        <v>466876</v>
      </c>
      <c r="EX5" s="44">
        <v>12</v>
      </c>
      <c r="EY5" s="44">
        <v>25</v>
      </c>
      <c r="EZ5" s="43"/>
      <c r="FA5" s="44">
        <v>21656</v>
      </c>
      <c r="FB5" s="43"/>
      <c r="FC5" s="44">
        <v>2</v>
      </c>
      <c r="FD5" s="44">
        <v>347346</v>
      </c>
      <c r="FE5" s="44">
        <v>561347</v>
      </c>
      <c r="FF5" s="44">
        <v>21</v>
      </c>
      <c r="FG5" s="44">
        <v>34</v>
      </c>
      <c r="FH5" s="44">
        <v>26</v>
      </c>
      <c r="FI5" s="44">
        <v>110</v>
      </c>
      <c r="FJ5" s="44">
        <v>28</v>
      </c>
      <c r="FK5" s="44">
        <v>121</v>
      </c>
      <c r="FL5" s="44">
        <v>12</v>
      </c>
      <c r="FM5" s="44">
        <v>68</v>
      </c>
      <c r="FN5" s="44">
        <v>13</v>
      </c>
      <c r="FO5" s="44">
        <v>73</v>
      </c>
      <c r="FP5" s="43"/>
      <c r="FQ5" s="44">
        <v>5</v>
      </c>
      <c r="FR5" s="43"/>
      <c r="FS5" s="44">
        <v>5</v>
      </c>
      <c r="FT5" s="44">
        <v>9</v>
      </c>
      <c r="FU5" s="44">
        <v>60</v>
      </c>
      <c r="FV5" s="44">
        <v>11</v>
      </c>
      <c r="FW5" s="44">
        <v>67</v>
      </c>
      <c r="FX5" s="44">
        <v>6</v>
      </c>
      <c r="FY5" s="44">
        <v>35</v>
      </c>
      <c r="FZ5" s="44">
        <v>6</v>
      </c>
      <c r="GA5" s="44">
        <v>35</v>
      </c>
      <c r="GB5" s="44">
        <v>6</v>
      </c>
      <c r="GC5" s="44">
        <v>35</v>
      </c>
      <c r="GD5" s="44">
        <v>10433</v>
      </c>
    </row>
    <row r="6" spans="1:186" x14ac:dyDescent="0.25">
      <c r="A6" t="s">
        <v>474</v>
      </c>
      <c r="B6" s="43" t="s">
        <v>340</v>
      </c>
      <c r="C6" s="44">
        <v>20140930</v>
      </c>
      <c r="D6" s="44">
        <v>768</v>
      </c>
      <c r="E6" s="44">
        <v>1069</v>
      </c>
      <c r="F6" s="43"/>
      <c r="G6" s="43"/>
      <c r="H6" s="44">
        <v>499</v>
      </c>
      <c r="I6" s="44">
        <v>679</v>
      </c>
      <c r="J6" s="44">
        <v>277</v>
      </c>
      <c r="K6" s="44">
        <v>410</v>
      </c>
      <c r="L6" s="43"/>
      <c r="M6" s="43"/>
      <c r="N6" s="44">
        <v>29</v>
      </c>
      <c r="O6" s="44">
        <v>47</v>
      </c>
      <c r="P6" s="44">
        <v>8</v>
      </c>
      <c r="Q6" s="44">
        <v>12</v>
      </c>
      <c r="R6" s="44">
        <v>6</v>
      </c>
      <c r="S6" s="44">
        <v>9</v>
      </c>
      <c r="T6" s="43"/>
      <c r="U6" s="43"/>
      <c r="V6" s="44">
        <v>313</v>
      </c>
      <c r="W6" s="44">
        <v>472</v>
      </c>
      <c r="X6" s="44">
        <v>276</v>
      </c>
      <c r="Y6" s="44">
        <v>402</v>
      </c>
      <c r="Z6" s="44">
        <v>40</v>
      </c>
      <c r="AA6" s="44">
        <v>75</v>
      </c>
      <c r="AB6" s="43"/>
      <c r="AC6" s="43"/>
      <c r="AD6" s="44">
        <v>603</v>
      </c>
      <c r="AE6" s="44">
        <v>739</v>
      </c>
      <c r="AF6" s="44">
        <v>307</v>
      </c>
      <c r="AG6" s="44">
        <v>365</v>
      </c>
      <c r="AH6" s="44">
        <v>296</v>
      </c>
      <c r="AI6" s="44">
        <v>374</v>
      </c>
      <c r="AJ6" s="44">
        <v>362</v>
      </c>
      <c r="AK6" s="44">
        <v>450</v>
      </c>
      <c r="AL6" s="44">
        <v>241</v>
      </c>
      <c r="AM6" s="44">
        <v>289</v>
      </c>
      <c r="AN6" s="44">
        <v>147</v>
      </c>
      <c r="AO6" s="44">
        <v>344</v>
      </c>
      <c r="AP6" s="43"/>
      <c r="AQ6" s="43"/>
      <c r="AR6" s="44">
        <v>81</v>
      </c>
      <c r="AS6" s="44">
        <v>208</v>
      </c>
      <c r="AT6" s="44">
        <v>74</v>
      </c>
      <c r="AU6" s="44">
        <v>150</v>
      </c>
      <c r="AV6" s="43"/>
      <c r="AW6" s="43"/>
      <c r="AX6" s="44">
        <v>72</v>
      </c>
      <c r="AY6" s="44">
        <v>148</v>
      </c>
      <c r="AZ6" s="44">
        <v>30</v>
      </c>
      <c r="BA6" s="44">
        <v>63</v>
      </c>
      <c r="BB6" s="44">
        <v>42</v>
      </c>
      <c r="BC6" s="44">
        <v>85</v>
      </c>
      <c r="BD6" s="44">
        <v>52</v>
      </c>
      <c r="BE6" s="44">
        <v>98</v>
      </c>
      <c r="BF6" s="44">
        <v>20</v>
      </c>
      <c r="BG6" s="44">
        <v>50</v>
      </c>
      <c r="BH6" s="44">
        <v>69</v>
      </c>
      <c r="BI6" s="44">
        <v>173</v>
      </c>
      <c r="BJ6" s="44">
        <v>56</v>
      </c>
      <c r="BK6" s="44">
        <v>143</v>
      </c>
      <c r="BL6" s="44">
        <v>17</v>
      </c>
      <c r="BM6" s="44">
        <v>38</v>
      </c>
      <c r="BN6" s="43"/>
      <c r="BO6" s="43"/>
      <c r="BP6" s="44">
        <v>17</v>
      </c>
      <c r="BQ6" s="44">
        <v>27</v>
      </c>
      <c r="BR6" s="44">
        <v>26</v>
      </c>
      <c r="BS6" s="44">
        <v>48</v>
      </c>
      <c r="BT6" s="44">
        <v>26</v>
      </c>
      <c r="BU6" s="44">
        <v>46</v>
      </c>
      <c r="BV6" s="44">
        <v>30</v>
      </c>
      <c r="BW6" s="44">
        <v>52</v>
      </c>
      <c r="BX6" s="44">
        <v>14</v>
      </c>
      <c r="BY6" s="44">
        <v>39</v>
      </c>
      <c r="BZ6" s="44">
        <v>33</v>
      </c>
      <c r="CA6" s="44">
        <v>132</v>
      </c>
      <c r="CB6" s="44">
        <v>7</v>
      </c>
      <c r="CC6" s="44">
        <v>22</v>
      </c>
      <c r="CD6" s="44">
        <v>21</v>
      </c>
      <c r="CE6" s="44">
        <v>46</v>
      </c>
      <c r="CF6" s="44">
        <v>45</v>
      </c>
      <c r="CG6" s="44">
        <v>125</v>
      </c>
      <c r="CH6" s="44">
        <v>105</v>
      </c>
      <c r="CI6" s="44">
        <v>268</v>
      </c>
      <c r="CJ6" s="44">
        <v>26</v>
      </c>
      <c r="CK6" s="44">
        <v>91</v>
      </c>
      <c r="CL6" s="44">
        <v>26</v>
      </c>
      <c r="CM6" s="44">
        <v>97</v>
      </c>
      <c r="CN6" s="44">
        <v>33</v>
      </c>
      <c r="CO6" s="44">
        <v>100</v>
      </c>
      <c r="CP6" s="44">
        <v>34</v>
      </c>
      <c r="CQ6" s="44">
        <v>108</v>
      </c>
      <c r="CR6" s="44">
        <v>2</v>
      </c>
      <c r="CS6" s="44">
        <v>8</v>
      </c>
      <c r="CT6" s="44">
        <v>2</v>
      </c>
      <c r="CU6" s="44">
        <v>8</v>
      </c>
      <c r="CV6" s="44">
        <v>11</v>
      </c>
      <c r="CW6" s="44">
        <v>18</v>
      </c>
      <c r="CX6" s="44">
        <v>16</v>
      </c>
      <c r="CY6" s="44">
        <v>33</v>
      </c>
      <c r="CZ6" s="43"/>
      <c r="DA6" s="43"/>
      <c r="DB6" s="43"/>
      <c r="DC6" s="43"/>
      <c r="DD6" s="44">
        <v>27</v>
      </c>
      <c r="DE6" s="44">
        <v>83</v>
      </c>
      <c r="DF6" s="44">
        <v>28</v>
      </c>
      <c r="DG6" s="44">
        <v>87</v>
      </c>
      <c r="DH6" s="44">
        <v>6</v>
      </c>
      <c r="DI6" s="44">
        <v>25</v>
      </c>
      <c r="DJ6" s="44">
        <v>7</v>
      </c>
      <c r="DK6" s="44">
        <v>28</v>
      </c>
      <c r="DL6" s="44">
        <v>9</v>
      </c>
      <c r="DM6" s="44">
        <v>16</v>
      </c>
      <c r="DN6" s="44">
        <v>22</v>
      </c>
      <c r="DO6" s="44">
        <v>45</v>
      </c>
      <c r="DP6" s="44">
        <v>35</v>
      </c>
      <c r="DQ6" s="44">
        <v>127</v>
      </c>
      <c r="DR6" s="44">
        <v>36</v>
      </c>
      <c r="DS6" s="44">
        <v>134</v>
      </c>
      <c r="DT6" s="44">
        <v>13</v>
      </c>
      <c r="DU6" s="44">
        <v>76</v>
      </c>
      <c r="DV6" s="44">
        <v>15</v>
      </c>
      <c r="DW6" s="44">
        <v>82</v>
      </c>
      <c r="DX6" s="44">
        <v>2</v>
      </c>
      <c r="DY6" s="44">
        <v>13</v>
      </c>
      <c r="DZ6" s="44">
        <v>2</v>
      </c>
      <c r="EA6" s="44">
        <v>14</v>
      </c>
      <c r="EB6" s="44">
        <v>3</v>
      </c>
      <c r="EC6" s="44">
        <v>20</v>
      </c>
      <c r="ED6" s="44">
        <v>3</v>
      </c>
      <c r="EE6" s="44">
        <v>20</v>
      </c>
      <c r="EF6" s="43"/>
      <c r="EG6" s="44">
        <v>8</v>
      </c>
      <c r="EH6" s="43"/>
      <c r="EI6" s="44">
        <v>18</v>
      </c>
      <c r="EJ6" s="43"/>
      <c r="EK6" s="44">
        <v>1</v>
      </c>
      <c r="EL6" s="43"/>
      <c r="EM6" s="44">
        <v>1</v>
      </c>
      <c r="EN6" s="44">
        <v>530326</v>
      </c>
      <c r="EO6" s="44">
        <v>2021275</v>
      </c>
      <c r="EP6" s="44">
        <v>32</v>
      </c>
      <c r="EQ6" s="44">
        <v>122</v>
      </c>
      <c r="ER6" s="44">
        <v>143505</v>
      </c>
      <c r="ES6" s="44">
        <v>1086322</v>
      </c>
      <c r="ET6" s="44">
        <v>8</v>
      </c>
      <c r="EU6" s="44">
        <v>69</v>
      </c>
      <c r="EV6" s="44">
        <v>49425</v>
      </c>
      <c r="EW6" s="44">
        <v>208988</v>
      </c>
      <c r="EX6" s="44">
        <v>2</v>
      </c>
      <c r="EY6" s="44">
        <v>13</v>
      </c>
      <c r="EZ6" s="44">
        <v>11483</v>
      </c>
      <c r="FA6" s="44">
        <v>89357</v>
      </c>
      <c r="FB6" s="44">
        <v>2</v>
      </c>
      <c r="FC6" s="44">
        <v>18</v>
      </c>
      <c r="FD6" s="43"/>
      <c r="FE6" s="44">
        <v>16966</v>
      </c>
      <c r="FF6" s="43"/>
      <c r="FG6" s="44">
        <v>1</v>
      </c>
      <c r="FH6" s="44">
        <v>27</v>
      </c>
      <c r="FI6" s="44">
        <v>83</v>
      </c>
      <c r="FJ6" s="44">
        <v>28</v>
      </c>
      <c r="FK6" s="44">
        <v>87</v>
      </c>
      <c r="FL6" s="44">
        <v>6</v>
      </c>
      <c r="FM6" s="44">
        <v>25</v>
      </c>
      <c r="FN6" s="44">
        <v>7</v>
      </c>
      <c r="FO6" s="44">
        <v>28</v>
      </c>
      <c r="FP6" s="44">
        <v>7</v>
      </c>
      <c r="FQ6" s="44">
        <v>17</v>
      </c>
      <c r="FR6" s="44">
        <v>8</v>
      </c>
      <c r="FS6" s="44">
        <v>19</v>
      </c>
      <c r="FT6" s="43"/>
      <c r="FU6" s="43"/>
      <c r="FV6" s="43"/>
      <c r="FW6" s="43"/>
      <c r="FX6" s="44">
        <v>3</v>
      </c>
      <c r="FY6" s="44">
        <v>22</v>
      </c>
      <c r="FZ6" s="44">
        <v>3</v>
      </c>
      <c r="GA6" s="44">
        <v>22</v>
      </c>
      <c r="GB6" s="44">
        <v>3</v>
      </c>
      <c r="GC6" s="44">
        <v>22</v>
      </c>
      <c r="GD6" s="44">
        <v>10433</v>
      </c>
    </row>
    <row r="7" spans="1:186" x14ac:dyDescent="0.25">
      <c r="A7" t="s">
        <v>475</v>
      </c>
      <c r="B7" s="43" t="s">
        <v>340</v>
      </c>
      <c r="C7" s="44">
        <v>20140930</v>
      </c>
      <c r="D7" s="44">
        <v>167</v>
      </c>
      <c r="E7" s="44">
        <v>231</v>
      </c>
      <c r="F7" s="43"/>
      <c r="G7" s="43"/>
      <c r="H7" s="44">
        <v>145</v>
      </c>
      <c r="I7" s="44">
        <v>201</v>
      </c>
      <c r="J7" s="44">
        <v>24</v>
      </c>
      <c r="K7" s="44">
        <v>33</v>
      </c>
      <c r="L7" s="43"/>
      <c r="M7" s="43"/>
      <c r="N7" s="44">
        <v>15</v>
      </c>
      <c r="O7" s="44">
        <v>18</v>
      </c>
      <c r="P7" s="44">
        <v>8</v>
      </c>
      <c r="Q7" s="44">
        <v>9</v>
      </c>
      <c r="R7" s="44">
        <v>1</v>
      </c>
      <c r="S7" s="44">
        <v>7</v>
      </c>
      <c r="T7" s="43"/>
      <c r="U7" s="43"/>
      <c r="V7" s="44">
        <v>130</v>
      </c>
      <c r="W7" s="44">
        <v>194</v>
      </c>
      <c r="X7" s="44">
        <v>116</v>
      </c>
      <c r="Y7" s="44">
        <v>174</v>
      </c>
      <c r="Z7" s="44">
        <v>14</v>
      </c>
      <c r="AA7" s="44">
        <v>22</v>
      </c>
      <c r="AB7" s="43"/>
      <c r="AC7" s="43"/>
      <c r="AD7" s="44">
        <v>101</v>
      </c>
      <c r="AE7" s="44">
        <v>123</v>
      </c>
      <c r="AF7" s="44">
        <v>67</v>
      </c>
      <c r="AG7" s="44">
        <v>80</v>
      </c>
      <c r="AH7" s="44">
        <v>34</v>
      </c>
      <c r="AI7" s="44">
        <v>43</v>
      </c>
      <c r="AJ7" s="44">
        <v>50</v>
      </c>
      <c r="AK7" s="44">
        <v>60</v>
      </c>
      <c r="AL7" s="44">
        <v>51</v>
      </c>
      <c r="AM7" s="44">
        <v>63</v>
      </c>
      <c r="AN7" s="44">
        <v>28</v>
      </c>
      <c r="AO7" s="44">
        <v>79</v>
      </c>
      <c r="AP7" s="43"/>
      <c r="AQ7" s="43"/>
      <c r="AR7" s="44">
        <v>25</v>
      </c>
      <c r="AS7" s="44">
        <v>71</v>
      </c>
      <c r="AT7" s="44">
        <v>3</v>
      </c>
      <c r="AU7" s="44">
        <v>9</v>
      </c>
      <c r="AV7" s="43"/>
      <c r="AW7" s="43"/>
      <c r="AX7" s="44">
        <v>10</v>
      </c>
      <c r="AY7" s="44">
        <v>34</v>
      </c>
      <c r="AZ7" s="44">
        <v>4</v>
      </c>
      <c r="BA7" s="44">
        <v>20</v>
      </c>
      <c r="BB7" s="44">
        <v>6</v>
      </c>
      <c r="BC7" s="44">
        <v>14</v>
      </c>
      <c r="BD7" s="44">
        <v>6</v>
      </c>
      <c r="BE7" s="44">
        <v>14</v>
      </c>
      <c r="BF7" s="44">
        <v>4</v>
      </c>
      <c r="BG7" s="44">
        <v>20</v>
      </c>
      <c r="BH7" s="44">
        <v>27</v>
      </c>
      <c r="BI7" s="44">
        <v>73</v>
      </c>
      <c r="BJ7" s="44">
        <v>24</v>
      </c>
      <c r="BK7" s="44">
        <v>67</v>
      </c>
      <c r="BL7" s="44">
        <v>3</v>
      </c>
      <c r="BM7" s="44">
        <v>7</v>
      </c>
      <c r="BN7" s="43"/>
      <c r="BO7" s="43"/>
      <c r="BP7" s="44">
        <v>1</v>
      </c>
      <c r="BQ7" s="44">
        <v>9</v>
      </c>
      <c r="BR7" s="44">
        <v>2</v>
      </c>
      <c r="BS7" s="44">
        <v>16</v>
      </c>
      <c r="BT7" s="43"/>
      <c r="BU7" s="44">
        <v>6</v>
      </c>
      <c r="BV7" s="44">
        <v>2</v>
      </c>
      <c r="BW7" s="44">
        <v>17</v>
      </c>
      <c r="BX7" s="44">
        <v>0</v>
      </c>
      <c r="BY7" s="44">
        <v>7</v>
      </c>
      <c r="BZ7" s="44">
        <v>1</v>
      </c>
      <c r="CA7" s="44">
        <v>23</v>
      </c>
      <c r="CB7" s="44">
        <v>2</v>
      </c>
      <c r="CC7" s="44">
        <v>9</v>
      </c>
      <c r="CD7" s="44">
        <v>4</v>
      </c>
      <c r="CE7" s="44">
        <v>15</v>
      </c>
      <c r="CF7" s="44">
        <v>8</v>
      </c>
      <c r="CG7" s="44">
        <v>16</v>
      </c>
      <c r="CH7" s="44">
        <v>34</v>
      </c>
      <c r="CI7" s="44">
        <v>45</v>
      </c>
      <c r="CJ7" s="44">
        <v>3</v>
      </c>
      <c r="CK7" s="44">
        <v>8</v>
      </c>
      <c r="CL7" s="44">
        <v>5</v>
      </c>
      <c r="CM7" s="44">
        <v>13</v>
      </c>
      <c r="CN7" s="44">
        <v>2</v>
      </c>
      <c r="CO7" s="44">
        <v>4</v>
      </c>
      <c r="CP7" s="44">
        <v>3</v>
      </c>
      <c r="CQ7" s="44">
        <v>8</v>
      </c>
      <c r="CR7" s="43"/>
      <c r="CS7" s="43"/>
      <c r="CT7" s="43"/>
      <c r="CU7" s="44">
        <v>1</v>
      </c>
      <c r="CV7" s="44">
        <v>1</v>
      </c>
      <c r="CW7" s="44">
        <v>2</v>
      </c>
      <c r="CX7" s="44">
        <v>1</v>
      </c>
      <c r="CY7" s="44">
        <v>6</v>
      </c>
      <c r="CZ7" s="43"/>
      <c r="DA7" s="43"/>
      <c r="DB7" s="43"/>
      <c r="DC7" s="43"/>
      <c r="DD7" s="44">
        <v>15</v>
      </c>
      <c r="DE7" s="44">
        <v>97</v>
      </c>
      <c r="DF7" s="44">
        <v>17</v>
      </c>
      <c r="DG7" s="44">
        <v>104</v>
      </c>
      <c r="DH7" s="44">
        <v>2</v>
      </c>
      <c r="DI7" s="44">
        <v>2</v>
      </c>
      <c r="DJ7" s="44">
        <v>2</v>
      </c>
      <c r="DK7" s="44">
        <v>6</v>
      </c>
      <c r="DL7" s="43"/>
      <c r="DM7" s="43"/>
      <c r="DN7" s="44">
        <v>1</v>
      </c>
      <c r="DO7" s="44">
        <v>6</v>
      </c>
      <c r="DP7" s="44">
        <v>65</v>
      </c>
      <c r="DQ7" s="44">
        <v>94</v>
      </c>
      <c r="DR7" s="44">
        <v>68</v>
      </c>
      <c r="DS7" s="44">
        <v>97</v>
      </c>
      <c r="DT7" s="44">
        <v>1</v>
      </c>
      <c r="DU7" s="44">
        <v>3</v>
      </c>
      <c r="DV7" s="44">
        <v>2</v>
      </c>
      <c r="DW7" s="44">
        <v>4</v>
      </c>
      <c r="DX7" s="43"/>
      <c r="DY7" s="44">
        <v>2</v>
      </c>
      <c r="DZ7" s="43"/>
      <c r="EA7" s="44">
        <v>2</v>
      </c>
      <c r="EB7" s="43"/>
      <c r="EC7" s="44">
        <v>2</v>
      </c>
      <c r="ED7" s="43"/>
      <c r="EE7" s="44">
        <v>2</v>
      </c>
      <c r="EF7" s="44">
        <v>2</v>
      </c>
      <c r="EG7" s="44">
        <v>14</v>
      </c>
      <c r="EH7" s="44">
        <v>2</v>
      </c>
      <c r="EI7" s="44">
        <v>17</v>
      </c>
      <c r="EJ7" s="43"/>
      <c r="EK7" s="43"/>
      <c r="EL7" s="43"/>
      <c r="EM7" s="43"/>
      <c r="EN7" s="44">
        <v>1127885</v>
      </c>
      <c r="EO7" s="44">
        <v>1734879</v>
      </c>
      <c r="EP7" s="44">
        <v>64</v>
      </c>
      <c r="EQ7" s="44">
        <v>93</v>
      </c>
      <c r="ER7" s="43"/>
      <c r="ES7" s="44">
        <v>22510</v>
      </c>
      <c r="ET7" s="43"/>
      <c r="EU7" s="44">
        <v>2</v>
      </c>
      <c r="EV7" s="43"/>
      <c r="EW7" s="44">
        <v>45090</v>
      </c>
      <c r="EX7" s="43"/>
      <c r="EY7" s="44">
        <v>2</v>
      </c>
      <c r="EZ7" s="43"/>
      <c r="FA7" s="44">
        <v>7814</v>
      </c>
      <c r="FB7" s="43"/>
      <c r="FC7" s="44">
        <v>2</v>
      </c>
      <c r="FD7" s="43"/>
      <c r="FE7" s="43"/>
      <c r="FF7" s="43"/>
      <c r="FG7" s="43"/>
      <c r="FH7" s="44">
        <v>15</v>
      </c>
      <c r="FI7" s="44">
        <v>98</v>
      </c>
      <c r="FJ7" s="44">
        <v>17</v>
      </c>
      <c r="FK7" s="44">
        <v>104</v>
      </c>
      <c r="FL7" s="44">
        <v>2</v>
      </c>
      <c r="FM7" s="44">
        <v>3</v>
      </c>
      <c r="FN7" s="44">
        <v>2</v>
      </c>
      <c r="FO7" s="44">
        <v>6</v>
      </c>
      <c r="FP7" s="43"/>
      <c r="FQ7" s="44">
        <v>4</v>
      </c>
      <c r="FR7" s="44">
        <v>1</v>
      </c>
      <c r="FS7" s="44">
        <v>6</v>
      </c>
      <c r="FT7" s="43"/>
      <c r="FU7" s="43"/>
      <c r="FV7" s="43"/>
      <c r="FW7" s="43"/>
      <c r="FX7" s="44">
        <v>1</v>
      </c>
      <c r="FY7" s="44">
        <v>10</v>
      </c>
      <c r="FZ7" s="44">
        <v>1</v>
      </c>
      <c r="GA7" s="44">
        <v>10</v>
      </c>
      <c r="GB7" s="44">
        <v>1</v>
      </c>
      <c r="GC7" s="44">
        <v>10</v>
      </c>
      <c r="GD7" s="44">
        <v>10433</v>
      </c>
    </row>
    <row r="8" spans="1:186" x14ac:dyDescent="0.25">
      <c r="A8" t="s">
        <v>476</v>
      </c>
      <c r="B8" s="43" t="s">
        <v>340</v>
      </c>
      <c r="C8" s="44">
        <v>20140930</v>
      </c>
      <c r="D8" s="44">
        <v>91</v>
      </c>
      <c r="E8" s="44">
        <v>199</v>
      </c>
      <c r="F8" s="43"/>
      <c r="G8" s="43"/>
      <c r="H8" s="44">
        <v>77</v>
      </c>
      <c r="I8" s="44">
        <v>167</v>
      </c>
      <c r="J8" s="44">
        <v>14</v>
      </c>
      <c r="K8" s="44">
        <v>33</v>
      </c>
      <c r="L8" s="43"/>
      <c r="M8" s="43"/>
      <c r="N8" s="44">
        <v>8</v>
      </c>
      <c r="O8" s="44">
        <v>17</v>
      </c>
      <c r="P8" s="44">
        <v>3</v>
      </c>
      <c r="Q8" s="44">
        <v>5</v>
      </c>
      <c r="R8" s="44">
        <v>3</v>
      </c>
      <c r="S8" s="44">
        <v>5</v>
      </c>
      <c r="T8" s="43"/>
      <c r="U8" s="43"/>
      <c r="V8" s="44">
        <v>68</v>
      </c>
      <c r="W8" s="44">
        <v>129</v>
      </c>
      <c r="X8" s="44">
        <v>59</v>
      </c>
      <c r="Y8" s="44">
        <v>114</v>
      </c>
      <c r="Z8" s="44">
        <v>9</v>
      </c>
      <c r="AA8" s="44">
        <v>15</v>
      </c>
      <c r="AB8" s="43"/>
      <c r="AC8" s="43"/>
      <c r="AD8" s="44">
        <v>138</v>
      </c>
      <c r="AE8" s="44">
        <v>208</v>
      </c>
      <c r="AF8" s="44">
        <v>117</v>
      </c>
      <c r="AG8" s="44">
        <v>158</v>
      </c>
      <c r="AH8" s="44">
        <v>21</v>
      </c>
      <c r="AI8" s="44">
        <v>50</v>
      </c>
      <c r="AJ8" s="44">
        <v>72</v>
      </c>
      <c r="AK8" s="44">
        <v>126</v>
      </c>
      <c r="AL8" s="44">
        <v>66</v>
      </c>
      <c r="AM8" s="44">
        <v>82</v>
      </c>
      <c r="AN8" s="44">
        <v>11</v>
      </c>
      <c r="AO8" s="44">
        <v>117</v>
      </c>
      <c r="AP8" s="43"/>
      <c r="AQ8" s="43"/>
      <c r="AR8" s="44">
        <v>11</v>
      </c>
      <c r="AS8" s="44">
        <v>98</v>
      </c>
      <c r="AT8" s="44">
        <v>1</v>
      </c>
      <c r="AU8" s="44">
        <v>20</v>
      </c>
      <c r="AV8" s="43"/>
      <c r="AW8" s="43"/>
      <c r="AX8" s="44">
        <v>4</v>
      </c>
      <c r="AY8" s="44">
        <v>91</v>
      </c>
      <c r="AZ8" s="44">
        <v>3</v>
      </c>
      <c r="BA8" s="44">
        <v>59</v>
      </c>
      <c r="BB8" s="44">
        <v>1</v>
      </c>
      <c r="BC8" s="44">
        <v>32</v>
      </c>
      <c r="BD8" s="44">
        <v>2</v>
      </c>
      <c r="BE8" s="44">
        <v>60</v>
      </c>
      <c r="BF8" s="44">
        <v>2</v>
      </c>
      <c r="BG8" s="44">
        <v>31</v>
      </c>
      <c r="BH8" s="44">
        <v>10</v>
      </c>
      <c r="BI8" s="44">
        <v>109</v>
      </c>
      <c r="BJ8" s="44">
        <v>10</v>
      </c>
      <c r="BK8" s="44">
        <v>91</v>
      </c>
      <c r="BL8" s="44">
        <v>1</v>
      </c>
      <c r="BM8" s="44">
        <v>19</v>
      </c>
      <c r="BN8" s="43"/>
      <c r="BO8" s="43"/>
      <c r="BP8" s="44">
        <v>25</v>
      </c>
      <c r="BQ8" s="44">
        <v>55</v>
      </c>
      <c r="BR8" s="44">
        <v>52</v>
      </c>
      <c r="BS8" s="44">
        <v>97</v>
      </c>
      <c r="BT8" s="44">
        <v>9</v>
      </c>
      <c r="BU8" s="44">
        <v>46</v>
      </c>
      <c r="BV8" s="44">
        <v>55</v>
      </c>
      <c r="BW8" s="44">
        <v>101</v>
      </c>
      <c r="BX8" s="44">
        <v>0</v>
      </c>
      <c r="BY8" s="44">
        <v>11</v>
      </c>
      <c r="BZ8" s="44">
        <v>1</v>
      </c>
      <c r="CA8" s="44">
        <v>25</v>
      </c>
      <c r="CB8" s="44">
        <v>3</v>
      </c>
      <c r="CC8" s="44">
        <v>30</v>
      </c>
      <c r="CD8" s="44">
        <v>3</v>
      </c>
      <c r="CE8" s="44">
        <v>57</v>
      </c>
      <c r="CF8" s="44">
        <v>55</v>
      </c>
      <c r="CG8" s="44">
        <v>174</v>
      </c>
      <c r="CH8" s="44">
        <v>55</v>
      </c>
      <c r="CI8" s="44">
        <v>175</v>
      </c>
      <c r="CJ8" s="44">
        <v>8</v>
      </c>
      <c r="CK8" s="44">
        <v>25</v>
      </c>
      <c r="CL8" s="44">
        <v>17</v>
      </c>
      <c r="CM8" s="44">
        <v>34</v>
      </c>
      <c r="CN8" s="44">
        <v>7</v>
      </c>
      <c r="CO8" s="44">
        <v>13</v>
      </c>
      <c r="CP8" s="44">
        <v>16</v>
      </c>
      <c r="CQ8" s="44">
        <v>22</v>
      </c>
      <c r="CR8" s="44">
        <v>2</v>
      </c>
      <c r="CS8" s="44">
        <v>2</v>
      </c>
      <c r="CT8" s="44">
        <v>3</v>
      </c>
      <c r="CU8" s="44">
        <v>3</v>
      </c>
      <c r="CV8" s="44">
        <v>9</v>
      </c>
      <c r="CW8" s="44">
        <v>13</v>
      </c>
      <c r="CX8" s="44">
        <v>22</v>
      </c>
      <c r="CY8" s="44">
        <v>29</v>
      </c>
      <c r="CZ8" s="43"/>
      <c r="DA8" s="43"/>
      <c r="DB8" s="43"/>
      <c r="DC8" s="43"/>
      <c r="DD8" s="44">
        <v>27</v>
      </c>
      <c r="DE8" s="44">
        <v>50</v>
      </c>
      <c r="DF8" s="44">
        <v>53</v>
      </c>
      <c r="DG8" s="44">
        <v>79</v>
      </c>
      <c r="DH8" s="44">
        <v>6</v>
      </c>
      <c r="DI8" s="44">
        <v>7</v>
      </c>
      <c r="DJ8" s="44">
        <v>15</v>
      </c>
      <c r="DK8" s="44">
        <v>18</v>
      </c>
      <c r="DL8" s="44">
        <v>1</v>
      </c>
      <c r="DM8" s="44">
        <v>4</v>
      </c>
      <c r="DN8" s="44">
        <v>26</v>
      </c>
      <c r="DO8" s="44">
        <v>33</v>
      </c>
      <c r="DP8" s="44">
        <v>7</v>
      </c>
      <c r="DQ8" s="44">
        <v>38</v>
      </c>
      <c r="DR8" s="44">
        <v>7</v>
      </c>
      <c r="DS8" s="44">
        <v>39</v>
      </c>
      <c r="DT8" s="44">
        <v>2</v>
      </c>
      <c r="DU8" s="44">
        <v>17</v>
      </c>
      <c r="DV8" s="44">
        <v>2</v>
      </c>
      <c r="DW8" s="44">
        <v>17</v>
      </c>
      <c r="DX8" s="43"/>
      <c r="DY8" s="44">
        <v>2</v>
      </c>
      <c r="DZ8" s="43"/>
      <c r="EA8" s="44">
        <v>2</v>
      </c>
      <c r="EB8" s="44">
        <v>2</v>
      </c>
      <c r="EC8" s="44">
        <v>6</v>
      </c>
      <c r="ED8" s="44">
        <v>2</v>
      </c>
      <c r="EE8" s="44">
        <v>6</v>
      </c>
      <c r="EF8" s="44">
        <v>7</v>
      </c>
      <c r="EG8" s="44">
        <v>22</v>
      </c>
      <c r="EH8" s="44">
        <v>13</v>
      </c>
      <c r="EI8" s="44">
        <v>38</v>
      </c>
      <c r="EJ8" s="43"/>
      <c r="EK8" s="43"/>
      <c r="EL8" s="43"/>
      <c r="EM8" s="43"/>
      <c r="EN8" s="44">
        <v>48196</v>
      </c>
      <c r="EO8" s="44">
        <v>480062</v>
      </c>
      <c r="EP8" s="44">
        <v>6</v>
      </c>
      <c r="EQ8" s="44">
        <v>31</v>
      </c>
      <c r="ER8" s="44">
        <v>39287</v>
      </c>
      <c r="ES8" s="44">
        <v>226344</v>
      </c>
      <c r="ET8" s="44">
        <v>2</v>
      </c>
      <c r="EU8" s="44">
        <v>14</v>
      </c>
      <c r="EV8" s="43"/>
      <c r="EW8" s="44">
        <v>12980</v>
      </c>
      <c r="EX8" s="43"/>
      <c r="EY8" s="44">
        <v>1</v>
      </c>
      <c r="EZ8" s="44">
        <v>11176</v>
      </c>
      <c r="FA8" s="44">
        <v>38811</v>
      </c>
      <c r="FB8" s="44">
        <v>2</v>
      </c>
      <c r="FC8" s="44">
        <v>6</v>
      </c>
      <c r="FD8" s="43"/>
      <c r="FE8" s="43"/>
      <c r="FF8" s="43"/>
      <c r="FG8" s="43"/>
      <c r="FH8" s="44">
        <v>31</v>
      </c>
      <c r="FI8" s="44">
        <v>54</v>
      </c>
      <c r="FJ8" s="44">
        <v>53</v>
      </c>
      <c r="FK8" s="44">
        <v>79</v>
      </c>
      <c r="FL8" s="44">
        <v>10</v>
      </c>
      <c r="FM8" s="44">
        <v>11</v>
      </c>
      <c r="FN8" s="44">
        <v>15</v>
      </c>
      <c r="FO8" s="44">
        <v>18</v>
      </c>
      <c r="FP8" s="44">
        <v>2</v>
      </c>
      <c r="FQ8" s="44">
        <v>2</v>
      </c>
      <c r="FR8" s="44">
        <v>4</v>
      </c>
      <c r="FS8" s="44">
        <v>4</v>
      </c>
      <c r="FT8" s="43"/>
      <c r="FU8" s="43"/>
      <c r="FV8" s="43"/>
      <c r="FW8" s="43"/>
      <c r="FX8" s="43"/>
      <c r="FY8" s="44">
        <v>6</v>
      </c>
      <c r="FZ8" s="43"/>
      <c r="GA8" s="44">
        <v>6</v>
      </c>
      <c r="GB8" s="43"/>
      <c r="GC8" s="44">
        <v>6</v>
      </c>
      <c r="GD8" s="44">
        <v>10433</v>
      </c>
    </row>
    <row r="9" spans="1:186" x14ac:dyDescent="0.25">
      <c r="A9" t="s">
        <v>477</v>
      </c>
      <c r="B9" s="43" t="s">
        <v>340</v>
      </c>
      <c r="C9" s="44">
        <v>20140930</v>
      </c>
      <c r="D9" s="44">
        <v>1854</v>
      </c>
      <c r="E9" s="44">
        <v>3383</v>
      </c>
      <c r="F9" s="43"/>
      <c r="G9" s="43"/>
      <c r="H9" s="44">
        <v>1566</v>
      </c>
      <c r="I9" s="44">
        <v>2831</v>
      </c>
      <c r="J9" s="44">
        <v>305</v>
      </c>
      <c r="K9" s="44">
        <v>591</v>
      </c>
      <c r="L9" s="44">
        <v>5</v>
      </c>
      <c r="M9" s="44">
        <v>16</v>
      </c>
      <c r="N9" s="44">
        <v>131</v>
      </c>
      <c r="O9" s="44">
        <v>279</v>
      </c>
      <c r="P9" s="44">
        <v>47</v>
      </c>
      <c r="Q9" s="44">
        <v>89</v>
      </c>
      <c r="R9" s="44">
        <v>44</v>
      </c>
      <c r="S9" s="44">
        <v>84</v>
      </c>
      <c r="T9" s="44">
        <v>2</v>
      </c>
      <c r="U9" s="44">
        <v>7</v>
      </c>
      <c r="V9" s="44">
        <v>1325</v>
      </c>
      <c r="W9" s="44">
        <v>2610</v>
      </c>
      <c r="X9" s="44">
        <v>1147</v>
      </c>
      <c r="Y9" s="44">
        <v>2277</v>
      </c>
      <c r="Z9" s="44">
        <v>184</v>
      </c>
      <c r="AA9" s="44">
        <v>346</v>
      </c>
      <c r="AB9" s="44">
        <v>1</v>
      </c>
      <c r="AC9" s="44">
        <v>8</v>
      </c>
      <c r="AD9" s="44">
        <v>685</v>
      </c>
      <c r="AE9" s="44">
        <v>1126</v>
      </c>
      <c r="AF9" s="44">
        <v>549</v>
      </c>
      <c r="AG9" s="44">
        <v>898</v>
      </c>
      <c r="AH9" s="44">
        <v>136</v>
      </c>
      <c r="AI9" s="44">
        <v>228</v>
      </c>
      <c r="AJ9" s="44">
        <v>205</v>
      </c>
      <c r="AK9" s="44">
        <v>350</v>
      </c>
      <c r="AL9" s="44">
        <v>480</v>
      </c>
      <c r="AM9" s="44">
        <v>776</v>
      </c>
      <c r="AN9" s="44">
        <v>803</v>
      </c>
      <c r="AO9" s="44">
        <v>1868</v>
      </c>
      <c r="AP9" s="43"/>
      <c r="AQ9" s="43"/>
      <c r="AR9" s="44">
        <v>702</v>
      </c>
      <c r="AS9" s="44">
        <v>1539</v>
      </c>
      <c r="AT9" s="44">
        <v>111</v>
      </c>
      <c r="AU9" s="44">
        <v>356</v>
      </c>
      <c r="AV9" s="44">
        <v>9</v>
      </c>
      <c r="AW9" s="44">
        <v>12</v>
      </c>
      <c r="AX9" s="44">
        <v>353</v>
      </c>
      <c r="AY9" s="44">
        <v>522</v>
      </c>
      <c r="AZ9" s="44">
        <v>293</v>
      </c>
      <c r="BA9" s="44">
        <v>415</v>
      </c>
      <c r="BB9" s="44">
        <v>60</v>
      </c>
      <c r="BC9" s="44">
        <v>107</v>
      </c>
      <c r="BD9" s="44">
        <v>95</v>
      </c>
      <c r="BE9" s="44">
        <v>159</v>
      </c>
      <c r="BF9" s="44">
        <v>258</v>
      </c>
      <c r="BG9" s="44">
        <v>363</v>
      </c>
      <c r="BH9" s="44">
        <v>800</v>
      </c>
      <c r="BI9" s="44">
        <v>1857</v>
      </c>
      <c r="BJ9" s="44">
        <v>699</v>
      </c>
      <c r="BK9" s="44">
        <v>1531</v>
      </c>
      <c r="BL9" s="44">
        <v>111</v>
      </c>
      <c r="BM9" s="44">
        <v>353</v>
      </c>
      <c r="BN9" s="44">
        <v>9</v>
      </c>
      <c r="BO9" s="44">
        <v>12</v>
      </c>
      <c r="BP9" s="44">
        <v>21</v>
      </c>
      <c r="BQ9" s="44">
        <v>168</v>
      </c>
      <c r="BR9" s="44">
        <v>36</v>
      </c>
      <c r="BS9" s="44">
        <v>357</v>
      </c>
      <c r="BT9" s="44">
        <v>27</v>
      </c>
      <c r="BU9" s="44">
        <v>293</v>
      </c>
      <c r="BV9" s="44">
        <v>40</v>
      </c>
      <c r="BW9" s="44">
        <v>402</v>
      </c>
      <c r="BX9" s="44">
        <v>26</v>
      </c>
      <c r="BY9" s="44">
        <v>77</v>
      </c>
      <c r="BZ9" s="44">
        <v>50</v>
      </c>
      <c r="CA9" s="44">
        <v>147</v>
      </c>
      <c r="CB9" s="44">
        <v>174</v>
      </c>
      <c r="CC9" s="44">
        <v>239</v>
      </c>
      <c r="CD9" s="44">
        <v>212</v>
      </c>
      <c r="CE9" s="44">
        <v>291</v>
      </c>
      <c r="CF9" s="44">
        <v>479</v>
      </c>
      <c r="CG9" s="44">
        <v>710</v>
      </c>
      <c r="CH9" s="44">
        <v>503</v>
      </c>
      <c r="CI9" s="44">
        <v>775</v>
      </c>
      <c r="CJ9" s="44">
        <v>46</v>
      </c>
      <c r="CK9" s="44">
        <v>260</v>
      </c>
      <c r="CL9" s="44">
        <v>52</v>
      </c>
      <c r="CM9" s="44">
        <v>296</v>
      </c>
      <c r="CN9" s="44">
        <v>44</v>
      </c>
      <c r="CO9" s="44">
        <v>263</v>
      </c>
      <c r="CP9" s="44">
        <v>50</v>
      </c>
      <c r="CQ9" s="44">
        <v>302</v>
      </c>
      <c r="CR9" s="44">
        <v>12</v>
      </c>
      <c r="CS9" s="44">
        <v>65</v>
      </c>
      <c r="CT9" s="44">
        <v>16</v>
      </c>
      <c r="CU9" s="44">
        <v>79</v>
      </c>
      <c r="CV9" s="44">
        <v>5</v>
      </c>
      <c r="CW9" s="44">
        <v>46</v>
      </c>
      <c r="CX9" s="44">
        <v>10</v>
      </c>
      <c r="CY9" s="44">
        <v>79</v>
      </c>
      <c r="CZ9" s="43"/>
      <c r="DA9" s="44">
        <v>8</v>
      </c>
      <c r="DB9" s="43"/>
      <c r="DC9" s="44">
        <v>11</v>
      </c>
      <c r="DD9" s="44">
        <v>212</v>
      </c>
      <c r="DE9" s="44">
        <v>1074</v>
      </c>
      <c r="DF9" s="44">
        <v>232</v>
      </c>
      <c r="DG9" s="44">
        <v>1183</v>
      </c>
      <c r="DH9" s="44">
        <v>41</v>
      </c>
      <c r="DI9" s="44">
        <v>239</v>
      </c>
      <c r="DJ9" s="44">
        <v>53</v>
      </c>
      <c r="DK9" s="44">
        <v>314</v>
      </c>
      <c r="DL9" s="44">
        <v>6</v>
      </c>
      <c r="DM9" s="44">
        <v>45</v>
      </c>
      <c r="DN9" s="44">
        <v>16</v>
      </c>
      <c r="DO9" s="44">
        <v>106</v>
      </c>
      <c r="DP9" s="44">
        <v>396</v>
      </c>
      <c r="DQ9" s="44">
        <v>969</v>
      </c>
      <c r="DR9" s="44">
        <v>411</v>
      </c>
      <c r="DS9" s="44">
        <v>1021</v>
      </c>
      <c r="DT9" s="44">
        <v>74</v>
      </c>
      <c r="DU9" s="44">
        <v>254</v>
      </c>
      <c r="DV9" s="44">
        <v>81</v>
      </c>
      <c r="DW9" s="44">
        <v>266</v>
      </c>
      <c r="DX9" s="44">
        <v>34</v>
      </c>
      <c r="DY9" s="44">
        <v>89</v>
      </c>
      <c r="DZ9" s="44">
        <v>36</v>
      </c>
      <c r="EA9" s="44">
        <v>93</v>
      </c>
      <c r="EB9" s="44">
        <v>23</v>
      </c>
      <c r="EC9" s="44">
        <v>57</v>
      </c>
      <c r="ED9" s="44">
        <v>27</v>
      </c>
      <c r="EE9" s="44">
        <v>66</v>
      </c>
      <c r="EF9" s="44">
        <v>68</v>
      </c>
      <c r="EG9" s="44">
        <v>112</v>
      </c>
      <c r="EH9" s="44">
        <v>109</v>
      </c>
      <c r="EI9" s="44">
        <v>183</v>
      </c>
      <c r="EJ9" s="44">
        <v>3</v>
      </c>
      <c r="EK9" s="44">
        <v>11</v>
      </c>
      <c r="EL9" s="44">
        <v>3</v>
      </c>
      <c r="EM9" s="44">
        <v>11</v>
      </c>
      <c r="EN9" s="44">
        <v>7546022</v>
      </c>
      <c r="EO9" s="44">
        <v>17937857</v>
      </c>
      <c r="EP9" s="44">
        <v>390</v>
      </c>
      <c r="EQ9" s="44">
        <v>956</v>
      </c>
      <c r="ER9" s="44">
        <v>1093955</v>
      </c>
      <c r="ES9" s="44">
        <v>3653007</v>
      </c>
      <c r="ET9" s="44">
        <v>72</v>
      </c>
      <c r="EU9" s="44">
        <v>241</v>
      </c>
      <c r="EV9" s="44">
        <v>659038</v>
      </c>
      <c r="EW9" s="44">
        <v>1465300</v>
      </c>
      <c r="EX9" s="44">
        <v>33</v>
      </c>
      <c r="EY9" s="44">
        <v>87</v>
      </c>
      <c r="EZ9" s="44">
        <v>111092</v>
      </c>
      <c r="FA9" s="44">
        <v>204376</v>
      </c>
      <c r="FB9" s="44">
        <v>26</v>
      </c>
      <c r="FC9" s="44">
        <v>62</v>
      </c>
      <c r="FD9" s="44">
        <v>27238</v>
      </c>
      <c r="FE9" s="44">
        <v>113535</v>
      </c>
      <c r="FF9" s="44">
        <v>3</v>
      </c>
      <c r="FG9" s="44">
        <v>10</v>
      </c>
      <c r="FH9" s="44">
        <v>221</v>
      </c>
      <c r="FI9" s="44">
        <v>1122</v>
      </c>
      <c r="FJ9" s="44">
        <v>232</v>
      </c>
      <c r="FK9" s="44">
        <v>1183</v>
      </c>
      <c r="FL9" s="44">
        <v>47</v>
      </c>
      <c r="FM9" s="44">
        <v>268</v>
      </c>
      <c r="FN9" s="44">
        <v>53</v>
      </c>
      <c r="FO9" s="44">
        <v>314</v>
      </c>
      <c r="FP9" s="44">
        <v>13</v>
      </c>
      <c r="FQ9" s="44">
        <v>132</v>
      </c>
      <c r="FR9" s="44">
        <v>14</v>
      </c>
      <c r="FS9" s="44">
        <v>152</v>
      </c>
      <c r="FT9" s="43"/>
      <c r="FU9" s="44">
        <v>10</v>
      </c>
      <c r="FV9" s="43"/>
      <c r="FW9" s="44">
        <v>12</v>
      </c>
      <c r="FX9" s="44">
        <v>18</v>
      </c>
      <c r="FY9" s="44">
        <v>116</v>
      </c>
      <c r="FZ9" s="44">
        <v>18</v>
      </c>
      <c r="GA9" s="44">
        <v>116</v>
      </c>
      <c r="GB9" s="44">
        <v>18</v>
      </c>
      <c r="GC9" s="44">
        <v>116</v>
      </c>
      <c r="GD9" s="44">
        <v>10433</v>
      </c>
    </row>
    <row r="10" spans="1:186" x14ac:dyDescent="0.25">
      <c r="A10" t="s">
        <v>478</v>
      </c>
      <c r="B10" s="43" t="s">
        <v>340</v>
      </c>
      <c r="C10" s="44">
        <v>20140930</v>
      </c>
      <c r="D10" s="44">
        <v>584</v>
      </c>
      <c r="E10" s="44">
        <v>732</v>
      </c>
      <c r="F10" s="43"/>
      <c r="G10" s="43"/>
      <c r="H10" s="44">
        <v>468</v>
      </c>
      <c r="I10" s="44">
        <v>590</v>
      </c>
      <c r="J10" s="44">
        <v>128</v>
      </c>
      <c r="K10" s="44">
        <v>157</v>
      </c>
      <c r="L10" s="44">
        <v>13</v>
      </c>
      <c r="M10" s="44">
        <v>13</v>
      </c>
      <c r="N10" s="44">
        <v>69</v>
      </c>
      <c r="O10" s="44">
        <v>79</v>
      </c>
      <c r="P10" s="44">
        <v>11</v>
      </c>
      <c r="Q10" s="44">
        <v>14</v>
      </c>
      <c r="R10" s="44">
        <v>8</v>
      </c>
      <c r="S10" s="44">
        <v>13</v>
      </c>
      <c r="T10" s="43"/>
      <c r="U10" s="43"/>
      <c r="V10" s="44">
        <v>187</v>
      </c>
      <c r="W10" s="44">
        <v>399</v>
      </c>
      <c r="X10" s="44">
        <v>159</v>
      </c>
      <c r="Y10" s="44">
        <v>326</v>
      </c>
      <c r="Z10" s="44">
        <v>31</v>
      </c>
      <c r="AA10" s="44">
        <v>78</v>
      </c>
      <c r="AB10" s="44">
        <v>13</v>
      </c>
      <c r="AC10" s="44">
        <v>13</v>
      </c>
      <c r="AD10" s="44">
        <v>295</v>
      </c>
      <c r="AE10" s="44">
        <v>377</v>
      </c>
      <c r="AF10" s="44">
        <v>218</v>
      </c>
      <c r="AG10" s="44">
        <v>278</v>
      </c>
      <c r="AH10" s="44">
        <v>77</v>
      </c>
      <c r="AI10" s="44">
        <v>99</v>
      </c>
      <c r="AJ10" s="44">
        <v>121</v>
      </c>
      <c r="AK10" s="44">
        <v>157</v>
      </c>
      <c r="AL10" s="44">
        <v>174</v>
      </c>
      <c r="AM10" s="44">
        <v>220</v>
      </c>
      <c r="AN10" s="44">
        <v>52</v>
      </c>
      <c r="AO10" s="44">
        <v>202</v>
      </c>
      <c r="AP10" s="43"/>
      <c r="AQ10" s="43"/>
      <c r="AR10" s="44">
        <v>43</v>
      </c>
      <c r="AS10" s="44">
        <v>166</v>
      </c>
      <c r="AT10" s="44">
        <v>10</v>
      </c>
      <c r="AU10" s="44">
        <v>39</v>
      </c>
      <c r="AV10" s="43"/>
      <c r="AW10" s="43"/>
      <c r="AX10" s="44">
        <v>36</v>
      </c>
      <c r="AY10" s="44">
        <v>116</v>
      </c>
      <c r="AZ10" s="44">
        <v>25</v>
      </c>
      <c r="BA10" s="44">
        <v>83</v>
      </c>
      <c r="BB10" s="44">
        <v>11</v>
      </c>
      <c r="BC10" s="44">
        <v>33</v>
      </c>
      <c r="BD10" s="44">
        <v>15</v>
      </c>
      <c r="BE10" s="44">
        <v>49</v>
      </c>
      <c r="BF10" s="44">
        <v>21</v>
      </c>
      <c r="BG10" s="44">
        <v>67</v>
      </c>
      <c r="BH10" s="44">
        <v>42</v>
      </c>
      <c r="BI10" s="44">
        <v>158</v>
      </c>
      <c r="BJ10" s="44">
        <v>33</v>
      </c>
      <c r="BK10" s="44">
        <v>125</v>
      </c>
      <c r="BL10" s="44">
        <v>10</v>
      </c>
      <c r="BM10" s="44">
        <v>36</v>
      </c>
      <c r="BN10" s="43"/>
      <c r="BO10" s="43"/>
      <c r="BP10" s="44">
        <v>13</v>
      </c>
      <c r="BQ10" s="44">
        <v>65</v>
      </c>
      <c r="BR10" s="44">
        <v>17</v>
      </c>
      <c r="BS10" s="44">
        <v>95</v>
      </c>
      <c r="BT10" s="44">
        <v>12</v>
      </c>
      <c r="BU10" s="44">
        <v>61</v>
      </c>
      <c r="BV10" s="44">
        <v>17</v>
      </c>
      <c r="BW10" s="44">
        <v>88</v>
      </c>
      <c r="BX10" s="44">
        <v>1</v>
      </c>
      <c r="BY10" s="44">
        <v>19</v>
      </c>
      <c r="BZ10" s="44">
        <v>5</v>
      </c>
      <c r="CA10" s="44">
        <v>59</v>
      </c>
      <c r="CB10" s="44">
        <v>11</v>
      </c>
      <c r="CC10" s="44">
        <v>39</v>
      </c>
      <c r="CD10" s="44">
        <v>16</v>
      </c>
      <c r="CE10" s="44">
        <v>51</v>
      </c>
      <c r="CF10" s="44">
        <v>30</v>
      </c>
      <c r="CG10" s="44">
        <v>175</v>
      </c>
      <c r="CH10" s="44">
        <v>70</v>
      </c>
      <c r="CI10" s="44">
        <v>286</v>
      </c>
      <c r="CJ10" s="44">
        <v>16</v>
      </c>
      <c r="CK10" s="44">
        <v>60</v>
      </c>
      <c r="CL10" s="44">
        <v>18</v>
      </c>
      <c r="CM10" s="44">
        <v>69</v>
      </c>
      <c r="CN10" s="44">
        <v>7</v>
      </c>
      <c r="CO10" s="44">
        <v>26</v>
      </c>
      <c r="CP10" s="44">
        <v>7</v>
      </c>
      <c r="CQ10" s="44">
        <v>31</v>
      </c>
      <c r="CR10" s="44">
        <v>1</v>
      </c>
      <c r="CS10" s="44">
        <v>6</v>
      </c>
      <c r="CT10" s="44">
        <v>1</v>
      </c>
      <c r="CU10" s="44">
        <v>7</v>
      </c>
      <c r="CV10" s="44">
        <v>1</v>
      </c>
      <c r="CW10" s="44">
        <v>18</v>
      </c>
      <c r="CX10" s="44">
        <v>1</v>
      </c>
      <c r="CY10" s="44">
        <v>20</v>
      </c>
      <c r="CZ10" s="43"/>
      <c r="DA10" s="43"/>
      <c r="DB10" s="43"/>
      <c r="DC10" s="43"/>
      <c r="DD10" s="44">
        <v>19</v>
      </c>
      <c r="DE10" s="44">
        <v>67</v>
      </c>
      <c r="DF10" s="44">
        <v>26</v>
      </c>
      <c r="DG10" s="44">
        <v>87</v>
      </c>
      <c r="DH10" s="44">
        <v>7</v>
      </c>
      <c r="DI10" s="44">
        <v>19</v>
      </c>
      <c r="DJ10" s="44">
        <v>7</v>
      </c>
      <c r="DK10" s="44">
        <v>23</v>
      </c>
      <c r="DL10" s="43"/>
      <c r="DM10" s="44">
        <v>6</v>
      </c>
      <c r="DN10" s="44">
        <v>1</v>
      </c>
      <c r="DO10" s="44">
        <v>21</v>
      </c>
      <c r="DP10" s="44">
        <v>21</v>
      </c>
      <c r="DQ10" s="44">
        <v>63</v>
      </c>
      <c r="DR10" s="44">
        <v>24</v>
      </c>
      <c r="DS10" s="44">
        <v>67</v>
      </c>
      <c r="DT10" s="44">
        <v>8</v>
      </c>
      <c r="DU10" s="44">
        <v>16</v>
      </c>
      <c r="DV10" s="44">
        <v>8</v>
      </c>
      <c r="DW10" s="44">
        <v>17</v>
      </c>
      <c r="DX10" s="44">
        <v>2</v>
      </c>
      <c r="DY10" s="44">
        <v>11</v>
      </c>
      <c r="DZ10" s="44">
        <v>2</v>
      </c>
      <c r="EA10" s="44">
        <v>11</v>
      </c>
      <c r="EB10" s="44">
        <v>1</v>
      </c>
      <c r="EC10" s="44">
        <v>9</v>
      </c>
      <c r="ED10" s="44">
        <v>4</v>
      </c>
      <c r="EE10" s="44">
        <v>17</v>
      </c>
      <c r="EF10" s="44">
        <v>11</v>
      </c>
      <c r="EG10" s="44">
        <v>38</v>
      </c>
      <c r="EH10" s="44">
        <v>19</v>
      </c>
      <c r="EI10" s="44">
        <v>69</v>
      </c>
      <c r="EJ10" s="43"/>
      <c r="EK10" s="43"/>
      <c r="EL10" s="43"/>
      <c r="EM10" s="43"/>
      <c r="EN10" s="44">
        <v>414163</v>
      </c>
      <c r="EO10" s="44">
        <v>1044328</v>
      </c>
      <c r="EP10" s="44">
        <v>18</v>
      </c>
      <c r="EQ10" s="44">
        <v>58</v>
      </c>
      <c r="ER10" s="44">
        <v>137908</v>
      </c>
      <c r="ES10" s="44">
        <v>328141</v>
      </c>
      <c r="ET10" s="44">
        <v>8</v>
      </c>
      <c r="EU10" s="44">
        <v>16</v>
      </c>
      <c r="EV10" s="44">
        <v>27463</v>
      </c>
      <c r="EW10" s="44">
        <v>200503</v>
      </c>
      <c r="EX10" s="44">
        <v>2</v>
      </c>
      <c r="EY10" s="44">
        <v>11</v>
      </c>
      <c r="EZ10" s="44">
        <v>4368</v>
      </c>
      <c r="FA10" s="44">
        <v>48005</v>
      </c>
      <c r="FB10" s="44">
        <v>4</v>
      </c>
      <c r="FC10" s="44">
        <v>17</v>
      </c>
      <c r="FD10" s="43"/>
      <c r="FE10" s="43"/>
      <c r="FF10" s="43"/>
      <c r="FG10" s="43"/>
      <c r="FH10" s="44">
        <v>19</v>
      </c>
      <c r="FI10" s="44">
        <v>74</v>
      </c>
      <c r="FJ10" s="44">
        <v>26</v>
      </c>
      <c r="FK10" s="44">
        <v>87</v>
      </c>
      <c r="FL10" s="44">
        <v>7</v>
      </c>
      <c r="FM10" s="44">
        <v>21</v>
      </c>
      <c r="FN10" s="44">
        <v>7</v>
      </c>
      <c r="FO10" s="44">
        <v>23</v>
      </c>
      <c r="FP10" s="44">
        <v>9</v>
      </c>
      <c r="FQ10" s="44">
        <v>34</v>
      </c>
      <c r="FR10" s="44">
        <v>9</v>
      </c>
      <c r="FS10" s="44">
        <v>35</v>
      </c>
      <c r="FT10" s="43"/>
      <c r="FU10" s="43"/>
      <c r="FV10" s="43"/>
      <c r="FW10" s="43"/>
      <c r="FX10" s="44">
        <v>3</v>
      </c>
      <c r="FY10" s="44">
        <v>37</v>
      </c>
      <c r="FZ10" s="44">
        <v>3</v>
      </c>
      <c r="GA10" s="44">
        <v>37</v>
      </c>
      <c r="GB10" s="44">
        <v>3</v>
      </c>
      <c r="GC10" s="44">
        <v>37</v>
      </c>
      <c r="GD10" s="44">
        <v>10433</v>
      </c>
    </row>
    <row r="11" spans="1:186" x14ac:dyDescent="0.25">
      <c r="A11" t="s">
        <v>456</v>
      </c>
      <c r="B11" s="43" t="s">
        <v>340</v>
      </c>
      <c r="C11" s="44">
        <v>20140930</v>
      </c>
      <c r="D11" s="44">
        <v>308</v>
      </c>
      <c r="E11" s="44">
        <v>585</v>
      </c>
      <c r="F11" s="43"/>
      <c r="G11" s="43"/>
      <c r="H11" s="44">
        <v>248</v>
      </c>
      <c r="I11" s="44">
        <v>457</v>
      </c>
      <c r="J11" s="44">
        <v>62</v>
      </c>
      <c r="K11" s="44">
        <v>135</v>
      </c>
      <c r="L11" s="44">
        <v>4</v>
      </c>
      <c r="M11" s="44">
        <v>11</v>
      </c>
      <c r="N11" s="44">
        <v>23</v>
      </c>
      <c r="O11" s="44">
        <v>47</v>
      </c>
      <c r="P11" s="44">
        <v>8</v>
      </c>
      <c r="Q11" s="44">
        <v>10</v>
      </c>
      <c r="R11" s="44">
        <v>5</v>
      </c>
      <c r="S11" s="44">
        <v>7</v>
      </c>
      <c r="T11" s="43"/>
      <c r="U11" s="43"/>
      <c r="V11" s="44">
        <v>215</v>
      </c>
      <c r="W11" s="44">
        <v>400</v>
      </c>
      <c r="X11" s="44">
        <v>182</v>
      </c>
      <c r="Y11" s="44">
        <v>345</v>
      </c>
      <c r="Z11" s="44">
        <v>33</v>
      </c>
      <c r="AA11" s="44">
        <v>57</v>
      </c>
      <c r="AB11" s="44">
        <v>2</v>
      </c>
      <c r="AC11" s="44">
        <v>2</v>
      </c>
      <c r="AD11" s="44">
        <v>294</v>
      </c>
      <c r="AE11" s="44">
        <v>455</v>
      </c>
      <c r="AF11" s="44">
        <v>124</v>
      </c>
      <c r="AG11" s="44">
        <v>179</v>
      </c>
      <c r="AH11" s="44">
        <v>170</v>
      </c>
      <c r="AI11" s="44">
        <v>276</v>
      </c>
      <c r="AJ11" s="44">
        <v>233</v>
      </c>
      <c r="AK11" s="44">
        <v>362</v>
      </c>
      <c r="AL11" s="44">
        <v>61</v>
      </c>
      <c r="AM11" s="44">
        <v>93</v>
      </c>
      <c r="AN11" s="44">
        <v>77</v>
      </c>
      <c r="AO11" s="44">
        <v>697</v>
      </c>
      <c r="AP11" s="43"/>
      <c r="AQ11" s="43"/>
      <c r="AR11" s="44">
        <v>57</v>
      </c>
      <c r="AS11" s="44">
        <v>590</v>
      </c>
      <c r="AT11" s="44">
        <v>22</v>
      </c>
      <c r="AU11" s="44">
        <v>113</v>
      </c>
      <c r="AV11" s="44">
        <v>3</v>
      </c>
      <c r="AW11" s="44">
        <v>10</v>
      </c>
      <c r="AX11" s="44">
        <v>56</v>
      </c>
      <c r="AY11" s="44">
        <v>230</v>
      </c>
      <c r="AZ11" s="44">
        <v>20</v>
      </c>
      <c r="BA11" s="44">
        <v>92</v>
      </c>
      <c r="BB11" s="44">
        <v>36</v>
      </c>
      <c r="BC11" s="44">
        <v>138</v>
      </c>
      <c r="BD11" s="44">
        <v>42</v>
      </c>
      <c r="BE11" s="44">
        <v>180</v>
      </c>
      <c r="BF11" s="44">
        <v>14</v>
      </c>
      <c r="BG11" s="44">
        <v>50</v>
      </c>
      <c r="BH11" s="44">
        <v>62</v>
      </c>
      <c r="BI11" s="44">
        <v>641</v>
      </c>
      <c r="BJ11" s="44">
        <v>49</v>
      </c>
      <c r="BK11" s="44">
        <v>555</v>
      </c>
      <c r="BL11" s="44">
        <v>15</v>
      </c>
      <c r="BM11" s="44">
        <v>90</v>
      </c>
      <c r="BN11" s="44">
        <v>2</v>
      </c>
      <c r="BO11" s="44">
        <v>7</v>
      </c>
      <c r="BP11" s="44">
        <v>40</v>
      </c>
      <c r="BQ11" s="44">
        <v>147</v>
      </c>
      <c r="BR11" s="44">
        <v>46</v>
      </c>
      <c r="BS11" s="44">
        <v>199</v>
      </c>
      <c r="BT11" s="44">
        <v>36</v>
      </c>
      <c r="BU11" s="44">
        <v>170</v>
      </c>
      <c r="BV11" s="44">
        <v>43</v>
      </c>
      <c r="BW11" s="44">
        <v>194</v>
      </c>
      <c r="BX11" s="44">
        <v>30</v>
      </c>
      <c r="BY11" s="44">
        <v>118</v>
      </c>
      <c r="BZ11" s="44">
        <v>50</v>
      </c>
      <c r="CA11" s="44">
        <v>193</v>
      </c>
      <c r="CB11" s="44">
        <v>7</v>
      </c>
      <c r="CC11" s="44">
        <v>32</v>
      </c>
      <c r="CD11" s="44">
        <v>12</v>
      </c>
      <c r="CE11" s="44">
        <v>47</v>
      </c>
      <c r="CF11" s="44">
        <v>40</v>
      </c>
      <c r="CG11" s="44">
        <v>159</v>
      </c>
      <c r="CH11" s="44">
        <v>50</v>
      </c>
      <c r="CI11" s="44">
        <v>203</v>
      </c>
      <c r="CJ11" s="44">
        <v>39</v>
      </c>
      <c r="CK11" s="44">
        <v>209</v>
      </c>
      <c r="CL11" s="44">
        <v>44</v>
      </c>
      <c r="CM11" s="44">
        <v>246</v>
      </c>
      <c r="CN11" s="44">
        <v>14</v>
      </c>
      <c r="CO11" s="44">
        <v>139</v>
      </c>
      <c r="CP11" s="44">
        <v>22</v>
      </c>
      <c r="CQ11" s="44">
        <v>186</v>
      </c>
      <c r="CR11" s="44">
        <v>5</v>
      </c>
      <c r="CS11" s="44">
        <v>19</v>
      </c>
      <c r="CT11" s="44">
        <v>12</v>
      </c>
      <c r="CU11" s="44">
        <v>35</v>
      </c>
      <c r="CV11" s="44">
        <v>27</v>
      </c>
      <c r="CW11" s="44">
        <v>86</v>
      </c>
      <c r="CX11" s="44">
        <v>30</v>
      </c>
      <c r="CY11" s="44">
        <v>106</v>
      </c>
      <c r="CZ11" s="44">
        <v>1</v>
      </c>
      <c r="DA11" s="44">
        <v>13</v>
      </c>
      <c r="DB11" s="44">
        <v>2</v>
      </c>
      <c r="DC11" s="44">
        <v>22</v>
      </c>
      <c r="DD11" s="44">
        <v>83</v>
      </c>
      <c r="DE11" s="44">
        <v>613</v>
      </c>
      <c r="DF11" s="44">
        <v>95</v>
      </c>
      <c r="DG11" s="44">
        <v>712</v>
      </c>
      <c r="DH11" s="44">
        <v>12</v>
      </c>
      <c r="DI11" s="44">
        <v>89</v>
      </c>
      <c r="DJ11" s="44">
        <v>20</v>
      </c>
      <c r="DK11" s="44">
        <v>149</v>
      </c>
      <c r="DL11" s="44">
        <v>22</v>
      </c>
      <c r="DM11" s="44">
        <v>81</v>
      </c>
      <c r="DN11" s="44">
        <v>32</v>
      </c>
      <c r="DO11" s="44">
        <v>117</v>
      </c>
      <c r="DP11" s="44">
        <v>115</v>
      </c>
      <c r="DQ11" s="44">
        <v>423</v>
      </c>
      <c r="DR11" s="44">
        <v>128</v>
      </c>
      <c r="DS11" s="44">
        <v>494</v>
      </c>
      <c r="DT11" s="44">
        <v>28</v>
      </c>
      <c r="DU11" s="44">
        <v>281</v>
      </c>
      <c r="DV11" s="44">
        <v>32</v>
      </c>
      <c r="DW11" s="44">
        <v>332</v>
      </c>
      <c r="DX11" s="44">
        <v>10</v>
      </c>
      <c r="DY11" s="44">
        <v>42</v>
      </c>
      <c r="DZ11" s="44">
        <v>12</v>
      </c>
      <c r="EA11" s="44">
        <v>45</v>
      </c>
      <c r="EB11" s="44">
        <v>19</v>
      </c>
      <c r="EC11" s="44">
        <v>67</v>
      </c>
      <c r="ED11" s="44">
        <v>24</v>
      </c>
      <c r="EE11" s="44">
        <v>76</v>
      </c>
      <c r="EF11" s="44">
        <v>16</v>
      </c>
      <c r="EG11" s="44">
        <v>38</v>
      </c>
      <c r="EH11" s="44">
        <v>31</v>
      </c>
      <c r="EI11" s="44">
        <v>63</v>
      </c>
      <c r="EJ11" s="44">
        <v>2</v>
      </c>
      <c r="EK11" s="44">
        <v>29</v>
      </c>
      <c r="EL11" s="44">
        <v>3</v>
      </c>
      <c r="EM11" s="44">
        <v>40</v>
      </c>
      <c r="EN11" s="44">
        <v>1662669</v>
      </c>
      <c r="EO11" s="44">
        <v>5248175</v>
      </c>
      <c r="EP11" s="44">
        <v>115</v>
      </c>
      <c r="EQ11" s="44">
        <v>401</v>
      </c>
      <c r="ER11" s="44">
        <v>315815</v>
      </c>
      <c r="ES11" s="44">
        <v>3076913</v>
      </c>
      <c r="ET11" s="44">
        <v>28</v>
      </c>
      <c r="EU11" s="44">
        <v>265</v>
      </c>
      <c r="EV11" s="44">
        <v>164134</v>
      </c>
      <c r="EW11" s="44">
        <v>540219</v>
      </c>
      <c r="EX11" s="44">
        <v>10</v>
      </c>
      <c r="EY11" s="44">
        <v>40</v>
      </c>
      <c r="EZ11" s="44">
        <v>82442</v>
      </c>
      <c r="FA11" s="44">
        <v>269008</v>
      </c>
      <c r="FB11" s="44">
        <v>23</v>
      </c>
      <c r="FC11" s="44">
        <v>67</v>
      </c>
      <c r="FD11" s="44">
        <v>13707</v>
      </c>
      <c r="FE11" s="44">
        <v>259651</v>
      </c>
      <c r="FF11" s="44">
        <v>2</v>
      </c>
      <c r="FG11" s="44">
        <v>28</v>
      </c>
      <c r="FH11" s="44">
        <v>88</v>
      </c>
      <c r="FI11" s="44">
        <v>645</v>
      </c>
      <c r="FJ11" s="44">
        <v>95</v>
      </c>
      <c r="FK11" s="44">
        <v>712</v>
      </c>
      <c r="FL11" s="44">
        <v>18</v>
      </c>
      <c r="FM11" s="44">
        <v>115</v>
      </c>
      <c r="FN11" s="44">
        <v>20</v>
      </c>
      <c r="FO11" s="44">
        <v>149</v>
      </c>
      <c r="FP11" s="44">
        <v>34</v>
      </c>
      <c r="FQ11" s="44">
        <v>168</v>
      </c>
      <c r="FR11" s="44">
        <v>37</v>
      </c>
      <c r="FS11" s="44">
        <v>175</v>
      </c>
      <c r="FT11" s="44">
        <v>2</v>
      </c>
      <c r="FU11" s="44">
        <v>12</v>
      </c>
      <c r="FV11" s="44">
        <v>2</v>
      </c>
      <c r="FW11" s="44">
        <v>16</v>
      </c>
      <c r="FX11" s="44">
        <v>1</v>
      </c>
      <c r="FY11" s="44">
        <v>4</v>
      </c>
      <c r="FZ11" s="44">
        <v>1</v>
      </c>
      <c r="GA11" s="44">
        <v>4</v>
      </c>
      <c r="GB11" s="44">
        <v>1</v>
      </c>
      <c r="GC11" s="44">
        <v>4</v>
      </c>
      <c r="GD11" s="44">
        <v>10433</v>
      </c>
    </row>
    <row r="12" spans="1:186" x14ac:dyDescent="0.25">
      <c r="A12" t="s">
        <v>468</v>
      </c>
      <c r="B12" s="43" t="s">
        <v>340</v>
      </c>
      <c r="C12" s="44">
        <v>20140930</v>
      </c>
      <c r="D12" s="44">
        <v>763</v>
      </c>
      <c r="E12" s="44">
        <v>1323</v>
      </c>
      <c r="F12" s="43"/>
      <c r="G12" s="43"/>
      <c r="H12" s="44">
        <v>674</v>
      </c>
      <c r="I12" s="44">
        <v>1193</v>
      </c>
      <c r="J12" s="44">
        <v>158</v>
      </c>
      <c r="K12" s="44">
        <v>229</v>
      </c>
      <c r="L12" s="44">
        <v>4</v>
      </c>
      <c r="M12" s="44">
        <v>6</v>
      </c>
      <c r="N12" s="44">
        <v>61</v>
      </c>
      <c r="O12" s="44">
        <v>95</v>
      </c>
      <c r="P12" s="44">
        <v>20</v>
      </c>
      <c r="Q12" s="44">
        <v>31</v>
      </c>
      <c r="R12" s="44">
        <v>13</v>
      </c>
      <c r="S12" s="44">
        <v>22</v>
      </c>
      <c r="T12" s="44">
        <v>2</v>
      </c>
      <c r="U12" s="44">
        <v>3</v>
      </c>
      <c r="V12" s="44">
        <v>377</v>
      </c>
      <c r="W12" s="44">
        <v>892</v>
      </c>
      <c r="X12" s="44">
        <v>348</v>
      </c>
      <c r="Y12" s="44">
        <v>831</v>
      </c>
      <c r="Z12" s="44">
        <v>47</v>
      </c>
      <c r="AA12" s="44">
        <v>107</v>
      </c>
      <c r="AB12" s="44">
        <v>1</v>
      </c>
      <c r="AC12" s="44">
        <v>5</v>
      </c>
      <c r="AD12" s="44">
        <v>163</v>
      </c>
      <c r="AE12" s="44">
        <v>281</v>
      </c>
      <c r="AF12" s="44">
        <v>110</v>
      </c>
      <c r="AG12" s="44">
        <v>192</v>
      </c>
      <c r="AH12" s="44">
        <v>53</v>
      </c>
      <c r="AI12" s="44">
        <v>89</v>
      </c>
      <c r="AJ12" s="44">
        <v>140</v>
      </c>
      <c r="AK12" s="44">
        <v>251</v>
      </c>
      <c r="AL12" s="44">
        <v>23</v>
      </c>
      <c r="AM12" s="44">
        <v>30</v>
      </c>
      <c r="AN12" s="44">
        <v>199</v>
      </c>
      <c r="AO12" s="44">
        <v>672</v>
      </c>
      <c r="AP12" s="43"/>
      <c r="AQ12" s="43"/>
      <c r="AR12" s="44">
        <v>180</v>
      </c>
      <c r="AS12" s="44">
        <v>614</v>
      </c>
      <c r="AT12" s="44">
        <v>27</v>
      </c>
      <c r="AU12" s="44">
        <v>96</v>
      </c>
      <c r="AV12" s="44">
        <v>1</v>
      </c>
      <c r="AW12" s="44">
        <v>3</v>
      </c>
      <c r="AX12" s="44">
        <v>54</v>
      </c>
      <c r="AY12" s="44">
        <v>157</v>
      </c>
      <c r="AZ12" s="44">
        <v>35</v>
      </c>
      <c r="BA12" s="44">
        <v>101</v>
      </c>
      <c r="BB12" s="44">
        <v>19</v>
      </c>
      <c r="BC12" s="44">
        <v>56</v>
      </c>
      <c r="BD12" s="44">
        <v>49</v>
      </c>
      <c r="BE12" s="44">
        <v>148</v>
      </c>
      <c r="BF12" s="44">
        <v>5</v>
      </c>
      <c r="BG12" s="44">
        <v>9</v>
      </c>
      <c r="BH12" s="44">
        <v>175</v>
      </c>
      <c r="BI12" s="44">
        <v>573</v>
      </c>
      <c r="BJ12" s="44">
        <v>156</v>
      </c>
      <c r="BK12" s="44">
        <v>523</v>
      </c>
      <c r="BL12" s="44">
        <v>26</v>
      </c>
      <c r="BM12" s="44">
        <v>83</v>
      </c>
      <c r="BN12" s="44">
        <v>1</v>
      </c>
      <c r="BO12" s="44">
        <v>2</v>
      </c>
      <c r="BP12" s="44">
        <v>29</v>
      </c>
      <c r="BQ12" s="44">
        <v>131</v>
      </c>
      <c r="BR12" s="44">
        <v>37</v>
      </c>
      <c r="BS12" s="44">
        <v>193</v>
      </c>
      <c r="BT12" s="44">
        <v>38</v>
      </c>
      <c r="BU12" s="44">
        <v>171</v>
      </c>
      <c r="BV12" s="44">
        <v>38</v>
      </c>
      <c r="BW12" s="44">
        <v>194</v>
      </c>
      <c r="BX12" s="44">
        <v>18</v>
      </c>
      <c r="BY12" s="44">
        <v>90</v>
      </c>
      <c r="BZ12" s="44">
        <v>23</v>
      </c>
      <c r="CA12" s="44">
        <v>106</v>
      </c>
      <c r="CB12" s="44">
        <v>13</v>
      </c>
      <c r="CC12" s="44">
        <v>67</v>
      </c>
      <c r="CD12" s="44">
        <v>35</v>
      </c>
      <c r="CE12" s="44">
        <v>99</v>
      </c>
      <c r="CF12" s="44">
        <v>36</v>
      </c>
      <c r="CG12" s="44">
        <v>212</v>
      </c>
      <c r="CH12" s="44">
        <v>37</v>
      </c>
      <c r="CI12" s="44">
        <v>215</v>
      </c>
      <c r="CJ12" s="44">
        <v>66</v>
      </c>
      <c r="CK12" s="44">
        <v>337</v>
      </c>
      <c r="CL12" s="44">
        <v>74</v>
      </c>
      <c r="CM12" s="44">
        <v>390</v>
      </c>
      <c r="CN12" s="44">
        <v>16</v>
      </c>
      <c r="CO12" s="44">
        <v>156</v>
      </c>
      <c r="CP12" s="44">
        <v>17</v>
      </c>
      <c r="CQ12" s="44">
        <v>173</v>
      </c>
      <c r="CR12" s="44">
        <v>8</v>
      </c>
      <c r="CS12" s="44">
        <v>39</v>
      </c>
      <c r="CT12" s="44">
        <v>9</v>
      </c>
      <c r="CU12" s="44">
        <v>45</v>
      </c>
      <c r="CV12" s="44">
        <v>5</v>
      </c>
      <c r="CW12" s="44">
        <v>50</v>
      </c>
      <c r="CX12" s="44">
        <v>7</v>
      </c>
      <c r="CY12" s="44">
        <v>81</v>
      </c>
      <c r="CZ12" s="44">
        <v>1</v>
      </c>
      <c r="DA12" s="44">
        <v>4</v>
      </c>
      <c r="DB12" s="44">
        <v>1</v>
      </c>
      <c r="DC12" s="44">
        <v>5</v>
      </c>
      <c r="DD12" s="44">
        <v>97</v>
      </c>
      <c r="DE12" s="44">
        <v>404</v>
      </c>
      <c r="DF12" s="44">
        <v>113</v>
      </c>
      <c r="DG12" s="44">
        <v>474</v>
      </c>
      <c r="DH12" s="44">
        <v>11</v>
      </c>
      <c r="DI12" s="44">
        <v>104</v>
      </c>
      <c r="DJ12" s="44">
        <v>14</v>
      </c>
      <c r="DK12" s="44">
        <v>125</v>
      </c>
      <c r="DL12" s="44">
        <v>7</v>
      </c>
      <c r="DM12" s="44">
        <v>49</v>
      </c>
      <c r="DN12" s="44">
        <v>9</v>
      </c>
      <c r="DO12" s="44">
        <v>85</v>
      </c>
      <c r="DP12" s="44">
        <v>126</v>
      </c>
      <c r="DQ12" s="44">
        <v>895</v>
      </c>
      <c r="DR12" s="44">
        <v>134</v>
      </c>
      <c r="DS12" s="44">
        <v>955</v>
      </c>
      <c r="DT12" s="44">
        <v>44</v>
      </c>
      <c r="DU12" s="44">
        <v>198</v>
      </c>
      <c r="DV12" s="44">
        <v>47</v>
      </c>
      <c r="DW12" s="44">
        <v>216</v>
      </c>
      <c r="DX12" s="44">
        <v>10</v>
      </c>
      <c r="DY12" s="44">
        <v>69</v>
      </c>
      <c r="DZ12" s="44">
        <v>10</v>
      </c>
      <c r="EA12" s="44">
        <v>72</v>
      </c>
      <c r="EB12" s="44">
        <v>12</v>
      </c>
      <c r="EC12" s="44">
        <v>37</v>
      </c>
      <c r="ED12" s="44">
        <v>17</v>
      </c>
      <c r="EE12" s="44">
        <v>47</v>
      </c>
      <c r="EF12" s="44">
        <v>27</v>
      </c>
      <c r="EG12" s="44">
        <v>58</v>
      </c>
      <c r="EH12" s="44">
        <v>46</v>
      </c>
      <c r="EI12" s="44">
        <v>92</v>
      </c>
      <c r="EJ12" s="44">
        <v>1</v>
      </c>
      <c r="EK12" s="44">
        <v>5</v>
      </c>
      <c r="EL12" s="44">
        <v>1</v>
      </c>
      <c r="EM12" s="44">
        <v>6</v>
      </c>
      <c r="EN12" s="44">
        <v>1670886</v>
      </c>
      <c r="EO12" s="44">
        <v>14456716</v>
      </c>
      <c r="EP12" s="44">
        <v>114</v>
      </c>
      <c r="EQ12" s="44">
        <v>840</v>
      </c>
      <c r="ER12" s="44">
        <v>557241</v>
      </c>
      <c r="ES12" s="44">
        <v>2661384</v>
      </c>
      <c r="ET12" s="44">
        <v>41</v>
      </c>
      <c r="EU12" s="44">
        <v>186</v>
      </c>
      <c r="EV12" s="44">
        <v>168026</v>
      </c>
      <c r="EW12" s="44">
        <v>1168355</v>
      </c>
      <c r="EX12" s="44">
        <v>8</v>
      </c>
      <c r="EY12" s="44">
        <v>63</v>
      </c>
      <c r="EZ12" s="44">
        <v>28101</v>
      </c>
      <c r="FA12" s="44">
        <v>107572</v>
      </c>
      <c r="FB12" s="44">
        <v>13</v>
      </c>
      <c r="FC12" s="44">
        <v>37</v>
      </c>
      <c r="FD12" s="44">
        <v>15249</v>
      </c>
      <c r="FE12" s="44">
        <v>77216</v>
      </c>
      <c r="FF12" s="44">
        <v>1</v>
      </c>
      <c r="FG12" s="44">
        <v>5</v>
      </c>
      <c r="FH12" s="44">
        <v>98</v>
      </c>
      <c r="FI12" s="44">
        <v>427</v>
      </c>
      <c r="FJ12" s="44">
        <v>113</v>
      </c>
      <c r="FK12" s="44">
        <v>474</v>
      </c>
      <c r="FL12" s="44">
        <v>12</v>
      </c>
      <c r="FM12" s="44">
        <v>116</v>
      </c>
      <c r="FN12" s="44">
        <v>14</v>
      </c>
      <c r="FO12" s="44">
        <v>125</v>
      </c>
      <c r="FP12" s="43"/>
      <c r="FQ12" s="44">
        <v>1</v>
      </c>
      <c r="FR12" s="43"/>
      <c r="FS12" s="44">
        <v>1</v>
      </c>
      <c r="FT12" s="43"/>
      <c r="FU12" s="44">
        <v>2</v>
      </c>
      <c r="FV12" s="43"/>
      <c r="FW12" s="44">
        <v>4</v>
      </c>
      <c r="FX12" s="44">
        <v>15</v>
      </c>
      <c r="FY12" s="44">
        <v>44</v>
      </c>
      <c r="FZ12" s="44">
        <v>15</v>
      </c>
      <c r="GA12" s="44">
        <v>44</v>
      </c>
      <c r="GB12" s="44">
        <v>15</v>
      </c>
      <c r="GC12" s="44">
        <v>44</v>
      </c>
      <c r="GD12" s="44">
        <v>10433</v>
      </c>
    </row>
    <row r="13" spans="1:186" x14ac:dyDescent="0.25">
      <c r="A13" t="s">
        <v>466</v>
      </c>
      <c r="B13" s="43" t="s">
        <v>340</v>
      </c>
      <c r="C13" s="44">
        <v>20140930</v>
      </c>
      <c r="D13" s="44">
        <v>4875</v>
      </c>
      <c r="E13" s="44">
        <v>5740</v>
      </c>
      <c r="F13" s="43"/>
      <c r="G13" s="43"/>
      <c r="H13" s="44">
        <v>3784</v>
      </c>
      <c r="I13" s="44">
        <v>4346</v>
      </c>
      <c r="J13" s="44">
        <v>1098</v>
      </c>
      <c r="K13" s="44">
        <v>1407</v>
      </c>
      <c r="L13" s="43"/>
      <c r="M13" s="44">
        <v>1</v>
      </c>
      <c r="N13" s="44">
        <v>411</v>
      </c>
      <c r="O13" s="44">
        <v>498</v>
      </c>
      <c r="P13" s="44">
        <v>78</v>
      </c>
      <c r="Q13" s="44">
        <v>94</v>
      </c>
      <c r="R13" s="44">
        <v>74</v>
      </c>
      <c r="S13" s="44">
        <v>91</v>
      </c>
      <c r="T13" s="44">
        <v>8</v>
      </c>
      <c r="U13" s="44">
        <v>8</v>
      </c>
      <c r="V13" s="44">
        <v>2027</v>
      </c>
      <c r="W13" s="44">
        <v>2724</v>
      </c>
      <c r="X13" s="44">
        <v>1672</v>
      </c>
      <c r="Y13" s="44">
        <v>2207</v>
      </c>
      <c r="Z13" s="44">
        <v>357</v>
      </c>
      <c r="AA13" s="44">
        <v>520</v>
      </c>
      <c r="AB13" s="43"/>
      <c r="AC13" s="43"/>
      <c r="AD13" s="44">
        <v>1205</v>
      </c>
      <c r="AE13" s="44">
        <v>1280</v>
      </c>
      <c r="AF13" s="44">
        <v>775</v>
      </c>
      <c r="AG13" s="44">
        <v>816</v>
      </c>
      <c r="AH13" s="44">
        <v>430</v>
      </c>
      <c r="AI13" s="44">
        <v>464</v>
      </c>
      <c r="AJ13" s="44">
        <v>497</v>
      </c>
      <c r="AK13" s="44">
        <v>534</v>
      </c>
      <c r="AL13" s="44">
        <v>708</v>
      </c>
      <c r="AM13" s="44">
        <v>746</v>
      </c>
      <c r="AN13" s="44">
        <v>358</v>
      </c>
      <c r="AO13" s="44">
        <v>1130</v>
      </c>
      <c r="AP13" s="43"/>
      <c r="AQ13" s="43"/>
      <c r="AR13" s="44">
        <v>253</v>
      </c>
      <c r="AS13" s="44">
        <v>713</v>
      </c>
      <c r="AT13" s="44">
        <v>110</v>
      </c>
      <c r="AU13" s="44">
        <v>423</v>
      </c>
      <c r="AV13" s="43"/>
      <c r="AW13" s="44">
        <v>1</v>
      </c>
      <c r="AX13" s="44">
        <v>43</v>
      </c>
      <c r="AY13" s="44">
        <v>151</v>
      </c>
      <c r="AZ13" s="44">
        <v>21</v>
      </c>
      <c r="BA13" s="44">
        <v>93</v>
      </c>
      <c r="BB13" s="44">
        <v>22</v>
      </c>
      <c r="BC13" s="44">
        <v>58</v>
      </c>
      <c r="BD13" s="44">
        <v>23</v>
      </c>
      <c r="BE13" s="44">
        <v>54</v>
      </c>
      <c r="BF13" s="44">
        <v>20</v>
      </c>
      <c r="BG13" s="44">
        <v>97</v>
      </c>
      <c r="BH13" s="44">
        <v>155</v>
      </c>
      <c r="BI13" s="44">
        <v>468</v>
      </c>
      <c r="BJ13" s="44">
        <v>104</v>
      </c>
      <c r="BK13" s="44">
        <v>289</v>
      </c>
      <c r="BL13" s="44">
        <v>55</v>
      </c>
      <c r="BM13" s="44">
        <v>183</v>
      </c>
      <c r="BN13" s="43"/>
      <c r="BO13" s="44">
        <v>1</v>
      </c>
      <c r="BP13" s="44">
        <v>14</v>
      </c>
      <c r="BQ13" s="44">
        <v>81</v>
      </c>
      <c r="BR13" s="44">
        <v>17</v>
      </c>
      <c r="BS13" s="44">
        <v>160</v>
      </c>
      <c r="BT13" s="44">
        <v>17</v>
      </c>
      <c r="BU13" s="44">
        <v>165</v>
      </c>
      <c r="BV13" s="44">
        <v>17</v>
      </c>
      <c r="BW13" s="44">
        <v>181</v>
      </c>
      <c r="BX13" s="44">
        <v>5</v>
      </c>
      <c r="BY13" s="44">
        <v>11</v>
      </c>
      <c r="BZ13" s="44">
        <v>14</v>
      </c>
      <c r="CA13" s="44">
        <v>37</v>
      </c>
      <c r="CB13" s="44">
        <v>11</v>
      </c>
      <c r="CC13" s="44">
        <v>26</v>
      </c>
      <c r="CD13" s="44">
        <v>13</v>
      </c>
      <c r="CE13" s="44">
        <v>29</v>
      </c>
      <c r="CF13" s="44">
        <v>138</v>
      </c>
      <c r="CG13" s="44">
        <v>223</v>
      </c>
      <c r="CH13" s="44">
        <v>138</v>
      </c>
      <c r="CI13" s="44">
        <v>223</v>
      </c>
      <c r="CJ13" s="44">
        <v>112</v>
      </c>
      <c r="CK13" s="44">
        <v>550</v>
      </c>
      <c r="CL13" s="44">
        <v>141</v>
      </c>
      <c r="CM13" s="44">
        <v>758</v>
      </c>
      <c r="CN13" s="44">
        <v>102</v>
      </c>
      <c r="CO13" s="44">
        <v>471</v>
      </c>
      <c r="CP13" s="44">
        <v>117</v>
      </c>
      <c r="CQ13" s="44">
        <v>576</v>
      </c>
      <c r="CR13" s="44">
        <v>28</v>
      </c>
      <c r="CS13" s="44">
        <v>91</v>
      </c>
      <c r="CT13" s="44">
        <v>31</v>
      </c>
      <c r="CU13" s="44">
        <v>109</v>
      </c>
      <c r="CV13" s="44">
        <v>5</v>
      </c>
      <c r="CW13" s="44">
        <v>46</v>
      </c>
      <c r="CX13" s="44">
        <v>7</v>
      </c>
      <c r="CY13" s="44">
        <v>64</v>
      </c>
      <c r="CZ13" s="43"/>
      <c r="DA13" s="44">
        <v>1</v>
      </c>
      <c r="DB13" s="43"/>
      <c r="DC13" s="44">
        <v>1</v>
      </c>
      <c r="DD13" s="44">
        <v>40</v>
      </c>
      <c r="DE13" s="44">
        <v>219</v>
      </c>
      <c r="DF13" s="44">
        <v>68</v>
      </c>
      <c r="DG13" s="44">
        <v>383</v>
      </c>
      <c r="DH13" s="44">
        <v>22</v>
      </c>
      <c r="DI13" s="44">
        <v>125</v>
      </c>
      <c r="DJ13" s="44">
        <v>39</v>
      </c>
      <c r="DK13" s="44">
        <v>259</v>
      </c>
      <c r="DL13" s="44">
        <v>4</v>
      </c>
      <c r="DM13" s="44">
        <v>40</v>
      </c>
      <c r="DN13" s="44">
        <v>7</v>
      </c>
      <c r="DO13" s="44">
        <v>65</v>
      </c>
      <c r="DP13" s="44">
        <v>166</v>
      </c>
      <c r="DQ13" s="44">
        <v>687</v>
      </c>
      <c r="DR13" s="44">
        <v>195</v>
      </c>
      <c r="DS13" s="44">
        <v>815</v>
      </c>
      <c r="DT13" s="44">
        <v>88</v>
      </c>
      <c r="DU13" s="44">
        <v>460</v>
      </c>
      <c r="DV13" s="44">
        <v>104</v>
      </c>
      <c r="DW13" s="44">
        <v>527</v>
      </c>
      <c r="DX13" s="44">
        <v>15</v>
      </c>
      <c r="DY13" s="44">
        <v>68</v>
      </c>
      <c r="DZ13" s="44">
        <v>20</v>
      </c>
      <c r="EA13" s="44">
        <v>89</v>
      </c>
      <c r="EB13" s="44">
        <v>12</v>
      </c>
      <c r="EC13" s="44">
        <v>100</v>
      </c>
      <c r="ED13" s="44">
        <v>13</v>
      </c>
      <c r="EE13" s="44">
        <v>112</v>
      </c>
      <c r="EF13" s="44">
        <v>4</v>
      </c>
      <c r="EG13" s="44">
        <v>49</v>
      </c>
      <c r="EH13" s="44">
        <v>4</v>
      </c>
      <c r="EI13" s="44">
        <v>67</v>
      </c>
      <c r="EJ13" s="43"/>
      <c r="EK13" s="44">
        <v>1</v>
      </c>
      <c r="EL13" s="43"/>
      <c r="EM13" s="44">
        <v>1</v>
      </c>
      <c r="EN13" s="44">
        <v>1691746</v>
      </c>
      <c r="EO13" s="44">
        <v>7479358</v>
      </c>
      <c r="EP13" s="44">
        <v>161</v>
      </c>
      <c r="EQ13" s="44">
        <v>681</v>
      </c>
      <c r="ER13" s="44">
        <v>1057206</v>
      </c>
      <c r="ES13" s="44">
        <v>5393625</v>
      </c>
      <c r="ET13" s="44">
        <v>88</v>
      </c>
      <c r="EU13" s="44">
        <v>459</v>
      </c>
      <c r="EV13" s="44">
        <v>122512</v>
      </c>
      <c r="EW13" s="44">
        <v>870619</v>
      </c>
      <c r="EX13" s="44">
        <v>14</v>
      </c>
      <c r="EY13" s="44">
        <v>67</v>
      </c>
      <c r="EZ13" s="44">
        <v>71504</v>
      </c>
      <c r="FA13" s="44">
        <v>458829</v>
      </c>
      <c r="FB13" s="44">
        <v>12</v>
      </c>
      <c r="FC13" s="44">
        <v>111</v>
      </c>
      <c r="FD13" s="43"/>
      <c r="FE13" s="44">
        <v>14756</v>
      </c>
      <c r="FF13" s="43"/>
      <c r="FG13" s="44">
        <v>1</v>
      </c>
      <c r="FH13" s="44">
        <v>43</v>
      </c>
      <c r="FI13" s="44">
        <v>249</v>
      </c>
      <c r="FJ13" s="44">
        <v>68</v>
      </c>
      <c r="FK13" s="44">
        <v>383</v>
      </c>
      <c r="FL13" s="44">
        <v>22</v>
      </c>
      <c r="FM13" s="44">
        <v>148</v>
      </c>
      <c r="FN13" s="44">
        <v>39</v>
      </c>
      <c r="FO13" s="44">
        <v>259</v>
      </c>
      <c r="FP13" s="44">
        <v>17</v>
      </c>
      <c r="FQ13" s="44">
        <v>165</v>
      </c>
      <c r="FR13" s="44">
        <v>17</v>
      </c>
      <c r="FS13" s="44">
        <v>168</v>
      </c>
      <c r="FT13" s="43"/>
      <c r="FU13" s="43"/>
      <c r="FV13" s="43"/>
      <c r="FW13" s="44">
        <v>1</v>
      </c>
      <c r="FX13" s="44">
        <v>51</v>
      </c>
      <c r="FY13" s="44">
        <v>257</v>
      </c>
      <c r="FZ13" s="44">
        <v>51</v>
      </c>
      <c r="GA13" s="44">
        <v>257</v>
      </c>
      <c r="GB13" s="44">
        <v>51</v>
      </c>
      <c r="GC13" s="44">
        <v>257</v>
      </c>
      <c r="GD13" s="44">
        <v>10433</v>
      </c>
    </row>
    <row r="14" spans="1:186" x14ac:dyDescent="0.25">
      <c r="A14" t="s">
        <v>455</v>
      </c>
      <c r="B14" s="43" t="s">
        <v>340</v>
      </c>
      <c r="C14" s="44">
        <v>20140930</v>
      </c>
      <c r="D14" s="44">
        <v>441</v>
      </c>
      <c r="E14" s="44">
        <v>888</v>
      </c>
      <c r="F14" s="43"/>
      <c r="G14" s="43"/>
      <c r="H14" s="44">
        <v>243</v>
      </c>
      <c r="I14" s="44">
        <v>460</v>
      </c>
      <c r="J14" s="44">
        <v>213</v>
      </c>
      <c r="K14" s="44">
        <v>460</v>
      </c>
      <c r="L14" s="44">
        <v>11</v>
      </c>
      <c r="M14" s="44">
        <v>31</v>
      </c>
      <c r="N14" s="44">
        <v>53</v>
      </c>
      <c r="O14" s="44">
        <v>96</v>
      </c>
      <c r="P14" s="44">
        <v>11</v>
      </c>
      <c r="Q14" s="44">
        <v>23</v>
      </c>
      <c r="R14" s="44">
        <v>10</v>
      </c>
      <c r="S14" s="44">
        <v>23</v>
      </c>
      <c r="T14" s="44">
        <v>1</v>
      </c>
      <c r="U14" s="44">
        <v>1</v>
      </c>
      <c r="V14" s="44">
        <v>159</v>
      </c>
      <c r="W14" s="44">
        <v>377</v>
      </c>
      <c r="X14" s="44">
        <v>109</v>
      </c>
      <c r="Y14" s="44">
        <v>248</v>
      </c>
      <c r="Z14" s="44">
        <v>56</v>
      </c>
      <c r="AA14" s="44">
        <v>143</v>
      </c>
      <c r="AB14" s="44">
        <v>1</v>
      </c>
      <c r="AC14" s="44">
        <v>7</v>
      </c>
      <c r="AD14" s="44">
        <v>249</v>
      </c>
      <c r="AE14" s="44">
        <v>435</v>
      </c>
      <c r="AF14" s="44">
        <v>100</v>
      </c>
      <c r="AG14" s="44">
        <v>156</v>
      </c>
      <c r="AH14" s="44">
        <v>149</v>
      </c>
      <c r="AI14" s="44">
        <v>279</v>
      </c>
      <c r="AJ14" s="44">
        <v>209</v>
      </c>
      <c r="AK14" s="44">
        <v>376</v>
      </c>
      <c r="AL14" s="44">
        <v>40</v>
      </c>
      <c r="AM14" s="44">
        <v>59</v>
      </c>
      <c r="AN14" s="44">
        <v>143</v>
      </c>
      <c r="AO14" s="44">
        <v>573</v>
      </c>
      <c r="AP14" s="43"/>
      <c r="AQ14" s="43"/>
      <c r="AR14" s="44">
        <v>72</v>
      </c>
      <c r="AS14" s="44">
        <v>268</v>
      </c>
      <c r="AT14" s="44">
        <v>77</v>
      </c>
      <c r="AU14" s="44">
        <v>327</v>
      </c>
      <c r="AV14" s="44">
        <v>7</v>
      </c>
      <c r="AW14" s="44">
        <v>25</v>
      </c>
      <c r="AX14" s="44">
        <v>127</v>
      </c>
      <c r="AY14" s="44">
        <v>214</v>
      </c>
      <c r="AZ14" s="44">
        <v>36</v>
      </c>
      <c r="BA14" s="44">
        <v>67</v>
      </c>
      <c r="BB14" s="44">
        <v>91</v>
      </c>
      <c r="BC14" s="44">
        <v>147</v>
      </c>
      <c r="BD14" s="44">
        <v>112</v>
      </c>
      <c r="BE14" s="44">
        <v>194</v>
      </c>
      <c r="BF14" s="44">
        <v>15</v>
      </c>
      <c r="BG14" s="44">
        <v>20</v>
      </c>
      <c r="BH14" s="44">
        <v>95</v>
      </c>
      <c r="BI14" s="44">
        <v>357</v>
      </c>
      <c r="BJ14" s="44">
        <v>57</v>
      </c>
      <c r="BK14" s="44">
        <v>201</v>
      </c>
      <c r="BL14" s="44">
        <v>41</v>
      </c>
      <c r="BM14" s="44">
        <v>166</v>
      </c>
      <c r="BN14" s="44">
        <v>6</v>
      </c>
      <c r="BO14" s="44">
        <v>14</v>
      </c>
      <c r="BP14" s="44">
        <v>13</v>
      </c>
      <c r="BQ14" s="44">
        <v>81</v>
      </c>
      <c r="BR14" s="44">
        <v>17</v>
      </c>
      <c r="BS14" s="44">
        <v>128</v>
      </c>
      <c r="BT14" s="44">
        <v>14</v>
      </c>
      <c r="BU14" s="44">
        <v>96</v>
      </c>
      <c r="BV14" s="44">
        <v>16</v>
      </c>
      <c r="BW14" s="44">
        <v>128</v>
      </c>
      <c r="BX14" s="44">
        <v>31</v>
      </c>
      <c r="BY14" s="44">
        <v>82</v>
      </c>
      <c r="BZ14" s="44">
        <v>36</v>
      </c>
      <c r="CA14" s="44">
        <v>97</v>
      </c>
      <c r="CB14" s="44">
        <v>12</v>
      </c>
      <c r="CC14" s="44">
        <v>20</v>
      </c>
      <c r="CD14" s="44">
        <v>27</v>
      </c>
      <c r="CE14" s="44">
        <v>43</v>
      </c>
      <c r="CF14" s="44">
        <v>32</v>
      </c>
      <c r="CG14" s="44">
        <v>95</v>
      </c>
      <c r="CH14" s="44">
        <v>33</v>
      </c>
      <c r="CI14" s="44">
        <v>99</v>
      </c>
      <c r="CJ14" s="44">
        <v>41</v>
      </c>
      <c r="CK14" s="44">
        <v>138</v>
      </c>
      <c r="CL14" s="44">
        <v>44</v>
      </c>
      <c r="CM14" s="44">
        <v>150</v>
      </c>
      <c r="CN14" s="44">
        <v>58</v>
      </c>
      <c r="CO14" s="44">
        <v>239</v>
      </c>
      <c r="CP14" s="44">
        <v>60</v>
      </c>
      <c r="CQ14" s="44">
        <v>261</v>
      </c>
      <c r="CR14" s="44">
        <v>7</v>
      </c>
      <c r="CS14" s="44">
        <v>44</v>
      </c>
      <c r="CT14" s="44">
        <v>10</v>
      </c>
      <c r="CU14" s="44">
        <v>49</v>
      </c>
      <c r="CV14" s="44">
        <v>8</v>
      </c>
      <c r="CW14" s="44">
        <v>43</v>
      </c>
      <c r="CX14" s="44">
        <v>12</v>
      </c>
      <c r="CY14" s="44">
        <v>64</v>
      </c>
      <c r="CZ14" s="44">
        <v>2</v>
      </c>
      <c r="DA14" s="44">
        <v>9</v>
      </c>
      <c r="DB14" s="44">
        <v>4</v>
      </c>
      <c r="DC14" s="44">
        <v>11</v>
      </c>
      <c r="DD14" s="44">
        <v>21</v>
      </c>
      <c r="DE14" s="44">
        <v>90</v>
      </c>
      <c r="DF14" s="44">
        <v>39</v>
      </c>
      <c r="DG14" s="44">
        <v>161</v>
      </c>
      <c r="DH14" s="44">
        <v>17</v>
      </c>
      <c r="DI14" s="44">
        <v>81</v>
      </c>
      <c r="DJ14" s="44">
        <v>32</v>
      </c>
      <c r="DK14" s="44">
        <v>161</v>
      </c>
      <c r="DL14" s="44">
        <v>7</v>
      </c>
      <c r="DM14" s="44">
        <v>34</v>
      </c>
      <c r="DN14" s="44">
        <v>13</v>
      </c>
      <c r="DO14" s="44">
        <v>77</v>
      </c>
      <c r="DP14" s="44">
        <v>43</v>
      </c>
      <c r="DQ14" s="44">
        <v>191</v>
      </c>
      <c r="DR14" s="44">
        <v>47</v>
      </c>
      <c r="DS14" s="44">
        <v>208</v>
      </c>
      <c r="DT14" s="44">
        <v>54</v>
      </c>
      <c r="DU14" s="44">
        <v>184</v>
      </c>
      <c r="DV14" s="44">
        <v>57</v>
      </c>
      <c r="DW14" s="44">
        <v>201</v>
      </c>
      <c r="DX14" s="44">
        <v>13</v>
      </c>
      <c r="DY14" s="44">
        <v>43</v>
      </c>
      <c r="DZ14" s="44">
        <v>14</v>
      </c>
      <c r="EA14" s="44">
        <v>45</v>
      </c>
      <c r="EB14" s="44">
        <v>18</v>
      </c>
      <c r="EC14" s="44">
        <v>47</v>
      </c>
      <c r="ED14" s="44">
        <v>21</v>
      </c>
      <c r="EE14" s="44">
        <v>53</v>
      </c>
      <c r="EF14" s="44">
        <v>15</v>
      </c>
      <c r="EG14" s="44">
        <v>33</v>
      </c>
      <c r="EH14" s="44">
        <v>31</v>
      </c>
      <c r="EI14" s="44">
        <v>58</v>
      </c>
      <c r="EJ14" s="44">
        <v>4</v>
      </c>
      <c r="EK14" s="44">
        <v>28</v>
      </c>
      <c r="EL14" s="44">
        <v>5</v>
      </c>
      <c r="EM14" s="44">
        <v>30</v>
      </c>
      <c r="EN14" s="44">
        <v>643094</v>
      </c>
      <c r="EO14" s="44">
        <v>2720709</v>
      </c>
      <c r="EP14" s="44">
        <v>41</v>
      </c>
      <c r="EQ14" s="44">
        <v>180</v>
      </c>
      <c r="ER14" s="44">
        <v>717146</v>
      </c>
      <c r="ES14" s="44">
        <v>2595414</v>
      </c>
      <c r="ET14" s="44">
        <v>47</v>
      </c>
      <c r="EU14" s="44">
        <v>164</v>
      </c>
      <c r="EV14" s="44">
        <v>162368</v>
      </c>
      <c r="EW14" s="44">
        <v>635876</v>
      </c>
      <c r="EX14" s="44">
        <v>10</v>
      </c>
      <c r="EY14" s="44">
        <v>37</v>
      </c>
      <c r="EZ14" s="44">
        <v>75839</v>
      </c>
      <c r="FA14" s="44">
        <v>211824</v>
      </c>
      <c r="FB14" s="44">
        <v>20</v>
      </c>
      <c r="FC14" s="44">
        <v>51</v>
      </c>
      <c r="FD14" s="44">
        <v>100896</v>
      </c>
      <c r="FE14" s="44">
        <v>736557</v>
      </c>
      <c r="FF14" s="44">
        <v>4</v>
      </c>
      <c r="FG14" s="44">
        <v>24</v>
      </c>
      <c r="FH14" s="44">
        <v>21</v>
      </c>
      <c r="FI14" s="44">
        <v>95</v>
      </c>
      <c r="FJ14" s="44">
        <v>39</v>
      </c>
      <c r="FK14" s="44">
        <v>161</v>
      </c>
      <c r="FL14" s="44">
        <v>18</v>
      </c>
      <c r="FM14" s="44">
        <v>88</v>
      </c>
      <c r="FN14" s="44">
        <v>32</v>
      </c>
      <c r="FO14" s="44">
        <v>161</v>
      </c>
      <c r="FP14" s="44">
        <v>1</v>
      </c>
      <c r="FQ14" s="44">
        <v>23</v>
      </c>
      <c r="FR14" s="44">
        <v>1</v>
      </c>
      <c r="FS14" s="44">
        <v>27</v>
      </c>
      <c r="FT14" s="44">
        <v>1</v>
      </c>
      <c r="FU14" s="44">
        <v>3</v>
      </c>
      <c r="FV14" s="44">
        <v>3</v>
      </c>
      <c r="FW14" s="44">
        <v>8</v>
      </c>
      <c r="FX14" s="44">
        <v>5</v>
      </c>
      <c r="FY14" s="44">
        <v>16</v>
      </c>
      <c r="FZ14" s="44">
        <v>5</v>
      </c>
      <c r="GA14" s="44">
        <v>16</v>
      </c>
      <c r="GB14" s="44">
        <v>5</v>
      </c>
      <c r="GC14" s="44">
        <v>16</v>
      </c>
      <c r="GD14" s="44">
        <v>10433</v>
      </c>
    </row>
    <row r="15" spans="1:186" x14ac:dyDescent="0.25">
      <c r="A15" t="s">
        <v>464</v>
      </c>
      <c r="B15" s="43" t="s">
        <v>340</v>
      </c>
      <c r="C15" s="44">
        <v>20140930</v>
      </c>
      <c r="D15" s="44">
        <v>1636</v>
      </c>
      <c r="E15" s="44">
        <v>3486</v>
      </c>
      <c r="F15" s="43"/>
      <c r="G15" s="43"/>
      <c r="H15" s="44">
        <v>809</v>
      </c>
      <c r="I15" s="44">
        <v>2300</v>
      </c>
      <c r="J15" s="44">
        <v>837</v>
      </c>
      <c r="K15" s="44">
        <v>1200</v>
      </c>
      <c r="L15" s="44">
        <v>26</v>
      </c>
      <c r="M15" s="44">
        <v>53</v>
      </c>
      <c r="N15" s="44">
        <v>156</v>
      </c>
      <c r="O15" s="44">
        <v>207</v>
      </c>
      <c r="P15" s="44">
        <v>46</v>
      </c>
      <c r="Q15" s="44">
        <v>59</v>
      </c>
      <c r="R15" s="44">
        <v>41</v>
      </c>
      <c r="S15" s="44">
        <v>54</v>
      </c>
      <c r="T15" s="44">
        <v>2</v>
      </c>
      <c r="U15" s="44">
        <v>2</v>
      </c>
      <c r="V15" s="44">
        <v>559</v>
      </c>
      <c r="W15" s="44">
        <v>2337</v>
      </c>
      <c r="X15" s="44">
        <v>284</v>
      </c>
      <c r="Y15" s="44">
        <v>1777</v>
      </c>
      <c r="Z15" s="44">
        <v>278</v>
      </c>
      <c r="AA15" s="44">
        <v>568</v>
      </c>
      <c r="AB15" s="44">
        <v>7</v>
      </c>
      <c r="AC15" s="44">
        <v>49</v>
      </c>
      <c r="AD15" s="44">
        <v>587</v>
      </c>
      <c r="AE15" s="44">
        <v>832</v>
      </c>
      <c r="AF15" s="44">
        <v>314</v>
      </c>
      <c r="AG15" s="44">
        <v>399</v>
      </c>
      <c r="AH15" s="44">
        <v>273</v>
      </c>
      <c r="AI15" s="44">
        <v>433</v>
      </c>
      <c r="AJ15" s="44">
        <v>309</v>
      </c>
      <c r="AK15" s="44">
        <v>483</v>
      </c>
      <c r="AL15" s="44">
        <v>278</v>
      </c>
      <c r="AM15" s="44">
        <v>349</v>
      </c>
      <c r="AN15" s="44">
        <v>944</v>
      </c>
      <c r="AO15" s="44">
        <v>2231</v>
      </c>
      <c r="AP15" s="43"/>
      <c r="AQ15" s="43"/>
      <c r="AR15" s="44">
        <v>852</v>
      </c>
      <c r="AS15" s="44">
        <v>1660</v>
      </c>
      <c r="AT15" s="44">
        <v>93</v>
      </c>
      <c r="AU15" s="44">
        <v>576</v>
      </c>
      <c r="AV15" s="44">
        <v>9</v>
      </c>
      <c r="AW15" s="44">
        <v>31</v>
      </c>
      <c r="AX15" s="44">
        <v>101</v>
      </c>
      <c r="AY15" s="44">
        <v>291</v>
      </c>
      <c r="AZ15" s="44">
        <v>36</v>
      </c>
      <c r="BA15" s="44">
        <v>104</v>
      </c>
      <c r="BB15" s="44">
        <v>65</v>
      </c>
      <c r="BC15" s="44">
        <v>187</v>
      </c>
      <c r="BD15" s="44">
        <v>72</v>
      </c>
      <c r="BE15" s="44">
        <v>208</v>
      </c>
      <c r="BF15" s="44">
        <v>29</v>
      </c>
      <c r="BG15" s="44">
        <v>83</v>
      </c>
      <c r="BH15" s="44">
        <v>930</v>
      </c>
      <c r="BI15" s="44">
        <v>2142</v>
      </c>
      <c r="BJ15" s="44">
        <v>847</v>
      </c>
      <c r="BK15" s="44">
        <v>1627</v>
      </c>
      <c r="BL15" s="44">
        <v>84</v>
      </c>
      <c r="BM15" s="44">
        <v>520</v>
      </c>
      <c r="BN15" s="44">
        <v>9</v>
      </c>
      <c r="BO15" s="44">
        <v>31</v>
      </c>
      <c r="BP15" s="44">
        <v>35</v>
      </c>
      <c r="BQ15" s="44">
        <v>184</v>
      </c>
      <c r="BR15" s="44">
        <v>41</v>
      </c>
      <c r="BS15" s="44">
        <v>221</v>
      </c>
      <c r="BT15" s="44">
        <v>58</v>
      </c>
      <c r="BU15" s="44">
        <v>297</v>
      </c>
      <c r="BV15" s="44">
        <v>62</v>
      </c>
      <c r="BW15" s="44">
        <v>327</v>
      </c>
      <c r="BX15" s="44">
        <v>9</v>
      </c>
      <c r="BY15" s="44">
        <v>33</v>
      </c>
      <c r="BZ15" s="44">
        <v>14</v>
      </c>
      <c r="CA15" s="44">
        <v>48</v>
      </c>
      <c r="CB15" s="44">
        <v>20</v>
      </c>
      <c r="CC15" s="44">
        <v>58</v>
      </c>
      <c r="CD15" s="44">
        <v>20</v>
      </c>
      <c r="CE15" s="44">
        <v>60</v>
      </c>
      <c r="CF15" s="44">
        <v>65</v>
      </c>
      <c r="CG15" s="44">
        <v>322</v>
      </c>
      <c r="CH15" s="44">
        <v>174</v>
      </c>
      <c r="CI15" s="44">
        <v>446</v>
      </c>
      <c r="CJ15" s="44">
        <v>48</v>
      </c>
      <c r="CK15" s="44">
        <v>250</v>
      </c>
      <c r="CL15" s="44">
        <v>53</v>
      </c>
      <c r="CM15" s="44">
        <v>266</v>
      </c>
      <c r="CN15" s="44">
        <v>132</v>
      </c>
      <c r="CO15" s="44">
        <v>835</v>
      </c>
      <c r="CP15" s="44">
        <v>141</v>
      </c>
      <c r="CQ15" s="44">
        <v>892</v>
      </c>
      <c r="CR15" s="44">
        <v>15</v>
      </c>
      <c r="CS15" s="44">
        <v>104</v>
      </c>
      <c r="CT15" s="44">
        <v>15</v>
      </c>
      <c r="CU15" s="44">
        <v>110</v>
      </c>
      <c r="CV15" s="44">
        <v>28</v>
      </c>
      <c r="CW15" s="44">
        <v>118</v>
      </c>
      <c r="CX15" s="44">
        <v>32</v>
      </c>
      <c r="CY15" s="44">
        <v>136</v>
      </c>
      <c r="CZ15" s="44">
        <v>11</v>
      </c>
      <c r="DA15" s="44">
        <v>17</v>
      </c>
      <c r="DB15" s="44">
        <v>12</v>
      </c>
      <c r="DC15" s="44">
        <v>18</v>
      </c>
      <c r="DD15" s="44">
        <v>323</v>
      </c>
      <c r="DE15" s="44">
        <v>2231</v>
      </c>
      <c r="DF15" s="44">
        <v>331</v>
      </c>
      <c r="DG15" s="44">
        <v>2268</v>
      </c>
      <c r="DH15" s="44">
        <v>45</v>
      </c>
      <c r="DI15" s="44">
        <v>414</v>
      </c>
      <c r="DJ15" s="44">
        <v>128</v>
      </c>
      <c r="DK15" s="44">
        <v>763</v>
      </c>
      <c r="DL15" s="44">
        <v>39</v>
      </c>
      <c r="DM15" s="44">
        <v>169</v>
      </c>
      <c r="DN15" s="44">
        <v>45</v>
      </c>
      <c r="DO15" s="44">
        <v>207</v>
      </c>
      <c r="DP15" s="44">
        <v>1495</v>
      </c>
      <c r="DQ15" s="44">
        <v>2178</v>
      </c>
      <c r="DR15" s="44">
        <v>1527</v>
      </c>
      <c r="DS15" s="44">
        <v>2228</v>
      </c>
      <c r="DT15" s="44">
        <v>212</v>
      </c>
      <c r="DU15" s="44">
        <v>939</v>
      </c>
      <c r="DV15" s="44">
        <v>224</v>
      </c>
      <c r="DW15" s="44">
        <v>1006</v>
      </c>
      <c r="DX15" s="44">
        <v>34</v>
      </c>
      <c r="DY15" s="44">
        <v>138</v>
      </c>
      <c r="DZ15" s="44">
        <v>36</v>
      </c>
      <c r="EA15" s="44">
        <v>150</v>
      </c>
      <c r="EB15" s="44">
        <v>61</v>
      </c>
      <c r="EC15" s="44">
        <v>188</v>
      </c>
      <c r="ED15" s="44">
        <v>66</v>
      </c>
      <c r="EE15" s="44">
        <v>206</v>
      </c>
      <c r="EF15" s="44">
        <v>37</v>
      </c>
      <c r="EG15" s="44">
        <v>161</v>
      </c>
      <c r="EH15" s="44">
        <v>45</v>
      </c>
      <c r="EI15" s="44">
        <v>194</v>
      </c>
      <c r="EJ15" s="43"/>
      <c r="EK15" s="44">
        <v>5</v>
      </c>
      <c r="EL15" s="43"/>
      <c r="EM15" s="44">
        <v>5</v>
      </c>
      <c r="EN15" s="44">
        <v>31248577</v>
      </c>
      <c r="EO15" s="44">
        <v>43580537</v>
      </c>
      <c r="EP15" s="44">
        <v>1472</v>
      </c>
      <c r="EQ15" s="44">
        <v>2113</v>
      </c>
      <c r="ER15" s="44">
        <v>2766414</v>
      </c>
      <c r="ES15" s="44">
        <v>11803255</v>
      </c>
      <c r="ET15" s="44">
        <v>178</v>
      </c>
      <c r="EU15" s="44">
        <v>792</v>
      </c>
      <c r="EV15" s="44">
        <v>487054</v>
      </c>
      <c r="EW15" s="44">
        <v>1868119</v>
      </c>
      <c r="EX15" s="44">
        <v>29</v>
      </c>
      <c r="EY15" s="44">
        <v>111</v>
      </c>
      <c r="EZ15" s="44">
        <v>260264</v>
      </c>
      <c r="FA15" s="44">
        <v>693257</v>
      </c>
      <c r="FB15" s="44">
        <v>61</v>
      </c>
      <c r="FC15" s="44">
        <v>179</v>
      </c>
      <c r="FD15" s="43"/>
      <c r="FE15" s="44">
        <v>34475</v>
      </c>
      <c r="FF15" s="43"/>
      <c r="FG15" s="44">
        <v>3</v>
      </c>
      <c r="FH15" s="44">
        <v>330</v>
      </c>
      <c r="FI15" s="44">
        <v>2267</v>
      </c>
      <c r="FJ15" s="44">
        <v>331</v>
      </c>
      <c r="FK15" s="44">
        <v>2268</v>
      </c>
      <c r="FL15" s="44">
        <v>47</v>
      </c>
      <c r="FM15" s="44">
        <v>437</v>
      </c>
      <c r="FN15" s="44">
        <v>128</v>
      </c>
      <c r="FO15" s="44">
        <v>763</v>
      </c>
      <c r="FP15" s="44">
        <v>49</v>
      </c>
      <c r="FQ15" s="44">
        <v>255</v>
      </c>
      <c r="FR15" s="44">
        <v>51</v>
      </c>
      <c r="FS15" s="44">
        <v>264</v>
      </c>
      <c r="FT15" s="44">
        <v>3</v>
      </c>
      <c r="FU15" s="44">
        <v>4</v>
      </c>
      <c r="FV15" s="44">
        <v>12</v>
      </c>
      <c r="FW15" s="44">
        <v>18</v>
      </c>
      <c r="FX15" s="44">
        <v>31</v>
      </c>
      <c r="FY15" s="44">
        <v>91</v>
      </c>
      <c r="FZ15" s="44">
        <v>31</v>
      </c>
      <c r="GA15" s="44">
        <v>91</v>
      </c>
      <c r="GB15" s="44">
        <v>31</v>
      </c>
      <c r="GC15" s="44">
        <v>91</v>
      </c>
      <c r="GD15" s="44">
        <v>10433</v>
      </c>
    </row>
    <row r="16" spans="1:186" x14ac:dyDescent="0.25">
      <c r="A16" t="s">
        <v>463</v>
      </c>
      <c r="B16" s="43" t="s">
        <v>340</v>
      </c>
      <c r="C16" s="44">
        <v>20140930</v>
      </c>
      <c r="D16" s="44">
        <v>2767</v>
      </c>
      <c r="E16" s="44">
        <v>4764</v>
      </c>
      <c r="F16" s="43"/>
      <c r="G16" s="43"/>
      <c r="H16" s="44">
        <v>1299</v>
      </c>
      <c r="I16" s="44">
        <v>2758</v>
      </c>
      <c r="J16" s="44">
        <v>1478</v>
      </c>
      <c r="K16" s="44">
        <v>2020</v>
      </c>
      <c r="L16" s="44">
        <v>21</v>
      </c>
      <c r="M16" s="44">
        <v>58</v>
      </c>
      <c r="N16" s="44">
        <v>231</v>
      </c>
      <c r="O16" s="44">
        <v>331</v>
      </c>
      <c r="P16" s="44">
        <v>67</v>
      </c>
      <c r="Q16" s="44">
        <v>90</v>
      </c>
      <c r="R16" s="44">
        <v>50</v>
      </c>
      <c r="S16" s="44">
        <v>79</v>
      </c>
      <c r="T16" s="44">
        <v>2</v>
      </c>
      <c r="U16" s="44">
        <v>2</v>
      </c>
      <c r="V16" s="44">
        <v>1362</v>
      </c>
      <c r="W16" s="44">
        <v>3550</v>
      </c>
      <c r="X16" s="44">
        <v>603</v>
      </c>
      <c r="Y16" s="44">
        <v>2086</v>
      </c>
      <c r="Z16" s="44">
        <v>763</v>
      </c>
      <c r="AA16" s="44">
        <v>1473</v>
      </c>
      <c r="AB16" s="44">
        <v>6</v>
      </c>
      <c r="AC16" s="44">
        <v>51</v>
      </c>
      <c r="AD16" s="44">
        <v>985</v>
      </c>
      <c r="AE16" s="44">
        <v>1177</v>
      </c>
      <c r="AF16" s="44">
        <v>488</v>
      </c>
      <c r="AG16" s="44">
        <v>531</v>
      </c>
      <c r="AH16" s="44">
        <v>497</v>
      </c>
      <c r="AI16" s="44">
        <v>646</v>
      </c>
      <c r="AJ16" s="44">
        <v>629</v>
      </c>
      <c r="AK16" s="44">
        <v>769</v>
      </c>
      <c r="AL16" s="44">
        <v>356</v>
      </c>
      <c r="AM16" s="44">
        <v>408</v>
      </c>
      <c r="AN16" s="44">
        <v>1027</v>
      </c>
      <c r="AO16" s="44">
        <v>2298</v>
      </c>
      <c r="AP16" s="43"/>
      <c r="AQ16" s="43"/>
      <c r="AR16" s="44">
        <v>840</v>
      </c>
      <c r="AS16" s="44">
        <v>1620</v>
      </c>
      <c r="AT16" s="44">
        <v>189</v>
      </c>
      <c r="AU16" s="44">
        <v>684</v>
      </c>
      <c r="AV16" s="44">
        <v>1</v>
      </c>
      <c r="AW16" s="44">
        <v>38</v>
      </c>
      <c r="AX16" s="44">
        <v>71</v>
      </c>
      <c r="AY16" s="44">
        <v>226</v>
      </c>
      <c r="AZ16" s="44">
        <v>11</v>
      </c>
      <c r="BA16" s="44">
        <v>51</v>
      </c>
      <c r="BB16" s="44">
        <v>60</v>
      </c>
      <c r="BC16" s="44">
        <v>175</v>
      </c>
      <c r="BD16" s="44">
        <v>53</v>
      </c>
      <c r="BE16" s="44">
        <v>162</v>
      </c>
      <c r="BF16" s="44">
        <v>18</v>
      </c>
      <c r="BG16" s="44">
        <v>64</v>
      </c>
      <c r="BH16" s="44">
        <v>997</v>
      </c>
      <c r="BI16" s="44">
        <v>2140</v>
      </c>
      <c r="BJ16" s="44">
        <v>818</v>
      </c>
      <c r="BK16" s="44">
        <v>1505</v>
      </c>
      <c r="BL16" s="44">
        <v>181</v>
      </c>
      <c r="BM16" s="44">
        <v>641</v>
      </c>
      <c r="BN16" s="44">
        <v>1</v>
      </c>
      <c r="BO16" s="44">
        <v>38</v>
      </c>
      <c r="BP16" s="44">
        <v>19</v>
      </c>
      <c r="BQ16" s="44">
        <v>57</v>
      </c>
      <c r="BR16" s="44">
        <v>29</v>
      </c>
      <c r="BS16" s="44">
        <v>81</v>
      </c>
      <c r="BT16" s="44">
        <v>22</v>
      </c>
      <c r="BU16" s="44">
        <v>61</v>
      </c>
      <c r="BV16" s="44">
        <v>47</v>
      </c>
      <c r="BW16" s="44">
        <v>116</v>
      </c>
      <c r="BX16" s="44">
        <v>6</v>
      </c>
      <c r="BY16" s="44">
        <v>58</v>
      </c>
      <c r="BZ16" s="44">
        <v>67</v>
      </c>
      <c r="CA16" s="44">
        <v>325</v>
      </c>
      <c r="CB16" s="44">
        <v>5</v>
      </c>
      <c r="CC16" s="44">
        <v>20</v>
      </c>
      <c r="CD16" s="44">
        <v>9</v>
      </c>
      <c r="CE16" s="44">
        <v>30</v>
      </c>
      <c r="CF16" s="44">
        <v>55</v>
      </c>
      <c r="CG16" s="44">
        <v>202</v>
      </c>
      <c r="CH16" s="44">
        <v>90</v>
      </c>
      <c r="CI16" s="44">
        <v>298</v>
      </c>
      <c r="CJ16" s="44">
        <v>40</v>
      </c>
      <c r="CK16" s="44">
        <v>199</v>
      </c>
      <c r="CL16" s="44">
        <v>48</v>
      </c>
      <c r="CM16" s="44">
        <v>229</v>
      </c>
      <c r="CN16" s="44">
        <v>150</v>
      </c>
      <c r="CO16" s="44">
        <v>485</v>
      </c>
      <c r="CP16" s="44">
        <v>164</v>
      </c>
      <c r="CQ16" s="44">
        <v>541</v>
      </c>
      <c r="CR16" s="44">
        <v>23</v>
      </c>
      <c r="CS16" s="44">
        <v>73</v>
      </c>
      <c r="CT16" s="44">
        <v>27</v>
      </c>
      <c r="CU16" s="44">
        <v>92</v>
      </c>
      <c r="CV16" s="44">
        <v>19</v>
      </c>
      <c r="CW16" s="44">
        <v>61</v>
      </c>
      <c r="CX16" s="44">
        <v>28</v>
      </c>
      <c r="CY16" s="44">
        <v>83</v>
      </c>
      <c r="CZ16" s="44">
        <v>22</v>
      </c>
      <c r="DA16" s="44">
        <v>26</v>
      </c>
      <c r="DB16" s="44">
        <v>24</v>
      </c>
      <c r="DC16" s="44">
        <v>28</v>
      </c>
      <c r="DD16" s="44">
        <v>257</v>
      </c>
      <c r="DE16" s="44">
        <v>978</v>
      </c>
      <c r="DF16" s="44">
        <v>276</v>
      </c>
      <c r="DG16" s="44">
        <v>1069</v>
      </c>
      <c r="DH16" s="44">
        <v>37</v>
      </c>
      <c r="DI16" s="44">
        <v>256</v>
      </c>
      <c r="DJ16" s="44">
        <v>152</v>
      </c>
      <c r="DK16" s="44">
        <v>464</v>
      </c>
      <c r="DL16" s="44">
        <v>9</v>
      </c>
      <c r="DM16" s="44">
        <v>36</v>
      </c>
      <c r="DN16" s="44">
        <v>39</v>
      </c>
      <c r="DO16" s="44">
        <v>101</v>
      </c>
      <c r="DP16" s="44">
        <v>516</v>
      </c>
      <c r="DQ16" s="44">
        <v>991</v>
      </c>
      <c r="DR16" s="44">
        <v>532</v>
      </c>
      <c r="DS16" s="44">
        <v>1051</v>
      </c>
      <c r="DT16" s="44">
        <v>71</v>
      </c>
      <c r="DU16" s="44">
        <v>333</v>
      </c>
      <c r="DV16" s="44">
        <v>85</v>
      </c>
      <c r="DW16" s="44">
        <v>379</v>
      </c>
      <c r="DX16" s="44">
        <v>29</v>
      </c>
      <c r="DY16" s="44">
        <v>79</v>
      </c>
      <c r="DZ16" s="44">
        <v>32</v>
      </c>
      <c r="EA16" s="44">
        <v>91</v>
      </c>
      <c r="EB16" s="44">
        <v>6</v>
      </c>
      <c r="EC16" s="44">
        <v>78</v>
      </c>
      <c r="ED16" s="44">
        <v>7</v>
      </c>
      <c r="EE16" s="44">
        <v>92</v>
      </c>
      <c r="EF16" s="44">
        <v>1</v>
      </c>
      <c r="EG16" s="44">
        <v>37</v>
      </c>
      <c r="EH16" s="44">
        <v>3</v>
      </c>
      <c r="EI16" s="44">
        <v>66</v>
      </c>
      <c r="EJ16" s="44">
        <v>2</v>
      </c>
      <c r="EK16" s="44">
        <v>2</v>
      </c>
      <c r="EL16" s="44">
        <v>3</v>
      </c>
      <c r="EM16" s="44">
        <v>4</v>
      </c>
      <c r="EN16" s="44">
        <v>10112910</v>
      </c>
      <c r="EO16" s="44">
        <v>18849916</v>
      </c>
      <c r="EP16" s="44">
        <v>514</v>
      </c>
      <c r="EQ16" s="44">
        <v>988</v>
      </c>
      <c r="ER16" s="44">
        <v>1330179</v>
      </c>
      <c r="ES16" s="44">
        <v>5461367</v>
      </c>
      <c r="ET16" s="44">
        <v>71</v>
      </c>
      <c r="EU16" s="44">
        <v>332</v>
      </c>
      <c r="EV16" s="44">
        <v>626221</v>
      </c>
      <c r="EW16" s="44">
        <v>1544865</v>
      </c>
      <c r="EX16" s="44">
        <v>29</v>
      </c>
      <c r="EY16" s="44">
        <v>79</v>
      </c>
      <c r="EZ16" s="44">
        <v>44329</v>
      </c>
      <c r="FA16" s="44">
        <v>354880</v>
      </c>
      <c r="FB16" s="44">
        <v>7</v>
      </c>
      <c r="FC16" s="44">
        <v>91</v>
      </c>
      <c r="FD16" s="44">
        <v>21703</v>
      </c>
      <c r="FE16" s="44">
        <v>21703</v>
      </c>
      <c r="FF16" s="44">
        <v>2</v>
      </c>
      <c r="FG16" s="44">
        <v>2</v>
      </c>
      <c r="FH16" s="44">
        <v>271</v>
      </c>
      <c r="FI16" s="44">
        <v>1025</v>
      </c>
      <c r="FJ16" s="44">
        <v>276</v>
      </c>
      <c r="FK16" s="44">
        <v>1069</v>
      </c>
      <c r="FL16" s="44">
        <v>41</v>
      </c>
      <c r="FM16" s="44">
        <v>289</v>
      </c>
      <c r="FN16" s="44">
        <v>152</v>
      </c>
      <c r="FO16" s="44">
        <v>464</v>
      </c>
      <c r="FP16" s="44">
        <v>17</v>
      </c>
      <c r="FQ16" s="44">
        <v>50</v>
      </c>
      <c r="FR16" s="44">
        <v>30</v>
      </c>
      <c r="FS16" s="44">
        <v>76</v>
      </c>
      <c r="FT16" s="43"/>
      <c r="FU16" s="44">
        <v>2</v>
      </c>
      <c r="FV16" s="44">
        <v>24</v>
      </c>
      <c r="FW16" s="44">
        <v>28</v>
      </c>
      <c r="FX16" s="44">
        <v>35</v>
      </c>
      <c r="FY16" s="44">
        <v>140</v>
      </c>
      <c r="FZ16" s="44">
        <v>35</v>
      </c>
      <c r="GA16" s="44">
        <v>140</v>
      </c>
      <c r="GB16" s="44">
        <v>35</v>
      </c>
      <c r="GC16" s="44">
        <v>140</v>
      </c>
      <c r="GD16" s="44">
        <v>10433</v>
      </c>
    </row>
    <row r="17" spans="1:186" x14ac:dyDescent="0.25">
      <c r="A17" t="s">
        <v>458</v>
      </c>
      <c r="B17" s="43" t="s">
        <v>340</v>
      </c>
      <c r="C17" s="44">
        <v>20140930</v>
      </c>
      <c r="D17" s="44">
        <v>962</v>
      </c>
      <c r="E17" s="44">
        <v>1371</v>
      </c>
      <c r="F17" s="43"/>
      <c r="G17" s="43"/>
      <c r="H17" s="44">
        <v>533</v>
      </c>
      <c r="I17" s="44">
        <v>777</v>
      </c>
      <c r="J17" s="44">
        <v>451</v>
      </c>
      <c r="K17" s="44">
        <v>619</v>
      </c>
      <c r="L17" s="44">
        <v>16</v>
      </c>
      <c r="M17" s="44">
        <v>23</v>
      </c>
      <c r="N17" s="44">
        <v>103</v>
      </c>
      <c r="O17" s="44">
        <v>141</v>
      </c>
      <c r="P17" s="44">
        <v>15</v>
      </c>
      <c r="Q17" s="44">
        <v>20</v>
      </c>
      <c r="R17" s="44">
        <v>8</v>
      </c>
      <c r="S17" s="44">
        <v>18</v>
      </c>
      <c r="T17" s="43"/>
      <c r="U17" s="43"/>
      <c r="V17" s="44">
        <v>403</v>
      </c>
      <c r="W17" s="44">
        <v>790</v>
      </c>
      <c r="X17" s="44">
        <v>237</v>
      </c>
      <c r="Y17" s="44">
        <v>492</v>
      </c>
      <c r="Z17" s="44">
        <v>174</v>
      </c>
      <c r="AA17" s="44">
        <v>311</v>
      </c>
      <c r="AB17" s="44">
        <v>6</v>
      </c>
      <c r="AC17" s="44">
        <v>16</v>
      </c>
      <c r="AD17" s="44">
        <v>216</v>
      </c>
      <c r="AE17" s="44">
        <v>333</v>
      </c>
      <c r="AF17" s="44">
        <v>83</v>
      </c>
      <c r="AG17" s="44">
        <v>128</v>
      </c>
      <c r="AH17" s="44">
        <v>133</v>
      </c>
      <c r="AI17" s="44">
        <v>205</v>
      </c>
      <c r="AJ17" s="44">
        <v>187</v>
      </c>
      <c r="AK17" s="44">
        <v>291</v>
      </c>
      <c r="AL17" s="44">
        <v>29</v>
      </c>
      <c r="AM17" s="44">
        <v>42</v>
      </c>
      <c r="AN17" s="44">
        <v>183</v>
      </c>
      <c r="AO17" s="44">
        <v>528</v>
      </c>
      <c r="AP17" s="43"/>
      <c r="AQ17" s="43"/>
      <c r="AR17" s="44">
        <v>116</v>
      </c>
      <c r="AS17" s="44">
        <v>305</v>
      </c>
      <c r="AT17" s="44">
        <v>68</v>
      </c>
      <c r="AU17" s="44">
        <v>227</v>
      </c>
      <c r="AV17" s="44">
        <v>1</v>
      </c>
      <c r="AW17" s="44">
        <v>11</v>
      </c>
      <c r="AX17" s="44">
        <v>42</v>
      </c>
      <c r="AY17" s="44">
        <v>156</v>
      </c>
      <c r="AZ17" s="44">
        <v>13</v>
      </c>
      <c r="BA17" s="44">
        <v>58</v>
      </c>
      <c r="BB17" s="44">
        <v>29</v>
      </c>
      <c r="BC17" s="44">
        <v>98</v>
      </c>
      <c r="BD17" s="44">
        <v>37</v>
      </c>
      <c r="BE17" s="44">
        <v>134</v>
      </c>
      <c r="BF17" s="44">
        <v>5</v>
      </c>
      <c r="BG17" s="44">
        <v>22</v>
      </c>
      <c r="BH17" s="44">
        <v>169</v>
      </c>
      <c r="BI17" s="44">
        <v>473</v>
      </c>
      <c r="BJ17" s="44">
        <v>112</v>
      </c>
      <c r="BK17" s="44">
        <v>281</v>
      </c>
      <c r="BL17" s="44">
        <v>57</v>
      </c>
      <c r="BM17" s="44">
        <v>195</v>
      </c>
      <c r="BN17" s="44">
        <v>1</v>
      </c>
      <c r="BO17" s="44">
        <v>11</v>
      </c>
      <c r="BP17" s="44">
        <v>28</v>
      </c>
      <c r="BQ17" s="44">
        <v>120</v>
      </c>
      <c r="BR17" s="44">
        <v>32</v>
      </c>
      <c r="BS17" s="44">
        <v>138</v>
      </c>
      <c r="BT17" s="44">
        <v>34</v>
      </c>
      <c r="BU17" s="44">
        <v>142</v>
      </c>
      <c r="BV17" s="44">
        <v>34</v>
      </c>
      <c r="BW17" s="44">
        <v>144</v>
      </c>
      <c r="BX17" s="44">
        <v>6</v>
      </c>
      <c r="BY17" s="44">
        <v>85</v>
      </c>
      <c r="BZ17" s="44">
        <v>16</v>
      </c>
      <c r="CA17" s="44">
        <v>138</v>
      </c>
      <c r="CB17" s="44">
        <v>5</v>
      </c>
      <c r="CC17" s="44">
        <v>16</v>
      </c>
      <c r="CD17" s="44">
        <v>8</v>
      </c>
      <c r="CE17" s="44">
        <v>33</v>
      </c>
      <c r="CF17" s="44">
        <v>24</v>
      </c>
      <c r="CG17" s="44">
        <v>104</v>
      </c>
      <c r="CH17" s="44">
        <v>28</v>
      </c>
      <c r="CI17" s="44">
        <v>120</v>
      </c>
      <c r="CJ17" s="44">
        <v>16</v>
      </c>
      <c r="CK17" s="44">
        <v>155</v>
      </c>
      <c r="CL17" s="44">
        <v>16</v>
      </c>
      <c r="CM17" s="44">
        <v>162</v>
      </c>
      <c r="CN17" s="44">
        <v>36</v>
      </c>
      <c r="CO17" s="44">
        <v>258</v>
      </c>
      <c r="CP17" s="44">
        <v>37</v>
      </c>
      <c r="CQ17" s="44">
        <v>273</v>
      </c>
      <c r="CR17" s="44">
        <v>6</v>
      </c>
      <c r="CS17" s="44">
        <v>38</v>
      </c>
      <c r="CT17" s="44">
        <v>6</v>
      </c>
      <c r="CU17" s="44">
        <v>41</v>
      </c>
      <c r="CV17" s="44">
        <v>13</v>
      </c>
      <c r="CW17" s="44">
        <v>77</v>
      </c>
      <c r="CX17" s="44">
        <v>14</v>
      </c>
      <c r="CY17" s="44">
        <v>86</v>
      </c>
      <c r="CZ17" s="44">
        <v>1</v>
      </c>
      <c r="DA17" s="44">
        <v>16</v>
      </c>
      <c r="DB17" s="44">
        <v>1</v>
      </c>
      <c r="DC17" s="44">
        <v>16</v>
      </c>
      <c r="DD17" s="44">
        <v>24</v>
      </c>
      <c r="DE17" s="44">
        <v>295</v>
      </c>
      <c r="DF17" s="44">
        <v>27</v>
      </c>
      <c r="DG17" s="44">
        <v>342</v>
      </c>
      <c r="DH17" s="44">
        <v>26</v>
      </c>
      <c r="DI17" s="44">
        <v>188</v>
      </c>
      <c r="DJ17" s="44">
        <v>33</v>
      </c>
      <c r="DK17" s="44">
        <v>232</v>
      </c>
      <c r="DL17" s="44">
        <v>15</v>
      </c>
      <c r="DM17" s="44">
        <v>84</v>
      </c>
      <c r="DN17" s="44">
        <v>16</v>
      </c>
      <c r="DO17" s="44">
        <v>94</v>
      </c>
      <c r="DP17" s="44">
        <v>212</v>
      </c>
      <c r="DQ17" s="44">
        <v>391</v>
      </c>
      <c r="DR17" s="44">
        <v>217</v>
      </c>
      <c r="DS17" s="44">
        <v>409</v>
      </c>
      <c r="DT17" s="44">
        <v>87</v>
      </c>
      <c r="DU17" s="44">
        <v>282</v>
      </c>
      <c r="DV17" s="44">
        <v>90</v>
      </c>
      <c r="DW17" s="44">
        <v>299</v>
      </c>
      <c r="DX17" s="44">
        <v>22</v>
      </c>
      <c r="DY17" s="44">
        <v>44</v>
      </c>
      <c r="DZ17" s="44">
        <v>25</v>
      </c>
      <c r="EA17" s="44">
        <v>48</v>
      </c>
      <c r="EB17" s="44">
        <v>28</v>
      </c>
      <c r="EC17" s="44">
        <v>78</v>
      </c>
      <c r="ED17" s="44">
        <v>35</v>
      </c>
      <c r="EE17" s="44">
        <v>90</v>
      </c>
      <c r="EF17" s="44">
        <v>10</v>
      </c>
      <c r="EG17" s="44">
        <v>48</v>
      </c>
      <c r="EH17" s="44">
        <v>11</v>
      </c>
      <c r="EI17" s="44">
        <v>60</v>
      </c>
      <c r="EJ17" s="44">
        <v>8</v>
      </c>
      <c r="EK17" s="44">
        <v>17</v>
      </c>
      <c r="EL17" s="44">
        <v>8</v>
      </c>
      <c r="EM17" s="44">
        <v>17</v>
      </c>
      <c r="EN17" s="44">
        <v>3967045</v>
      </c>
      <c r="EO17" s="44">
        <v>6300186</v>
      </c>
      <c r="EP17" s="44">
        <v>196</v>
      </c>
      <c r="EQ17" s="44">
        <v>362</v>
      </c>
      <c r="ER17" s="44">
        <v>1308664</v>
      </c>
      <c r="ES17" s="44">
        <v>3982419</v>
      </c>
      <c r="ET17" s="44">
        <v>79</v>
      </c>
      <c r="EU17" s="44">
        <v>259</v>
      </c>
      <c r="EV17" s="44">
        <v>364716</v>
      </c>
      <c r="EW17" s="44">
        <v>624062</v>
      </c>
      <c r="EX17" s="44">
        <v>19</v>
      </c>
      <c r="EY17" s="44">
        <v>36</v>
      </c>
      <c r="EZ17" s="44">
        <v>91001</v>
      </c>
      <c r="FA17" s="44">
        <v>298165</v>
      </c>
      <c r="FB17" s="44">
        <v>30</v>
      </c>
      <c r="FC17" s="44">
        <v>82</v>
      </c>
      <c r="FD17" s="44">
        <v>101915</v>
      </c>
      <c r="FE17" s="44">
        <v>241860</v>
      </c>
      <c r="FF17" s="44">
        <v>8</v>
      </c>
      <c r="FG17" s="44">
        <v>17</v>
      </c>
      <c r="FH17" s="44">
        <v>24</v>
      </c>
      <c r="FI17" s="44">
        <v>300</v>
      </c>
      <c r="FJ17" s="44">
        <v>27</v>
      </c>
      <c r="FK17" s="44">
        <v>342</v>
      </c>
      <c r="FL17" s="44">
        <v>27</v>
      </c>
      <c r="FM17" s="44">
        <v>198</v>
      </c>
      <c r="FN17" s="44">
        <v>33</v>
      </c>
      <c r="FO17" s="44">
        <v>232</v>
      </c>
      <c r="FP17" s="44">
        <v>34</v>
      </c>
      <c r="FQ17" s="44">
        <v>144</v>
      </c>
      <c r="FR17" s="44">
        <v>34</v>
      </c>
      <c r="FS17" s="44">
        <v>144</v>
      </c>
      <c r="FT17" s="43"/>
      <c r="FU17" s="44">
        <v>1</v>
      </c>
      <c r="FV17" s="44">
        <v>1</v>
      </c>
      <c r="FW17" s="44">
        <v>16</v>
      </c>
      <c r="FX17" s="44">
        <v>5</v>
      </c>
      <c r="FY17" s="44">
        <v>46</v>
      </c>
      <c r="FZ17" s="44">
        <v>5</v>
      </c>
      <c r="GA17" s="44">
        <v>46</v>
      </c>
      <c r="GB17" s="44">
        <v>5</v>
      </c>
      <c r="GC17" s="44">
        <v>46</v>
      </c>
      <c r="GD17" s="44">
        <v>10433</v>
      </c>
    </row>
    <row r="18" spans="1:186" x14ac:dyDescent="0.25">
      <c r="A18" t="s">
        <v>459</v>
      </c>
      <c r="B18" s="43" t="s">
        <v>340</v>
      </c>
      <c r="C18" s="44">
        <v>20140930</v>
      </c>
      <c r="D18" s="44">
        <v>1205</v>
      </c>
      <c r="E18" s="44">
        <v>2401</v>
      </c>
      <c r="F18" s="43"/>
      <c r="G18" s="43"/>
      <c r="H18" s="44">
        <v>913</v>
      </c>
      <c r="I18" s="44">
        <v>1678</v>
      </c>
      <c r="J18" s="44">
        <v>309</v>
      </c>
      <c r="K18" s="44">
        <v>754</v>
      </c>
      <c r="L18" s="43"/>
      <c r="M18" s="43"/>
      <c r="N18" s="44">
        <v>88</v>
      </c>
      <c r="O18" s="44">
        <v>182</v>
      </c>
      <c r="P18" s="44">
        <v>26</v>
      </c>
      <c r="Q18" s="44">
        <v>36</v>
      </c>
      <c r="R18" s="44">
        <v>26</v>
      </c>
      <c r="S18" s="44">
        <v>34</v>
      </c>
      <c r="T18" s="44">
        <v>1</v>
      </c>
      <c r="U18" s="44">
        <v>1</v>
      </c>
      <c r="V18" s="44">
        <v>576</v>
      </c>
      <c r="W18" s="44">
        <v>1039</v>
      </c>
      <c r="X18" s="44">
        <v>453</v>
      </c>
      <c r="Y18" s="44">
        <v>824</v>
      </c>
      <c r="Z18" s="44">
        <v>132</v>
      </c>
      <c r="AA18" s="44">
        <v>226</v>
      </c>
      <c r="AB18" s="43"/>
      <c r="AC18" s="43"/>
      <c r="AD18" s="44">
        <v>634</v>
      </c>
      <c r="AE18" s="44">
        <v>806</v>
      </c>
      <c r="AF18" s="44">
        <v>503</v>
      </c>
      <c r="AG18" s="44">
        <v>610</v>
      </c>
      <c r="AH18" s="44">
        <v>131</v>
      </c>
      <c r="AI18" s="44">
        <v>196</v>
      </c>
      <c r="AJ18" s="44">
        <v>170</v>
      </c>
      <c r="AK18" s="44">
        <v>250</v>
      </c>
      <c r="AL18" s="44">
        <v>464</v>
      </c>
      <c r="AM18" s="44">
        <v>556</v>
      </c>
      <c r="AN18" s="44">
        <v>701</v>
      </c>
      <c r="AO18" s="44">
        <v>1401</v>
      </c>
      <c r="AP18" s="43"/>
      <c r="AQ18" s="43"/>
      <c r="AR18" s="44">
        <v>425</v>
      </c>
      <c r="AS18" s="44">
        <v>915</v>
      </c>
      <c r="AT18" s="44">
        <v>286</v>
      </c>
      <c r="AU18" s="44">
        <v>503</v>
      </c>
      <c r="AV18" s="43"/>
      <c r="AW18" s="43"/>
      <c r="AX18" s="44">
        <v>85</v>
      </c>
      <c r="AY18" s="44">
        <v>218</v>
      </c>
      <c r="AZ18" s="44">
        <v>64</v>
      </c>
      <c r="BA18" s="44">
        <v>131</v>
      </c>
      <c r="BB18" s="44">
        <v>21</v>
      </c>
      <c r="BC18" s="44">
        <v>87</v>
      </c>
      <c r="BD18" s="44">
        <v>27</v>
      </c>
      <c r="BE18" s="44">
        <v>103</v>
      </c>
      <c r="BF18" s="44">
        <v>58</v>
      </c>
      <c r="BG18" s="44">
        <v>115</v>
      </c>
      <c r="BH18" s="44">
        <v>531</v>
      </c>
      <c r="BI18" s="44">
        <v>1114</v>
      </c>
      <c r="BJ18" s="44">
        <v>334</v>
      </c>
      <c r="BK18" s="44">
        <v>757</v>
      </c>
      <c r="BL18" s="44">
        <v>205</v>
      </c>
      <c r="BM18" s="44">
        <v>369</v>
      </c>
      <c r="BN18" s="43"/>
      <c r="BO18" s="43"/>
      <c r="BP18" s="44">
        <v>32</v>
      </c>
      <c r="BQ18" s="44">
        <v>144</v>
      </c>
      <c r="BR18" s="44">
        <v>49</v>
      </c>
      <c r="BS18" s="44">
        <v>226</v>
      </c>
      <c r="BT18" s="44">
        <v>28</v>
      </c>
      <c r="BU18" s="44">
        <v>174</v>
      </c>
      <c r="BV18" s="44">
        <v>45</v>
      </c>
      <c r="BW18" s="44">
        <v>221</v>
      </c>
      <c r="BX18" s="44">
        <v>6</v>
      </c>
      <c r="BY18" s="44">
        <v>67</v>
      </c>
      <c r="BZ18" s="44">
        <v>12</v>
      </c>
      <c r="CA18" s="44">
        <v>149</v>
      </c>
      <c r="CB18" s="44">
        <v>41</v>
      </c>
      <c r="CC18" s="44">
        <v>79</v>
      </c>
      <c r="CD18" s="44">
        <v>42</v>
      </c>
      <c r="CE18" s="44">
        <v>94</v>
      </c>
      <c r="CF18" s="44">
        <v>451</v>
      </c>
      <c r="CG18" s="44">
        <v>710</v>
      </c>
      <c r="CH18" s="44">
        <v>568</v>
      </c>
      <c r="CI18" s="44">
        <v>851</v>
      </c>
      <c r="CJ18" s="44">
        <v>51</v>
      </c>
      <c r="CK18" s="44">
        <v>233</v>
      </c>
      <c r="CL18" s="44">
        <v>66</v>
      </c>
      <c r="CM18" s="44">
        <v>292</v>
      </c>
      <c r="CN18" s="44">
        <v>61</v>
      </c>
      <c r="CO18" s="44">
        <v>217</v>
      </c>
      <c r="CP18" s="44">
        <v>72</v>
      </c>
      <c r="CQ18" s="44">
        <v>251</v>
      </c>
      <c r="CR18" s="44">
        <v>9</v>
      </c>
      <c r="CS18" s="44">
        <v>41</v>
      </c>
      <c r="CT18" s="44">
        <v>12</v>
      </c>
      <c r="CU18" s="44">
        <v>52</v>
      </c>
      <c r="CV18" s="44">
        <v>16</v>
      </c>
      <c r="CW18" s="44">
        <v>72</v>
      </c>
      <c r="CX18" s="44">
        <v>24</v>
      </c>
      <c r="CY18" s="44">
        <v>102</v>
      </c>
      <c r="CZ18" s="43"/>
      <c r="DA18" s="43"/>
      <c r="DB18" s="43"/>
      <c r="DC18" s="43"/>
      <c r="DD18" s="44">
        <v>125</v>
      </c>
      <c r="DE18" s="44">
        <v>371</v>
      </c>
      <c r="DF18" s="44">
        <v>167</v>
      </c>
      <c r="DG18" s="44">
        <v>573</v>
      </c>
      <c r="DH18" s="44">
        <v>36</v>
      </c>
      <c r="DI18" s="44">
        <v>110</v>
      </c>
      <c r="DJ18" s="44">
        <v>59</v>
      </c>
      <c r="DK18" s="44">
        <v>198</v>
      </c>
      <c r="DL18" s="44">
        <v>8</v>
      </c>
      <c r="DM18" s="44">
        <v>46</v>
      </c>
      <c r="DN18" s="44">
        <v>25</v>
      </c>
      <c r="DO18" s="44">
        <v>106</v>
      </c>
      <c r="DP18" s="44">
        <v>167</v>
      </c>
      <c r="DQ18" s="44">
        <v>340</v>
      </c>
      <c r="DR18" s="44">
        <v>175</v>
      </c>
      <c r="DS18" s="44">
        <v>370</v>
      </c>
      <c r="DT18" s="44">
        <v>59</v>
      </c>
      <c r="DU18" s="44">
        <v>169</v>
      </c>
      <c r="DV18" s="44">
        <v>65</v>
      </c>
      <c r="DW18" s="44">
        <v>187</v>
      </c>
      <c r="DX18" s="44">
        <v>17</v>
      </c>
      <c r="DY18" s="44">
        <v>41</v>
      </c>
      <c r="DZ18" s="44">
        <v>17</v>
      </c>
      <c r="EA18" s="44">
        <v>45</v>
      </c>
      <c r="EB18" s="44">
        <v>28</v>
      </c>
      <c r="EC18" s="44">
        <v>52</v>
      </c>
      <c r="ED18" s="44">
        <v>33</v>
      </c>
      <c r="EE18" s="44">
        <v>66</v>
      </c>
      <c r="EF18" s="44">
        <v>35</v>
      </c>
      <c r="EG18" s="44">
        <v>58</v>
      </c>
      <c r="EH18" s="44">
        <v>68</v>
      </c>
      <c r="EI18" s="44">
        <v>110</v>
      </c>
      <c r="EJ18" s="43"/>
      <c r="EK18" s="43"/>
      <c r="EL18" s="43"/>
      <c r="EM18" s="43"/>
      <c r="EN18" s="44">
        <v>3414104</v>
      </c>
      <c r="EO18" s="44">
        <v>5850538</v>
      </c>
      <c r="EP18" s="44">
        <v>164</v>
      </c>
      <c r="EQ18" s="44">
        <v>337</v>
      </c>
      <c r="ER18" s="44">
        <v>709264</v>
      </c>
      <c r="ES18" s="44">
        <v>2113148</v>
      </c>
      <c r="ET18" s="44">
        <v>59</v>
      </c>
      <c r="EU18" s="44">
        <v>168</v>
      </c>
      <c r="EV18" s="44">
        <v>293317</v>
      </c>
      <c r="EW18" s="44">
        <v>657390</v>
      </c>
      <c r="EX18" s="44">
        <v>17</v>
      </c>
      <c r="EY18" s="44">
        <v>41</v>
      </c>
      <c r="EZ18" s="44">
        <v>107072</v>
      </c>
      <c r="FA18" s="44">
        <v>221176</v>
      </c>
      <c r="FB18" s="44">
        <v>33</v>
      </c>
      <c r="FC18" s="44">
        <v>65</v>
      </c>
      <c r="FD18" s="43"/>
      <c r="FE18" s="43"/>
      <c r="FF18" s="43"/>
      <c r="FG18" s="43"/>
      <c r="FH18" s="44">
        <v>140</v>
      </c>
      <c r="FI18" s="44">
        <v>411</v>
      </c>
      <c r="FJ18" s="44">
        <v>167</v>
      </c>
      <c r="FK18" s="44">
        <v>573</v>
      </c>
      <c r="FL18" s="44">
        <v>41</v>
      </c>
      <c r="FM18" s="44">
        <v>122</v>
      </c>
      <c r="FN18" s="44">
        <v>59</v>
      </c>
      <c r="FO18" s="44">
        <v>198</v>
      </c>
      <c r="FP18" s="44">
        <v>12</v>
      </c>
      <c r="FQ18" s="44">
        <v>100</v>
      </c>
      <c r="FR18" s="44">
        <v>20</v>
      </c>
      <c r="FS18" s="44">
        <v>130</v>
      </c>
      <c r="FT18" s="43"/>
      <c r="FU18" s="43"/>
      <c r="FV18" s="43"/>
      <c r="FW18" s="43"/>
      <c r="FX18" s="44">
        <v>7</v>
      </c>
      <c r="FY18" s="44">
        <v>48</v>
      </c>
      <c r="FZ18" s="44">
        <v>7</v>
      </c>
      <c r="GA18" s="44">
        <v>48</v>
      </c>
      <c r="GB18" s="44">
        <v>7</v>
      </c>
      <c r="GC18" s="44">
        <v>48</v>
      </c>
      <c r="GD18" s="44">
        <v>10433</v>
      </c>
    </row>
    <row r="19" spans="1:186" x14ac:dyDescent="0.25">
      <c r="A19" t="s">
        <v>462</v>
      </c>
      <c r="B19" s="43" t="s">
        <v>340</v>
      </c>
      <c r="C19" s="44">
        <v>20140930</v>
      </c>
      <c r="D19" s="44">
        <v>537</v>
      </c>
      <c r="E19" s="44">
        <v>867</v>
      </c>
      <c r="F19" s="43"/>
      <c r="G19" s="43"/>
      <c r="H19" s="44">
        <v>438</v>
      </c>
      <c r="I19" s="44">
        <v>684</v>
      </c>
      <c r="J19" s="44">
        <v>107</v>
      </c>
      <c r="K19" s="44">
        <v>202</v>
      </c>
      <c r="L19" s="44">
        <v>4</v>
      </c>
      <c r="M19" s="44">
        <v>5</v>
      </c>
      <c r="N19" s="44">
        <v>19</v>
      </c>
      <c r="O19" s="44">
        <v>48</v>
      </c>
      <c r="P19" s="44">
        <v>5</v>
      </c>
      <c r="Q19" s="44">
        <v>12</v>
      </c>
      <c r="R19" s="44">
        <v>4</v>
      </c>
      <c r="S19" s="44">
        <v>10</v>
      </c>
      <c r="T19" s="43"/>
      <c r="U19" s="43"/>
      <c r="V19" s="44">
        <v>430</v>
      </c>
      <c r="W19" s="44">
        <v>700</v>
      </c>
      <c r="X19" s="44">
        <v>361</v>
      </c>
      <c r="Y19" s="44">
        <v>576</v>
      </c>
      <c r="Z19" s="44">
        <v>73</v>
      </c>
      <c r="AA19" s="44">
        <v>135</v>
      </c>
      <c r="AB19" s="44">
        <v>4</v>
      </c>
      <c r="AC19" s="44">
        <v>5</v>
      </c>
      <c r="AD19" s="44">
        <v>154</v>
      </c>
      <c r="AE19" s="44">
        <v>204</v>
      </c>
      <c r="AF19" s="44">
        <v>84</v>
      </c>
      <c r="AG19" s="44">
        <v>106</v>
      </c>
      <c r="AH19" s="44">
        <v>70</v>
      </c>
      <c r="AI19" s="44">
        <v>98</v>
      </c>
      <c r="AJ19" s="44">
        <v>95</v>
      </c>
      <c r="AK19" s="44">
        <v>135</v>
      </c>
      <c r="AL19" s="44">
        <v>59</v>
      </c>
      <c r="AM19" s="44">
        <v>69</v>
      </c>
      <c r="AN19" s="44">
        <v>162</v>
      </c>
      <c r="AO19" s="44">
        <v>443</v>
      </c>
      <c r="AP19" s="43"/>
      <c r="AQ19" s="43"/>
      <c r="AR19" s="44">
        <v>129</v>
      </c>
      <c r="AS19" s="44">
        <v>323</v>
      </c>
      <c r="AT19" s="44">
        <v>38</v>
      </c>
      <c r="AU19" s="44">
        <v>136</v>
      </c>
      <c r="AV19" s="44">
        <v>1</v>
      </c>
      <c r="AW19" s="44">
        <v>1</v>
      </c>
      <c r="AX19" s="44">
        <v>12</v>
      </c>
      <c r="AY19" s="44">
        <v>98</v>
      </c>
      <c r="AZ19" s="44">
        <v>6</v>
      </c>
      <c r="BA19" s="44">
        <v>62</v>
      </c>
      <c r="BB19" s="44">
        <v>6</v>
      </c>
      <c r="BC19" s="44">
        <v>36</v>
      </c>
      <c r="BD19" s="44">
        <v>11</v>
      </c>
      <c r="BE19" s="44">
        <v>50</v>
      </c>
      <c r="BF19" s="44">
        <v>1</v>
      </c>
      <c r="BG19" s="44">
        <v>48</v>
      </c>
      <c r="BH19" s="44">
        <v>153</v>
      </c>
      <c r="BI19" s="44">
        <v>416</v>
      </c>
      <c r="BJ19" s="44">
        <v>123</v>
      </c>
      <c r="BK19" s="44">
        <v>311</v>
      </c>
      <c r="BL19" s="44">
        <v>34</v>
      </c>
      <c r="BM19" s="44">
        <v>119</v>
      </c>
      <c r="BN19" s="44">
        <v>1</v>
      </c>
      <c r="BO19" s="44">
        <v>1</v>
      </c>
      <c r="BP19" s="44">
        <v>5</v>
      </c>
      <c r="BQ19" s="44">
        <v>71</v>
      </c>
      <c r="BR19" s="44">
        <v>7</v>
      </c>
      <c r="BS19" s="44">
        <v>87</v>
      </c>
      <c r="BT19" s="44">
        <v>6</v>
      </c>
      <c r="BU19" s="44">
        <v>89</v>
      </c>
      <c r="BV19" s="44">
        <v>11</v>
      </c>
      <c r="BW19" s="44">
        <v>118</v>
      </c>
      <c r="BX19" s="44">
        <v>3</v>
      </c>
      <c r="BY19" s="44">
        <v>12</v>
      </c>
      <c r="BZ19" s="44">
        <v>10</v>
      </c>
      <c r="CA19" s="44">
        <v>34</v>
      </c>
      <c r="CB19" s="43"/>
      <c r="CC19" s="44">
        <v>35</v>
      </c>
      <c r="CD19" s="43"/>
      <c r="CE19" s="44">
        <v>37</v>
      </c>
      <c r="CF19" s="44">
        <v>42</v>
      </c>
      <c r="CG19" s="44">
        <v>86</v>
      </c>
      <c r="CH19" s="44">
        <v>55</v>
      </c>
      <c r="CI19" s="44">
        <v>111</v>
      </c>
      <c r="CJ19" s="44">
        <v>12</v>
      </c>
      <c r="CK19" s="44">
        <v>97</v>
      </c>
      <c r="CL19" s="44">
        <v>19</v>
      </c>
      <c r="CM19" s="44">
        <v>105</v>
      </c>
      <c r="CN19" s="44">
        <v>11</v>
      </c>
      <c r="CO19" s="44">
        <v>131</v>
      </c>
      <c r="CP19" s="44">
        <v>19</v>
      </c>
      <c r="CQ19" s="44">
        <v>148</v>
      </c>
      <c r="CR19" s="44">
        <v>1</v>
      </c>
      <c r="CS19" s="44">
        <v>27</v>
      </c>
      <c r="CT19" s="44">
        <v>4</v>
      </c>
      <c r="CU19" s="44">
        <v>33</v>
      </c>
      <c r="CV19" s="44">
        <v>2</v>
      </c>
      <c r="CW19" s="44">
        <v>16</v>
      </c>
      <c r="CX19" s="44">
        <v>3</v>
      </c>
      <c r="CY19" s="44">
        <v>23</v>
      </c>
      <c r="CZ19" s="43"/>
      <c r="DA19" s="43"/>
      <c r="DB19" s="43"/>
      <c r="DC19" s="43"/>
      <c r="DD19" s="44">
        <v>26</v>
      </c>
      <c r="DE19" s="44">
        <v>165</v>
      </c>
      <c r="DF19" s="44">
        <v>35</v>
      </c>
      <c r="DG19" s="44">
        <v>215</v>
      </c>
      <c r="DH19" s="44">
        <v>6</v>
      </c>
      <c r="DI19" s="44">
        <v>81</v>
      </c>
      <c r="DJ19" s="44">
        <v>17</v>
      </c>
      <c r="DK19" s="44">
        <v>140</v>
      </c>
      <c r="DL19" s="44">
        <v>4</v>
      </c>
      <c r="DM19" s="44">
        <v>25</v>
      </c>
      <c r="DN19" s="44">
        <v>7</v>
      </c>
      <c r="DO19" s="44">
        <v>41</v>
      </c>
      <c r="DP19" s="44">
        <v>54</v>
      </c>
      <c r="DQ19" s="44">
        <v>178</v>
      </c>
      <c r="DR19" s="44">
        <v>58</v>
      </c>
      <c r="DS19" s="44">
        <v>190</v>
      </c>
      <c r="DT19" s="44">
        <v>41</v>
      </c>
      <c r="DU19" s="44">
        <v>151</v>
      </c>
      <c r="DV19" s="44">
        <v>41</v>
      </c>
      <c r="DW19" s="44">
        <v>160</v>
      </c>
      <c r="DX19" s="44">
        <v>9</v>
      </c>
      <c r="DY19" s="44">
        <v>31</v>
      </c>
      <c r="DZ19" s="44">
        <v>9</v>
      </c>
      <c r="EA19" s="44">
        <v>34</v>
      </c>
      <c r="EB19" s="44">
        <v>10</v>
      </c>
      <c r="EC19" s="44">
        <v>27</v>
      </c>
      <c r="ED19" s="44">
        <v>10</v>
      </c>
      <c r="EE19" s="44">
        <v>32</v>
      </c>
      <c r="EF19" s="44">
        <v>17</v>
      </c>
      <c r="EG19" s="44">
        <v>26</v>
      </c>
      <c r="EH19" s="44">
        <v>25</v>
      </c>
      <c r="EI19" s="44">
        <v>38</v>
      </c>
      <c r="EJ19" s="43"/>
      <c r="EK19" s="43"/>
      <c r="EL19" s="43"/>
      <c r="EM19" s="43"/>
      <c r="EN19" s="44">
        <v>845617</v>
      </c>
      <c r="EO19" s="44">
        <v>2486254</v>
      </c>
      <c r="EP19" s="44">
        <v>53</v>
      </c>
      <c r="EQ19" s="44">
        <v>168</v>
      </c>
      <c r="ER19" s="44">
        <v>654993</v>
      </c>
      <c r="ES19" s="44">
        <v>2009687</v>
      </c>
      <c r="ET19" s="44">
        <v>40</v>
      </c>
      <c r="EU19" s="44">
        <v>138</v>
      </c>
      <c r="EV19" s="44">
        <v>148197</v>
      </c>
      <c r="EW19" s="44">
        <v>430055</v>
      </c>
      <c r="EX19" s="44">
        <v>9</v>
      </c>
      <c r="EY19" s="44">
        <v>29</v>
      </c>
      <c r="EZ19" s="44">
        <v>55155</v>
      </c>
      <c r="FA19" s="44">
        <v>103594</v>
      </c>
      <c r="FB19" s="44">
        <v>9</v>
      </c>
      <c r="FC19" s="44">
        <v>30</v>
      </c>
      <c r="FD19" s="43"/>
      <c r="FE19" s="43"/>
      <c r="FF19" s="43"/>
      <c r="FG19" s="43"/>
      <c r="FH19" s="44">
        <v>31</v>
      </c>
      <c r="FI19" s="44">
        <v>170</v>
      </c>
      <c r="FJ19" s="44">
        <v>35</v>
      </c>
      <c r="FK19" s="44">
        <v>215</v>
      </c>
      <c r="FL19" s="44">
        <v>10</v>
      </c>
      <c r="FM19" s="44">
        <v>88</v>
      </c>
      <c r="FN19" s="44">
        <v>17</v>
      </c>
      <c r="FO19" s="44">
        <v>140</v>
      </c>
      <c r="FP19" s="44">
        <v>6</v>
      </c>
      <c r="FQ19" s="44">
        <v>38</v>
      </c>
      <c r="FR19" s="44">
        <v>8</v>
      </c>
      <c r="FS19" s="44">
        <v>46</v>
      </c>
      <c r="FT19" s="43"/>
      <c r="FU19" s="43"/>
      <c r="FV19" s="43"/>
      <c r="FW19" s="43"/>
      <c r="FX19" s="44">
        <v>6</v>
      </c>
      <c r="FY19" s="44">
        <v>19</v>
      </c>
      <c r="FZ19" s="44">
        <v>6</v>
      </c>
      <c r="GA19" s="44">
        <v>19</v>
      </c>
      <c r="GB19" s="44">
        <v>6</v>
      </c>
      <c r="GC19" s="44">
        <v>19</v>
      </c>
      <c r="GD19" s="44">
        <v>10433</v>
      </c>
    </row>
    <row r="20" spans="1:186" x14ac:dyDescent="0.25">
      <c r="A20" t="s">
        <v>457</v>
      </c>
      <c r="B20" s="43" t="s">
        <v>340</v>
      </c>
      <c r="C20" s="44">
        <v>20140930</v>
      </c>
      <c r="D20" s="44">
        <v>140</v>
      </c>
      <c r="E20" s="44">
        <v>202</v>
      </c>
      <c r="F20" s="43"/>
      <c r="G20" s="43"/>
      <c r="H20" s="44">
        <v>131</v>
      </c>
      <c r="I20" s="44">
        <v>187</v>
      </c>
      <c r="J20" s="44">
        <v>9</v>
      </c>
      <c r="K20" s="44">
        <v>15</v>
      </c>
      <c r="L20" s="43"/>
      <c r="M20" s="43"/>
      <c r="N20" s="44">
        <v>7</v>
      </c>
      <c r="O20" s="44">
        <v>10</v>
      </c>
      <c r="P20" s="44">
        <v>1</v>
      </c>
      <c r="Q20" s="44">
        <v>2</v>
      </c>
      <c r="R20" s="43"/>
      <c r="S20" s="44">
        <v>2</v>
      </c>
      <c r="T20" s="43"/>
      <c r="U20" s="43"/>
      <c r="V20" s="44">
        <v>124</v>
      </c>
      <c r="W20" s="44">
        <v>172</v>
      </c>
      <c r="X20" s="44">
        <v>117</v>
      </c>
      <c r="Y20" s="44">
        <v>161</v>
      </c>
      <c r="Z20" s="44">
        <v>7</v>
      </c>
      <c r="AA20" s="44">
        <v>11</v>
      </c>
      <c r="AB20" s="43"/>
      <c r="AC20" s="43"/>
      <c r="AD20" s="44">
        <v>171</v>
      </c>
      <c r="AE20" s="44">
        <v>256</v>
      </c>
      <c r="AF20" s="44">
        <v>119</v>
      </c>
      <c r="AG20" s="44">
        <v>155</v>
      </c>
      <c r="AH20" s="44">
        <v>52</v>
      </c>
      <c r="AI20" s="44">
        <v>101</v>
      </c>
      <c r="AJ20" s="44">
        <v>91</v>
      </c>
      <c r="AK20" s="44">
        <v>163</v>
      </c>
      <c r="AL20" s="44">
        <v>80</v>
      </c>
      <c r="AM20" s="44">
        <v>93</v>
      </c>
      <c r="AN20" s="44">
        <v>13</v>
      </c>
      <c r="AO20" s="44">
        <v>90</v>
      </c>
      <c r="AP20" s="43"/>
      <c r="AQ20" s="43"/>
      <c r="AR20" s="44">
        <v>12</v>
      </c>
      <c r="AS20" s="44">
        <v>75</v>
      </c>
      <c r="AT20" s="44">
        <v>1</v>
      </c>
      <c r="AU20" s="44">
        <v>15</v>
      </c>
      <c r="AV20" s="43"/>
      <c r="AW20" s="43"/>
      <c r="AX20" s="44">
        <v>36</v>
      </c>
      <c r="AY20" s="44">
        <v>134</v>
      </c>
      <c r="AZ20" s="44">
        <v>12</v>
      </c>
      <c r="BA20" s="44">
        <v>79</v>
      </c>
      <c r="BB20" s="44">
        <v>24</v>
      </c>
      <c r="BC20" s="44">
        <v>55</v>
      </c>
      <c r="BD20" s="44">
        <v>32</v>
      </c>
      <c r="BE20" s="44">
        <v>85</v>
      </c>
      <c r="BF20" s="44">
        <v>4</v>
      </c>
      <c r="BG20" s="44">
        <v>49</v>
      </c>
      <c r="BH20" s="44">
        <v>10</v>
      </c>
      <c r="BI20" s="44">
        <v>68</v>
      </c>
      <c r="BJ20" s="44">
        <v>9</v>
      </c>
      <c r="BK20" s="44">
        <v>56</v>
      </c>
      <c r="BL20" s="44">
        <v>1</v>
      </c>
      <c r="BM20" s="44">
        <v>12</v>
      </c>
      <c r="BN20" s="43"/>
      <c r="BO20" s="43"/>
      <c r="BP20" s="44">
        <v>18</v>
      </c>
      <c r="BQ20" s="44">
        <v>71</v>
      </c>
      <c r="BR20" s="44">
        <v>19</v>
      </c>
      <c r="BS20" s="44">
        <v>76</v>
      </c>
      <c r="BT20" s="44">
        <v>19</v>
      </c>
      <c r="BU20" s="44">
        <v>78</v>
      </c>
      <c r="BV20" s="44">
        <v>21</v>
      </c>
      <c r="BW20" s="44">
        <v>82</v>
      </c>
      <c r="BX20" s="44">
        <v>17</v>
      </c>
      <c r="BY20" s="44">
        <v>46</v>
      </c>
      <c r="BZ20" s="44">
        <v>19</v>
      </c>
      <c r="CA20" s="44">
        <v>65</v>
      </c>
      <c r="CB20" s="44">
        <v>7</v>
      </c>
      <c r="CC20" s="44">
        <v>58</v>
      </c>
      <c r="CD20" s="44">
        <v>11</v>
      </c>
      <c r="CE20" s="44">
        <v>67</v>
      </c>
      <c r="CF20" s="44">
        <v>27</v>
      </c>
      <c r="CG20" s="44">
        <v>165</v>
      </c>
      <c r="CH20" s="44">
        <v>27</v>
      </c>
      <c r="CI20" s="44">
        <v>170</v>
      </c>
      <c r="CJ20" s="44">
        <v>5</v>
      </c>
      <c r="CK20" s="44">
        <v>30</v>
      </c>
      <c r="CL20" s="44">
        <v>5</v>
      </c>
      <c r="CM20" s="44">
        <v>34</v>
      </c>
      <c r="CN20" s="43"/>
      <c r="CO20" s="44">
        <v>12</v>
      </c>
      <c r="CP20" s="44">
        <v>1</v>
      </c>
      <c r="CQ20" s="44">
        <v>15</v>
      </c>
      <c r="CR20" s="43"/>
      <c r="CS20" s="44">
        <v>2</v>
      </c>
      <c r="CT20" s="43"/>
      <c r="CU20" s="44">
        <v>2</v>
      </c>
      <c r="CV20" s="44">
        <v>8</v>
      </c>
      <c r="CW20" s="44">
        <v>15</v>
      </c>
      <c r="CX20" s="44">
        <v>8</v>
      </c>
      <c r="CY20" s="44">
        <v>17</v>
      </c>
      <c r="CZ20" s="43"/>
      <c r="DA20" s="43"/>
      <c r="DB20" s="43"/>
      <c r="DC20" s="43"/>
      <c r="DD20" s="44">
        <v>13</v>
      </c>
      <c r="DE20" s="44">
        <v>52</v>
      </c>
      <c r="DF20" s="44">
        <v>13</v>
      </c>
      <c r="DG20" s="44">
        <v>55</v>
      </c>
      <c r="DH20" s="43"/>
      <c r="DI20" s="44">
        <v>8</v>
      </c>
      <c r="DJ20" s="44">
        <v>1</v>
      </c>
      <c r="DK20" s="44">
        <v>12</v>
      </c>
      <c r="DL20" s="44">
        <v>9</v>
      </c>
      <c r="DM20" s="44">
        <v>18</v>
      </c>
      <c r="DN20" s="44">
        <v>9</v>
      </c>
      <c r="DO20" s="44">
        <v>21</v>
      </c>
      <c r="DP20" s="44">
        <v>28</v>
      </c>
      <c r="DQ20" s="44">
        <v>86</v>
      </c>
      <c r="DR20" s="44">
        <v>30</v>
      </c>
      <c r="DS20" s="44">
        <v>93</v>
      </c>
      <c r="DT20" s="44">
        <v>3</v>
      </c>
      <c r="DU20" s="44">
        <v>22</v>
      </c>
      <c r="DV20" s="44">
        <v>3</v>
      </c>
      <c r="DW20" s="44">
        <v>23</v>
      </c>
      <c r="DX20" s="44">
        <v>1</v>
      </c>
      <c r="DY20" s="44">
        <v>4</v>
      </c>
      <c r="DZ20" s="44">
        <v>2</v>
      </c>
      <c r="EA20" s="44">
        <v>5</v>
      </c>
      <c r="EB20" s="44">
        <v>3</v>
      </c>
      <c r="EC20" s="44">
        <v>11</v>
      </c>
      <c r="ED20" s="44">
        <v>3</v>
      </c>
      <c r="EE20" s="44">
        <v>13</v>
      </c>
      <c r="EF20" s="44">
        <v>3</v>
      </c>
      <c r="EG20" s="44">
        <v>34</v>
      </c>
      <c r="EH20" s="44">
        <v>4</v>
      </c>
      <c r="EI20" s="44">
        <v>37</v>
      </c>
      <c r="EJ20" s="43"/>
      <c r="EK20" s="43"/>
      <c r="EL20" s="43"/>
      <c r="EM20" s="43"/>
      <c r="EN20" s="44">
        <v>501848</v>
      </c>
      <c r="EO20" s="44">
        <v>1363012</v>
      </c>
      <c r="EP20" s="44">
        <v>27</v>
      </c>
      <c r="EQ20" s="44">
        <v>83</v>
      </c>
      <c r="ER20" s="44">
        <v>32007</v>
      </c>
      <c r="ES20" s="44">
        <v>237456</v>
      </c>
      <c r="ET20" s="44">
        <v>3</v>
      </c>
      <c r="EU20" s="44">
        <v>21</v>
      </c>
      <c r="EV20" s="44">
        <v>10624</v>
      </c>
      <c r="EW20" s="44">
        <v>67910</v>
      </c>
      <c r="EX20" s="44">
        <v>1</v>
      </c>
      <c r="EY20" s="44">
        <v>4</v>
      </c>
      <c r="EZ20" s="44">
        <v>7685</v>
      </c>
      <c r="FA20" s="44">
        <v>46315</v>
      </c>
      <c r="FB20" s="44">
        <v>3</v>
      </c>
      <c r="FC20" s="44">
        <v>13</v>
      </c>
      <c r="FD20" s="43"/>
      <c r="FE20" s="43"/>
      <c r="FF20" s="43"/>
      <c r="FG20" s="43"/>
      <c r="FH20" s="44">
        <v>13</v>
      </c>
      <c r="FI20" s="44">
        <v>54</v>
      </c>
      <c r="FJ20" s="44">
        <v>13</v>
      </c>
      <c r="FK20" s="44">
        <v>55</v>
      </c>
      <c r="FL20" s="44">
        <v>1</v>
      </c>
      <c r="FM20" s="44">
        <v>11</v>
      </c>
      <c r="FN20" s="44">
        <v>1</v>
      </c>
      <c r="FO20" s="44">
        <v>12</v>
      </c>
      <c r="FP20" s="44">
        <v>14</v>
      </c>
      <c r="FQ20" s="44">
        <v>33</v>
      </c>
      <c r="FR20" s="44">
        <v>14</v>
      </c>
      <c r="FS20" s="44">
        <v>34</v>
      </c>
      <c r="FT20" s="43"/>
      <c r="FU20" s="43"/>
      <c r="FV20" s="43"/>
      <c r="FW20" s="43"/>
      <c r="FX20" s="44">
        <v>1</v>
      </c>
      <c r="FY20" s="44">
        <v>7</v>
      </c>
      <c r="FZ20" s="44">
        <v>1</v>
      </c>
      <c r="GA20" s="44">
        <v>7</v>
      </c>
      <c r="GB20" s="44">
        <v>1</v>
      </c>
      <c r="GC20" s="44">
        <v>7</v>
      </c>
      <c r="GD20" s="44">
        <v>10433</v>
      </c>
    </row>
    <row r="21" spans="1:186" x14ac:dyDescent="0.25">
      <c r="A21" t="s">
        <v>467</v>
      </c>
      <c r="B21" s="43" t="s">
        <v>340</v>
      </c>
      <c r="C21" s="44">
        <v>20140930</v>
      </c>
      <c r="D21" s="44">
        <v>598</v>
      </c>
      <c r="E21" s="44">
        <v>1031</v>
      </c>
      <c r="F21" s="43"/>
      <c r="G21" s="43"/>
      <c r="H21" s="44">
        <v>408</v>
      </c>
      <c r="I21" s="44">
        <v>665</v>
      </c>
      <c r="J21" s="44">
        <v>200</v>
      </c>
      <c r="K21" s="44">
        <v>388</v>
      </c>
      <c r="L21" s="44">
        <v>1</v>
      </c>
      <c r="M21" s="44">
        <v>1</v>
      </c>
      <c r="N21" s="44">
        <v>52</v>
      </c>
      <c r="O21" s="44">
        <v>99</v>
      </c>
      <c r="P21" s="44">
        <v>11</v>
      </c>
      <c r="Q21" s="44">
        <v>31</v>
      </c>
      <c r="R21" s="44">
        <v>10</v>
      </c>
      <c r="S21" s="44">
        <v>30</v>
      </c>
      <c r="T21" s="44">
        <v>1</v>
      </c>
      <c r="U21" s="44">
        <v>1</v>
      </c>
      <c r="V21" s="44">
        <v>336</v>
      </c>
      <c r="W21" s="44">
        <v>674</v>
      </c>
      <c r="X21" s="44">
        <v>260</v>
      </c>
      <c r="Y21" s="44">
        <v>479</v>
      </c>
      <c r="Z21" s="44">
        <v>82</v>
      </c>
      <c r="AA21" s="44">
        <v>207</v>
      </c>
      <c r="AB21" s="43"/>
      <c r="AC21" s="44">
        <v>1</v>
      </c>
      <c r="AD21" s="44">
        <v>289</v>
      </c>
      <c r="AE21" s="44">
        <v>412</v>
      </c>
      <c r="AF21" s="44">
        <v>138</v>
      </c>
      <c r="AG21" s="44">
        <v>197</v>
      </c>
      <c r="AH21" s="44">
        <v>151</v>
      </c>
      <c r="AI21" s="44">
        <v>215</v>
      </c>
      <c r="AJ21" s="44">
        <v>209</v>
      </c>
      <c r="AK21" s="44">
        <v>296</v>
      </c>
      <c r="AL21" s="44">
        <v>80</v>
      </c>
      <c r="AM21" s="44">
        <v>116</v>
      </c>
      <c r="AN21" s="44">
        <v>199</v>
      </c>
      <c r="AO21" s="44">
        <v>522</v>
      </c>
      <c r="AP21" s="43"/>
      <c r="AQ21" s="43"/>
      <c r="AR21" s="44">
        <v>126</v>
      </c>
      <c r="AS21" s="44">
        <v>312</v>
      </c>
      <c r="AT21" s="44">
        <v>77</v>
      </c>
      <c r="AU21" s="44">
        <v>223</v>
      </c>
      <c r="AV21" s="43"/>
      <c r="AW21" s="43"/>
      <c r="AX21" s="44">
        <v>42</v>
      </c>
      <c r="AY21" s="44">
        <v>161</v>
      </c>
      <c r="AZ21" s="44">
        <v>18</v>
      </c>
      <c r="BA21" s="44">
        <v>73</v>
      </c>
      <c r="BB21" s="44">
        <v>24</v>
      </c>
      <c r="BC21" s="44">
        <v>88</v>
      </c>
      <c r="BD21" s="44">
        <v>30</v>
      </c>
      <c r="BE21" s="44">
        <v>118</v>
      </c>
      <c r="BF21" s="44">
        <v>12</v>
      </c>
      <c r="BG21" s="44">
        <v>43</v>
      </c>
      <c r="BH21" s="44">
        <v>171</v>
      </c>
      <c r="BI21" s="44">
        <v>431</v>
      </c>
      <c r="BJ21" s="44">
        <v>113</v>
      </c>
      <c r="BK21" s="44">
        <v>266</v>
      </c>
      <c r="BL21" s="44">
        <v>61</v>
      </c>
      <c r="BM21" s="44">
        <v>176</v>
      </c>
      <c r="BN21" s="43"/>
      <c r="BO21" s="43"/>
      <c r="BP21" s="44">
        <v>29</v>
      </c>
      <c r="BQ21" s="44">
        <v>92</v>
      </c>
      <c r="BR21" s="44">
        <v>40</v>
      </c>
      <c r="BS21" s="44">
        <v>115</v>
      </c>
      <c r="BT21" s="44">
        <v>43</v>
      </c>
      <c r="BU21" s="44">
        <v>119</v>
      </c>
      <c r="BV21" s="44">
        <v>44</v>
      </c>
      <c r="BW21" s="44">
        <v>124</v>
      </c>
      <c r="BX21" s="44">
        <v>22</v>
      </c>
      <c r="BY21" s="44">
        <v>86</v>
      </c>
      <c r="BZ21" s="44">
        <v>24</v>
      </c>
      <c r="CA21" s="44">
        <v>105</v>
      </c>
      <c r="CB21" s="44">
        <v>6</v>
      </c>
      <c r="CC21" s="44">
        <v>25</v>
      </c>
      <c r="CD21" s="44">
        <v>10</v>
      </c>
      <c r="CE21" s="44">
        <v>32</v>
      </c>
      <c r="CF21" s="44">
        <v>77</v>
      </c>
      <c r="CG21" s="44">
        <v>232</v>
      </c>
      <c r="CH21" s="44">
        <v>87</v>
      </c>
      <c r="CI21" s="44">
        <v>256</v>
      </c>
      <c r="CJ21" s="44">
        <v>19</v>
      </c>
      <c r="CK21" s="44">
        <v>85</v>
      </c>
      <c r="CL21" s="44">
        <v>25</v>
      </c>
      <c r="CM21" s="44">
        <v>103</v>
      </c>
      <c r="CN21" s="44">
        <v>35</v>
      </c>
      <c r="CO21" s="44">
        <v>135</v>
      </c>
      <c r="CP21" s="44">
        <v>43</v>
      </c>
      <c r="CQ21" s="44">
        <v>163</v>
      </c>
      <c r="CR21" s="44">
        <v>3</v>
      </c>
      <c r="CS21" s="44">
        <v>18</v>
      </c>
      <c r="CT21" s="44">
        <v>4</v>
      </c>
      <c r="CU21" s="44">
        <v>21</v>
      </c>
      <c r="CV21" s="44">
        <v>13</v>
      </c>
      <c r="CW21" s="44">
        <v>38</v>
      </c>
      <c r="CX21" s="44">
        <v>19</v>
      </c>
      <c r="CY21" s="44">
        <v>49</v>
      </c>
      <c r="CZ21" s="43"/>
      <c r="DA21" s="44">
        <v>1</v>
      </c>
      <c r="DB21" s="43"/>
      <c r="DC21" s="44">
        <v>1</v>
      </c>
      <c r="DD21" s="44">
        <v>24</v>
      </c>
      <c r="DE21" s="44">
        <v>95</v>
      </c>
      <c r="DF21" s="44">
        <v>35</v>
      </c>
      <c r="DG21" s="44">
        <v>153</v>
      </c>
      <c r="DH21" s="44">
        <v>16</v>
      </c>
      <c r="DI21" s="44">
        <v>60</v>
      </c>
      <c r="DJ21" s="44">
        <v>37</v>
      </c>
      <c r="DK21" s="44">
        <v>123</v>
      </c>
      <c r="DL21" s="44">
        <v>14</v>
      </c>
      <c r="DM21" s="44">
        <v>41</v>
      </c>
      <c r="DN21" s="44">
        <v>20</v>
      </c>
      <c r="DO21" s="44">
        <v>55</v>
      </c>
      <c r="DP21" s="44">
        <v>39</v>
      </c>
      <c r="DQ21" s="44">
        <v>167</v>
      </c>
      <c r="DR21" s="44">
        <v>44</v>
      </c>
      <c r="DS21" s="44">
        <v>181</v>
      </c>
      <c r="DT21" s="44">
        <v>36</v>
      </c>
      <c r="DU21" s="44">
        <v>125</v>
      </c>
      <c r="DV21" s="44">
        <v>41</v>
      </c>
      <c r="DW21" s="44">
        <v>137</v>
      </c>
      <c r="DX21" s="44">
        <v>8</v>
      </c>
      <c r="DY21" s="44">
        <v>24</v>
      </c>
      <c r="DZ21" s="44">
        <v>9</v>
      </c>
      <c r="EA21" s="44">
        <v>26</v>
      </c>
      <c r="EB21" s="44">
        <v>5</v>
      </c>
      <c r="EC21" s="44">
        <v>15</v>
      </c>
      <c r="ED21" s="44">
        <v>6</v>
      </c>
      <c r="EE21" s="44">
        <v>17</v>
      </c>
      <c r="EF21" s="44">
        <v>22</v>
      </c>
      <c r="EG21" s="44">
        <v>40</v>
      </c>
      <c r="EH21" s="44">
        <v>26</v>
      </c>
      <c r="EI21" s="44">
        <v>46</v>
      </c>
      <c r="EJ21" s="43"/>
      <c r="EK21" s="44">
        <v>1</v>
      </c>
      <c r="EL21" s="43"/>
      <c r="EM21" s="44">
        <v>1</v>
      </c>
      <c r="EN21" s="44">
        <v>607223</v>
      </c>
      <c r="EO21" s="44">
        <v>2212640</v>
      </c>
      <c r="EP21" s="44">
        <v>38</v>
      </c>
      <c r="EQ21" s="44">
        <v>159</v>
      </c>
      <c r="ER21" s="44">
        <v>426460</v>
      </c>
      <c r="ES21" s="44">
        <v>1510683</v>
      </c>
      <c r="ET21" s="44">
        <v>34</v>
      </c>
      <c r="EU21" s="44">
        <v>118</v>
      </c>
      <c r="EV21" s="44">
        <v>105235</v>
      </c>
      <c r="EW21" s="44">
        <v>351333</v>
      </c>
      <c r="EX21" s="44">
        <v>8</v>
      </c>
      <c r="EY21" s="44">
        <v>24</v>
      </c>
      <c r="EZ21" s="44">
        <v>6727</v>
      </c>
      <c r="FA21" s="44">
        <v>47701</v>
      </c>
      <c r="FB21" s="44">
        <v>6</v>
      </c>
      <c r="FC21" s="44">
        <v>16</v>
      </c>
      <c r="FD21" s="43"/>
      <c r="FE21" s="44">
        <v>16127</v>
      </c>
      <c r="FF21" s="43"/>
      <c r="FG21" s="44">
        <v>1</v>
      </c>
      <c r="FH21" s="44">
        <v>27</v>
      </c>
      <c r="FI21" s="44">
        <v>105</v>
      </c>
      <c r="FJ21" s="44">
        <v>35</v>
      </c>
      <c r="FK21" s="44">
        <v>153</v>
      </c>
      <c r="FL21" s="44">
        <v>17</v>
      </c>
      <c r="FM21" s="44">
        <v>69</v>
      </c>
      <c r="FN21" s="44">
        <v>37</v>
      </c>
      <c r="FO21" s="44">
        <v>123</v>
      </c>
      <c r="FP21" s="44">
        <v>39</v>
      </c>
      <c r="FQ21" s="44">
        <v>98</v>
      </c>
      <c r="FR21" s="44">
        <v>39</v>
      </c>
      <c r="FS21" s="44">
        <v>100</v>
      </c>
      <c r="FT21" s="43"/>
      <c r="FU21" s="43"/>
      <c r="FV21" s="43"/>
      <c r="FW21" s="44">
        <v>1</v>
      </c>
      <c r="FX21" s="44">
        <v>3</v>
      </c>
      <c r="FY21" s="44">
        <v>34</v>
      </c>
      <c r="FZ21" s="44">
        <v>3</v>
      </c>
      <c r="GA21" s="44">
        <v>34</v>
      </c>
      <c r="GB21" s="44">
        <v>3</v>
      </c>
      <c r="GC21" s="44">
        <v>34</v>
      </c>
      <c r="GD21" s="44">
        <v>10433</v>
      </c>
    </row>
    <row r="22" spans="1:186" x14ac:dyDescent="0.25">
      <c r="A22" t="s">
        <v>465</v>
      </c>
      <c r="B22" s="43" t="s">
        <v>340</v>
      </c>
      <c r="C22" s="44">
        <v>20140930</v>
      </c>
      <c r="D22" s="44">
        <v>512</v>
      </c>
      <c r="E22" s="44">
        <v>1207</v>
      </c>
      <c r="F22" s="44">
        <v>1</v>
      </c>
      <c r="G22" s="44">
        <v>1</v>
      </c>
      <c r="H22" s="44">
        <v>349</v>
      </c>
      <c r="I22" s="44">
        <v>923</v>
      </c>
      <c r="J22" s="44">
        <v>166</v>
      </c>
      <c r="K22" s="44">
        <v>292</v>
      </c>
      <c r="L22" s="44">
        <v>6</v>
      </c>
      <c r="M22" s="44">
        <v>6</v>
      </c>
      <c r="N22" s="44">
        <v>28</v>
      </c>
      <c r="O22" s="44">
        <v>51</v>
      </c>
      <c r="P22" s="44">
        <v>7</v>
      </c>
      <c r="Q22" s="44">
        <v>12</v>
      </c>
      <c r="R22" s="44">
        <v>7</v>
      </c>
      <c r="S22" s="44">
        <v>12</v>
      </c>
      <c r="T22" s="44">
        <v>3</v>
      </c>
      <c r="U22" s="44">
        <v>3</v>
      </c>
      <c r="V22" s="44">
        <v>218</v>
      </c>
      <c r="W22" s="44">
        <v>718</v>
      </c>
      <c r="X22" s="44">
        <v>133</v>
      </c>
      <c r="Y22" s="44">
        <v>543</v>
      </c>
      <c r="Z22" s="44">
        <v>87</v>
      </c>
      <c r="AA22" s="44">
        <v>181</v>
      </c>
      <c r="AB22" s="44">
        <v>4</v>
      </c>
      <c r="AC22" s="44">
        <v>6</v>
      </c>
      <c r="AD22" s="44">
        <v>316</v>
      </c>
      <c r="AE22" s="44">
        <v>501</v>
      </c>
      <c r="AF22" s="44">
        <v>171</v>
      </c>
      <c r="AG22" s="44">
        <v>284</v>
      </c>
      <c r="AH22" s="44">
        <v>145</v>
      </c>
      <c r="AI22" s="44">
        <v>217</v>
      </c>
      <c r="AJ22" s="44">
        <v>168</v>
      </c>
      <c r="AK22" s="44">
        <v>261</v>
      </c>
      <c r="AL22" s="44">
        <v>148</v>
      </c>
      <c r="AM22" s="44">
        <v>240</v>
      </c>
      <c r="AN22" s="44">
        <v>349</v>
      </c>
      <c r="AO22" s="44">
        <v>836</v>
      </c>
      <c r="AP22" s="43"/>
      <c r="AQ22" s="43"/>
      <c r="AR22" s="44">
        <v>292</v>
      </c>
      <c r="AS22" s="44">
        <v>641</v>
      </c>
      <c r="AT22" s="44">
        <v>60</v>
      </c>
      <c r="AU22" s="44">
        <v>201</v>
      </c>
      <c r="AV22" s="43"/>
      <c r="AW22" s="43"/>
      <c r="AX22" s="44">
        <v>84</v>
      </c>
      <c r="AY22" s="44">
        <v>270</v>
      </c>
      <c r="AZ22" s="44">
        <v>58</v>
      </c>
      <c r="BA22" s="44">
        <v>169</v>
      </c>
      <c r="BB22" s="44">
        <v>26</v>
      </c>
      <c r="BC22" s="44">
        <v>101</v>
      </c>
      <c r="BD22" s="44">
        <v>38</v>
      </c>
      <c r="BE22" s="44">
        <v>136</v>
      </c>
      <c r="BF22" s="44">
        <v>46</v>
      </c>
      <c r="BG22" s="44">
        <v>134</v>
      </c>
      <c r="BH22" s="44">
        <v>236</v>
      </c>
      <c r="BI22" s="44">
        <v>655</v>
      </c>
      <c r="BJ22" s="44">
        <v>181</v>
      </c>
      <c r="BK22" s="44">
        <v>465</v>
      </c>
      <c r="BL22" s="44">
        <v>57</v>
      </c>
      <c r="BM22" s="44">
        <v>195</v>
      </c>
      <c r="BN22" s="43"/>
      <c r="BO22" s="43"/>
      <c r="BP22" s="44">
        <v>43</v>
      </c>
      <c r="BQ22" s="44">
        <v>274</v>
      </c>
      <c r="BR22" s="44">
        <v>59</v>
      </c>
      <c r="BS22" s="44">
        <v>406</v>
      </c>
      <c r="BT22" s="44">
        <v>29</v>
      </c>
      <c r="BU22" s="44">
        <v>215</v>
      </c>
      <c r="BV22" s="44">
        <v>46</v>
      </c>
      <c r="BW22" s="44">
        <v>339</v>
      </c>
      <c r="BX22" s="44">
        <v>1</v>
      </c>
      <c r="BY22" s="44">
        <v>14</v>
      </c>
      <c r="BZ22" s="44">
        <v>8</v>
      </c>
      <c r="CA22" s="44">
        <v>78</v>
      </c>
      <c r="CB22" s="44">
        <v>19</v>
      </c>
      <c r="CC22" s="44">
        <v>76</v>
      </c>
      <c r="CD22" s="44">
        <v>38</v>
      </c>
      <c r="CE22" s="44">
        <v>119</v>
      </c>
      <c r="CF22" s="44">
        <v>15</v>
      </c>
      <c r="CG22" s="44">
        <v>170</v>
      </c>
      <c r="CH22" s="44">
        <v>46</v>
      </c>
      <c r="CI22" s="44">
        <v>210</v>
      </c>
      <c r="CJ22" s="44">
        <v>27</v>
      </c>
      <c r="CK22" s="44">
        <v>211</v>
      </c>
      <c r="CL22" s="44">
        <v>33</v>
      </c>
      <c r="CM22" s="44">
        <v>396</v>
      </c>
      <c r="CN22" s="44">
        <v>32</v>
      </c>
      <c r="CO22" s="44">
        <v>217</v>
      </c>
      <c r="CP22" s="44">
        <v>32</v>
      </c>
      <c r="CQ22" s="44">
        <v>245</v>
      </c>
      <c r="CR22" s="44">
        <v>4</v>
      </c>
      <c r="CS22" s="44">
        <v>19</v>
      </c>
      <c r="CT22" s="44">
        <v>4</v>
      </c>
      <c r="CU22" s="44">
        <v>24</v>
      </c>
      <c r="CV22" s="44">
        <v>17</v>
      </c>
      <c r="CW22" s="44">
        <v>124</v>
      </c>
      <c r="CX22" s="44">
        <v>24</v>
      </c>
      <c r="CY22" s="44">
        <v>194</v>
      </c>
      <c r="CZ22" s="43"/>
      <c r="DA22" s="44">
        <v>1</v>
      </c>
      <c r="DB22" s="43"/>
      <c r="DC22" s="44">
        <v>1</v>
      </c>
      <c r="DD22" s="44">
        <v>139</v>
      </c>
      <c r="DE22" s="44">
        <v>387</v>
      </c>
      <c r="DF22" s="44">
        <v>148</v>
      </c>
      <c r="DG22" s="44">
        <v>453</v>
      </c>
      <c r="DH22" s="44">
        <v>27</v>
      </c>
      <c r="DI22" s="44">
        <v>166</v>
      </c>
      <c r="DJ22" s="44">
        <v>31</v>
      </c>
      <c r="DK22" s="44">
        <v>231</v>
      </c>
      <c r="DL22" s="44">
        <v>8</v>
      </c>
      <c r="DM22" s="44">
        <v>74</v>
      </c>
      <c r="DN22" s="44">
        <v>26</v>
      </c>
      <c r="DO22" s="44">
        <v>204</v>
      </c>
      <c r="DP22" s="44">
        <v>145</v>
      </c>
      <c r="DQ22" s="44">
        <v>519</v>
      </c>
      <c r="DR22" s="44">
        <v>164</v>
      </c>
      <c r="DS22" s="44">
        <v>611</v>
      </c>
      <c r="DT22" s="44">
        <v>58</v>
      </c>
      <c r="DU22" s="44">
        <v>171</v>
      </c>
      <c r="DV22" s="44">
        <v>62</v>
      </c>
      <c r="DW22" s="44">
        <v>185</v>
      </c>
      <c r="DX22" s="44">
        <v>3</v>
      </c>
      <c r="DY22" s="44">
        <v>26</v>
      </c>
      <c r="DZ22" s="44">
        <v>3</v>
      </c>
      <c r="EA22" s="44">
        <v>26</v>
      </c>
      <c r="EB22" s="44">
        <v>53</v>
      </c>
      <c r="EC22" s="44">
        <v>142</v>
      </c>
      <c r="ED22" s="44">
        <v>65</v>
      </c>
      <c r="EE22" s="44">
        <v>169</v>
      </c>
      <c r="EF22" s="44">
        <v>53</v>
      </c>
      <c r="EG22" s="44">
        <v>116</v>
      </c>
      <c r="EH22" s="44">
        <v>66</v>
      </c>
      <c r="EI22" s="44">
        <v>146</v>
      </c>
      <c r="EJ22" s="44">
        <v>1</v>
      </c>
      <c r="EK22" s="44">
        <v>1</v>
      </c>
      <c r="EL22" s="44">
        <v>1</v>
      </c>
      <c r="EM22" s="44">
        <v>1</v>
      </c>
      <c r="EN22" s="44">
        <v>2492228</v>
      </c>
      <c r="EO22" s="44">
        <v>9272429</v>
      </c>
      <c r="EP22" s="44">
        <v>129</v>
      </c>
      <c r="EQ22" s="44">
        <v>466</v>
      </c>
      <c r="ER22" s="44">
        <v>766041</v>
      </c>
      <c r="ES22" s="44">
        <v>2707218</v>
      </c>
      <c r="ET22" s="44">
        <v>43</v>
      </c>
      <c r="EU22" s="44">
        <v>145</v>
      </c>
      <c r="EV22" s="44">
        <v>44523</v>
      </c>
      <c r="EW22" s="44">
        <v>480914</v>
      </c>
      <c r="EX22" s="44">
        <v>3</v>
      </c>
      <c r="EY22" s="44">
        <v>26</v>
      </c>
      <c r="EZ22" s="44">
        <v>265780</v>
      </c>
      <c r="FA22" s="44">
        <v>615366</v>
      </c>
      <c r="FB22" s="44">
        <v>56</v>
      </c>
      <c r="FC22" s="44">
        <v>149</v>
      </c>
      <c r="FD22" s="44">
        <v>12088</v>
      </c>
      <c r="FE22" s="44">
        <v>12088</v>
      </c>
      <c r="FF22" s="44">
        <v>1</v>
      </c>
      <c r="FG22" s="44">
        <v>1</v>
      </c>
      <c r="FH22" s="44">
        <v>141</v>
      </c>
      <c r="FI22" s="44">
        <v>409</v>
      </c>
      <c r="FJ22" s="44">
        <v>148</v>
      </c>
      <c r="FK22" s="44">
        <v>453</v>
      </c>
      <c r="FL22" s="44">
        <v>27</v>
      </c>
      <c r="FM22" s="44">
        <v>185</v>
      </c>
      <c r="FN22" s="44">
        <v>31</v>
      </c>
      <c r="FO22" s="44">
        <v>231</v>
      </c>
      <c r="FP22" s="44">
        <v>20</v>
      </c>
      <c r="FQ22" s="44">
        <v>172</v>
      </c>
      <c r="FR22" s="44">
        <v>22</v>
      </c>
      <c r="FS22" s="44">
        <v>197</v>
      </c>
      <c r="FT22" s="43"/>
      <c r="FU22" s="43"/>
      <c r="FV22" s="43"/>
      <c r="FW22" s="44">
        <v>1</v>
      </c>
      <c r="FX22" s="43"/>
      <c r="FY22" s="44">
        <v>27</v>
      </c>
      <c r="FZ22" s="43"/>
      <c r="GA22" s="44">
        <v>27</v>
      </c>
      <c r="GB22" s="43"/>
      <c r="GC22" s="44">
        <v>27</v>
      </c>
      <c r="GD22" s="44">
        <v>10433</v>
      </c>
    </row>
    <row r="23" spans="1:186" x14ac:dyDescent="0.25">
      <c r="A23" t="s">
        <v>469</v>
      </c>
      <c r="B23" s="43" t="s">
        <v>340</v>
      </c>
      <c r="C23" s="44">
        <v>20140930</v>
      </c>
      <c r="D23" s="44">
        <v>2212</v>
      </c>
      <c r="E23" s="44">
        <v>3273</v>
      </c>
      <c r="F23" s="43"/>
      <c r="G23" s="43"/>
      <c r="H23" s="44">
        <v>1201</v>
      </c>
      <c r="I23" s="44">
        <v>1696</v>
      </c>
      <c r="J23" s="44">
        <v>1051</v>
      </c>
      <c r="K23" s="44">
        <v>1629</v>
      </c>
      <c r="L23" s="44">
        <v>25</v>
      </c>
      <c r="M23" s="44">
        <v>30</v>
      </c>
      <c r="N23" s="44">
        <v>148</v>
      </c>
      <c r="O23" s="44">
        <v>221</v>
      </c>
      <c r="P23" s="44">
        <v>25</v>
      </c>
      <c r="Q23" s="44">
        <v>43</v>
      </c>
      <c r="R23" s="44">
        <v>23</v>
      </c>
      <c r="S23" s="44">
        <v>41</v>
      </c>
      <c r="T23" s="44">
        <v>1</v>
      </c>
      <c r="U23" s="44">
        <v>1</v>
      </c>
      <c r="V23" s="44">
        <v>818</v>
      </c>
      <c r="W23" s="44">
        <v>1629</v>
      </c>
      <c r="X23" s="44">
        <v>453</v>
      </c>
      <c r="Y23" s="44">
        <v>848</v>
      </c>
      <c r="Z23" s="44">
        <v>369</v>
      </c>
      <c r="AA23" s="44">
        <v>793</v>
      </c>
      <c r="AB23" s="44">
        <v>20</v>
      </c>
      <c r="AC23" s="44">
        <v>30</v>
      </c>
      <c r="AD23" s="44">
        <v>884</v>
      </c>
      <c r="AE23" s="44">
        <v>1198</v>
      </c>
      <c r="AF23" s="44">
        <v>723</v>
      </c>
      <c r="AG23" s="44">
        <v>847</v>
      </c>
      <c r="AH23" s="44">
        <v>161</v>
      </c>
      <c r="AI23" s="44">
        <v>351</v>
      </c>
      <c r="AJ23" s="44">
        <v>222</v>
      </c>
      <c r="AK23" s="44">
        <v>508</v>
      </c>
      <c r="AL23" s="44">
        <v>662</v>
      </c>
      <c r="AM23" s="44">
        <v>690</v>
      </c>
      <c r="AN23" s="44">
        <v>277</v>
      </c>
      <c r="AO23" s="44">
        <v>1523</v>
      </c>
      <c r="AP23" s="43"/>
      <c r="AQ23" s="43"/>
      <c r="AR23" s="44">
        <v>124</v>
      </c>
      <c r="AS23" s="44">
        <v>731</v>
      </c>
      <c r="AT23" s="44">
        <v>157</v>
      </c>
      <c r="AU23" s="44">
        <v>813</v>
      </c>
      <c r="AV23" s="44">
        <v>3</v>
      </c>
      <c r="AW23" s="44">
        <v>5</v>
      </c>
      <c r="AX23" s="44">
        <v>88</v>
      </c>
      <c r="AY23" s="44">
        <v>716</v>
      </c>
      <c r="AZ23" s="44">
        <v>34</v>
      </c>
      <c r="BA23" s="44">
        <v>335</v>
      </c>
      <c r="BB23" s="44">
        <v>54</v>
      </c>
      <c r="BC23" s="44">
        <v>381</v>
      </c>
      <c r="BD23" s="44">
        <v>87</v>
      </c>
      <c r="BE23" s="44">
        <v>539</v>
      </c>
      <c r="BF23" s="44">
        <v>1</v>
      </c>
      <c r="BG23" s="44">
        <v>177</v>
      </c>
      <c r="BH23" s="44">
        <v>247</v>
      </c>
      <c r="BI23" s="44">
        <v>1329</v>
      </c>
      <c r="BJ23" s="44">
        <v>110</v>
      </c>
      <c r="BK23" s="44">
        <v>642</v>
      </c>
      <c r="BL23" s="44">
        <v>140</v>
      </c>
      <c r="BM23" s="44">
        <v>707</v>
      </c>
      <c r="BN23" s="44">
        <v>3</v>
      </c>
      <c r="BO23" s="44">
        <v>5</v>
      </c>
      <c r="BP23" s="44">
        <v>86</v>
      </c>
      <c r="BQ23" s="44">
        <v>574</v>
      </c>
      <c r="BR23" s="44">
        <v>143</v>
      </c>
      <c r="BS23" s="44">
        <v>746</v>
      </c>
      <c r="BT23" s="44">
        <v>15</v>
      </c>
      <c r="BU23" s="44">
        <v>174</v>
      </c>
      <c r="BV23" s="44">
        <v>111</v>
      </c>
      <c r="BW23" s="44">
        <v>399</v>
      </c>
      <c r="BX23" s="44">
        <v>97</v>
      </c>
      <c r="BY23" s="44">
        <v>256</v>
      </c>
      <c r="BZ23" s="44">
        <v>117</v>
      </c>
      <c r="CA23" s="44">
        <v>343</v>
      </c>
      <c r="CB23" s="44">
        <v>1</v>
      </c>
      <c r="CC23" s="44">
        <v>124</v>
      </c>
      <c r="CD23" s="44">
        <v>19</v>
      </c>
      <c r="CE23" s="44">
        <v>234</v>
      </c>
      <c r="CF23" s="44">
        <v>166</v>
      </c>
      <c r="CG23" s="44">
        <v>473</v>
      </c>
      <c r="CH23" s="44">
        <v>178</v>
      </c>
      <c r="CI23" s="44">
        <v>643</v>
      </c>
      <c r="CJ23" s="44">
        <v>114</v>
      </c>
      <c r="CK23" s="44">
        <v>427</v>
      </c>
      <c r="CL23" s="44">
        <v>125</v>
      </c>
      <c r="CM23" s="44">
        <v>478</v>
      </c>
      <c r="CN23" s="44">
        <v>205</v>
      </c>
      <c r="CO23" s="44">
        <v>771</v>
      </c>
      <c r="CP23" s="44">
        <v>220</v>
      </c>
      <c r="CQ23" s="44">
        <v>820</v>
      </c>
      <c r="CR23" s="44">
        <v>24</v>
      </c>
      <c r="CS23" s="44">
        <v>85</v>
      </c>
      <c r="CT23" s="44">
        <v>26</v>
      </c>
      <c r="CU23" s="44">
        <v>92</v>
      </c>
      <c r="CV23" s="44">
        <v>47</v>
      </c>
      <c r="CW23" s="44">
        <v>295</v>
      </c>
      <c r="CX23" s="44">
        <v>81</v>
      </c>
      <c r="CY23" s="44">
        <v>382</v>
      </c>
      <c r="CZ23" s="43"/>
      <c r="DA23" s="43"/>
      <c r="DB23" s="43"/>
      <c r="DC23" s="43"/>
      <c r="DD23" s="44">
        <v>119</v>
      </c>
      <c r="DE23" s="44">
        <v>440</v>
      </c>
      <c r="DF23" s="44">
        <v>173</v>
      </c>
      <c r="DG23" s="44">
        <v>631</v>
      </c>
      <c r="DH23" s="44">
        <v>139</v>
      </c>
      <c r="DI23" s="44">
        <v>527</v>
      </c>
      <c r="DJ23" s="44">
        <v>188</v>
      </c>
      <c r="DK23" s="44">
        <v>688</v>
      </c>
      <c r="DL23" s="44">
        <v>5</v>
      </c>
      <c r="DM23" s="44">
        <v>11</v>
      </c>
      <c r="DN23" s="44">
        <v>86</v>
      </c>
      <c r="DO23" s="44">
        <v>399</v>
      </c>
      <c r="DP23" s="44">
        <v>129</v>
      </c>
      <c r="DQ23" s="44">
        <v>530</v>
      </c>
      <c r="DR23" s="44">
        <v>137</v>
      </c>
      <c r="DS23" s="44">
        <v>579</v>
      </c>
      <c r="DT23" s="44">
        <v>152</v>
      </c>
      <c r="DU23" s="44">
        <v>697</v>
      </c>
      <c r="DV23" s="44">
        <v>171</v>
      </c>
      <c r="DW23" s="44">
        <v>756</v>
      </c>
      <c r="DX23" s="44">
        <v>11</v>
      </c>
      <c r="DY23" s="44">
        <v>79</v>
      </c>
      <c r="DZ23" s="44">
        <v>12</v>
      </c>
      <c r="EA23" s="44">
        <v>86</v>
      </c>
      <c r="EB23" s="44">
        <v>87</v>
      </c>
      <c r="EC23" s="44">
        <v>152</v>
      </c>
      <c r="ED23" s="44">
        <v>108</v>
      </c>
      <c r="EE23" s="44">
        <v>195</v>
      </c>
      <c r="EF23" s="44">
        <v>45</v>
      </c>
      <c r="EG23" s="44">
        <v>141</v>
      </c>
      <c r="EH23" s="44">
        <v>59</v>
      </c>
      <c r="EI23" s="44">
        <v>169</v>
      </c>
      <c r="EJ23" s="43"/>
      <c r="EK23" s="43"/>
      <c r="EL23" s="43"/>
      <c r="EM23" s="43"/>
      <c r="EN23" s="44">
        <v>1293315</v>
      </c>
      <c r="EO23" s="44">
        <v>5919154</v>
      </c>
      <c r="EP23" s="44">
        <v>115</v>
      </c>
      <c r="EQ23" s="44">
        <v>469</v>
      </c>
      <c r="ER23" s="44">
        <v>2380597</v>
      </c>
      <c r="ES23" s="44">
        <v>10146334</v>
      </c>
      <c r="ET23" s="44">
        <v>132</v>
      </c>
      <c r="EU23" s="44">
        <v>604</v>
      </c>
      <c r="EV23" s="44">
        <v>175818</v>
      </c>
      <c r="EW23" s="44">
        <v>1260977</v>
      </c>
      <c r="EX23" s="44">
        <v>10</v>
      </c>
      <c r="EY23" s="44">
        <v>68</v>
      </c>
      <c r="EZ23" s="44">
        <v>296300</v>
      </c>
      <c r="FA23" s="44">
        <v>485594</v>
      </c>
      <c r="FB23" s="44">
        <v>76</v>
      </c>
      <c r="FC23" s="44">
        <v>127</v>
      </c>
      <c r="FD23" s="43"/>
      <c r="FE23" s="43"/>
      <c r="FF23" s="43"/>
      <c r="FG23" s="43"/>
      <c r="FH23" s="44">
        <v>122</v>
      </c>
      <c r="FI23" s="44">
        <v>467</v>
      </c>
      <c r="FJ23" s="44">
        <v>173</v>
      </c>
      <c r="FK23" s="44">
        <v>631</v>
      </c>
      <c r="FL23" s="44">
        <v>149</v>
      </c>
      <c r="FM23" s="44">
        <v>558</v>
      </c>
      <c r="FN23" s="44">
        <v>188</v>
      </c>
      <c r="FO23" s="44">
        <v>688</v>
      </c>
      <c r="FP23" s="44">
        <v>2</v>
      </c>
      <c r="FQ23" s="44">
        <v>8</v>
      </c>
      <c r="FR23" s="44">
        <v>3</v>
      </c>
      <c r="FS23" s="44">
        <v>14</v>
      </c>
      <c r="FT23" s="43"/>
      <c r="FU23" s="43"/>
      <c r="FV23" s="43"/>
      <c r="FW23" s="43"/>
      <c r="FX23" s="44">
        <v>13</v>
      </c>
      <c r="FY23" s="44">
        <v>38</v>
      </c>
      <c r="FZ23" s="44">
        <v>13</v>
      </c>
      <c r="GA23" s="44">
        <v>38</v>
      </c>
      <c r="GB23" s="44">
        <v>13</v>
      </c>
      <c r="GC23" s="44">
        <v>38</v>
      </c>
      <c r="GD23" s="44">
        <v>10433</v>
      </c>
    </row>
    <row r="24" spans="1:186" x14ac:dyDescent="0.25">
      <c r="A24" t="s">
        <v>460</v>
      </c>
      <c r="B24" s="43" t="s">
        <v>340</v>
      </c>
      <c r="C24" s="44">
        <v>20140930</v>
      </c>
      <c r="D24" s="44">
        <v>3529</v>
      </c>
      <c r="E24" s="44">
        <v>5720</v>
      </c>
      <c r="F24" s="43"/>
      <c r="G24" s="43"/>
      <c r="H24" s="44">
        <v>2279</v>
      </c>
      <c r="I24" s="44">
        <v>3734</v>
      </c>
      <c r="J24" s="44">
        <v>1303</v>
      </c>
      <c r="K24" s="44">
        <v>2091</v>
      </c>
      <c r="L24" s="44">
        <v>17</v>
      </c>
      <c r="M24" s="44">
        <v>33</v>
      </c>
      <c r="N24" s="44">
        <v>124</v>
      </c>
      <c r="O24" s="44">
        <v>173</v>
      </c>
      <c r="P24" s="44">
        <v>18</v>
      </c>
      <c r="Q24" s="44">
        <v>22</v>
      </c>
      <c r="R24" s="44">
        <v>13</v>
      </c>
      <c r="S24" s="44">
        <v>18</v>
      </c>
      <c r="T24" s="43"/>
      <c r="U24" s="43"/>
      <c r="V24" s="44">
        <v>959</v>
      </c>
      <c r="W24" s="44">
        <v>1948</v>
      </c>
      <c r="X24" s="44">
        <v>567</v>
      </c>
      <c r="Y24" s="44">
        <v>1202</v>
      </c>
      <c r="Z24" s="44">
        <v>403</v>
      </c>
      <c r="AA24" s="44">
        <v>777</v>
      </c>
      <c r="AB24" s="44">
        <v>1</v>
      </c>
      <c r="AC24" s="44">
        <v>4</v>
      </c>
      <c r="AD24" s="44">
        <v>2659</v>
      </c>
      <c r="AE24" s="44">
        <v>3273</v>
      </c>
      <c r="AF24" s="44">
        <v>1838</v>
      </c>
      <c r="AG24" s="44">
        <v>2276</v>
      </c>
      <c r="AH24" s="44">
        <v>821</v>
      </c>
      <c r="AI24" s="44">
        <v>997</v>
      </c>
      <c r="AJ24" s="44">
        <v>1315</v>
      </c>
      <c r="AK24" s="44">
        <v>1579</v>
      </c>
      <c r="AL24" s="44">
        <v>1343</v>
      </c>
      <c r="AM24" s="44">
        <v>1693</v>
      </c>
      <c r="AN24" s="44">
        <v>762</v>
      </c>
      <c r="AO24" s="44">
        <v>2722</v>
      </c>
      <c r="AP24" s="43"/>
      <c r="AQ24" s="43"/>
      <c r="AR24" s="44">
        <v>516</v>
      </c>
      <c r="AS24" s="44">
        <v>1774</v>
      </c>
      <c r="AT24" s="44">
        <v>266</v>
      </c>
      <c r="AU24" s="44">
        <v>1014</v>
      </c>
      <c r="AV24" s="44">
        <v>6</v>
      </c>
      <c r="AW24" s="44">
        <v>19</v>
      </c>
      <c r="AX24" s="44">
        <v>253</v>
      </c>
      <c r="AY24" s="44">
        <v>778</v>
      </c>
      <c r="AZ24" s="44">
        <v>195</v>
      </c>
      <c r="BA24" s="44">
        <v>567</v>
      </c>
      <c r="BB24" s="44">
        <v>58</v>
      </c>
      <c r="BC24" s="44">
        <v>211</v>
      </c>
      <c r="BD24" s="44">
        <v>89</v>
      </c>
      <c r="BE24" s="44">
        <v>310</v>
      </c>
      <c r="BF24" s="44">
        <v>164</v>
      </c>
      <c r="BG24" s="44">
        <v>468</v>
      </c>
      <c r="BH24" s="44">
        <v>593</v>
      </c>
      <c r="BI24" s="44">
        <v>1936</v>
      </c>
      <c r="BJ24" s="44">
        <v>391</v>
      </c>
      <c r="BK24" s="44">
        <v>1163</v>
      </c>
      <c r="BL24" s="44">
        <v>219</v>
      </c>
      <c r="BM24" s="44">
        <v>828</v>
      </c>
      <c r="BN24" s="44">
        <v>2</v>
      </c>
      <c r="BO24" s="44">
        <v>11</v>
      </c>
      <c r="BP24" s="44">
        <v>125</v>
      </c>
      <c r="BQ24" s="44">
        <v>410</v>
      </c>
      <c r="BR24" s="44">
        <v>158</v>
      </c>
      <c r="BS24" s="44">
        <v>522</v>
      </c>
      <c r="BT24" s="44">
        <v>139</v>
      </c>
      <c r="BU24" s="44">
        <v>450</v>
      </c>
      <c r="BV24" s="44">
        <v>158</v>
      </c>
      <c r="BW24" s="44">
        <v>537</v>
      </c>
      <c r="BX24" s="44">
        <v>76</v>
      </c>
      <c r="BY24" s="44">
        <v>395</v>
      </c>
      <c r="BZ24" s="44">
        <v>146</v>
      </c>
      <c r="CA24" s="44">
        <v>653</v>
      </c>
      <c r="CB24" s="44">
        <v>106</v>
      </c>
      <c r="CC24" s="44">
        <v>395</v>
      </c>
      <c r="CD24" s="44">
        <v>182</v>
      </c>
      <c r="CE24" s="44">
        <v>503</v>
      </c>
      <c r="CF24" s="44">
        <v>792</v>
      </c>
      <c r="CG24" s="44">
        <v>2777</v>
      </c>
      <c r="CH24" s="44">
        <v>910</v>
      </c>
      <c r="CI24" s="44">
        <v>3030</v>
      </c>
      <c r="CJ24" s="44">
        <v>270</v>
      </c>
      <c r="CK24" s="44">
        <v>1262</v>
      </c>
      <c r="CL24" s="44">
        <v>337</v>
      </c>
      <c r="CM24" s="44">
        <v>1590</v>
      </c>
      <c r="CN24" s="44">
        <v>172</v>
      </c>
      <c r="CO24" s="44">
        <v>804</v>
      </c>
      <c r="CP24" s="44">
        <v>210</v>
      </c>
      <c r="CQ24" s="44">
        <v>980</v>
      </c>
      <c r="CR24" s="44">
        <v>8</v>
      </c>
      <c r="CS24" s="44">
        <v>76</v>
      </c>
      <c r="CT24" s="44">
        <v>8</v>
      </c>
      <c r="CU24" s="44">
        <v>90</v>
      </c>
      <c r="CV24" s="44">
        <v>21</v>
      </c>
      <c r="CW24" s="44">
        <v>79</v>
      </c>
      <c r="CX24" s="44">
        <v>29</v>
      </c>
      <c r="CY24" s="44">
        <v>96</v>
      </c>
      <c r="CZ24" s="44">
        <v>5</v>
      </c>
      <c r="DA24" s="44">
        <v>29</v>
      </c>
      <c r="DB24" s="44">
        <v>5</v>
      </c>
      <c r="DC24" s="44">
        <v>32</v>
      </c>
      <c r="DD24" s="44">
        <v>131</v>
      </c>
      <c r="DE24" s="44">
        <v>584</v>
      </c>
      <c r="DF24" s="44">
        <v>265</v>
      </c>
      <c r="DG24" s="44">
        <v>989</v>
      </c>
      <c r="DH24" s="44">
        <v>99</v>
      </c>
      <c r="DI24" s="44">
        <v>498</v>
      </c>
      <c r="DJ24" s="44">
        <v>170</v>
      </c>
      <c r="DK24" s="44">
        <v>793</v>
      </c>
      <c r="DL24" s="44">
        <v>16</v>
      </c>
      <c r="DM24" s="44">
        <v>68</v>
      </c>
      <c r="DN24" s="44">
        <v>38</v>
      </c>
      <c r="DO24" s="44">
        <v>122</v>
      </c>
      <c r="DP24" s="44">
        <v>293</v>
      </c>
      <c r="DQ24" s="44">
        <v>1269</v>
      </c>
      <c r="DR24" s="44">
        <v>355</v>
      </c>
      <c r="DS24" s="44">
        <v>1542</v>
      </c>
      <c r="DT24" s="44">
        <v>181</v>
      </c>
      <c r="DU24" s="44">
        <v>713</v>
      </c>
      <c r="DV24" s="44">
        <v>211</v>
      </c>
      <c r="DW24" s="44">
        <v>798</v>
      </c>
      <c r="DX24" s="44">
        <v>16</v>
      </c>
      <c r="DY24" s="44">
        <v>65</v>
      </c>
      <c r="DZ24" s="44">
        <v>20</v>
      </c>
      <c r="EA24" s="44">
        <v>78</v>
      </c>
      <c r="EB24" s="44">
        <v>31</v>
      </c>
      <c r="EC24" s="44">
        <v>67</v>
      </c>
      <c r="ED24" s="44">
        <v>35</v>
      </c>
      <c r="EE24" s="44">
        <v>77</v>
      </c>
      <c r="EF24" s="44">
        <v>91</v>
      </c>
      <c r="EG24" s="44">
        <v>232</v>
      </c>
      <c r="EH24" s="44">
        <v>112</v>
      </c>
      <c r="EI24" s="44">
        <v>291</v>
      </c>
      <c r="EJ24" s="44">
        <v>5</v>
      </c>
      <c r="EK24" s="44">
        <v>42</v>
      </c>
      <c r="EL24" s="44">
        <v>7</v>
      </c>
      <c r="EM24" s="44">
        <v>49</v>
      </c>
      <c r="EN24" s="44">
        <v>3289740</v>
      </c>
      <c r="EO24" s="44">
        <v>12789461</v>
      </c>
      <c r="EP24" s="44">
        <v>268</v>
      </c>
      <c r="EQ24" s="44">
        <v>1136</v>
      </c>
      <c r="ER24" s="44">
        <v>2339670</v>
      </c>
      <c r="ES24" s="44">
        <v>9876198</v>
      </c>
      <c r="ET24" s="44">
        <v>164</v>
      </c>
      <c r="EU24" s="44">
        <v>649</v>
      </c>
      <c r="EV24" s="44">
        <v>166192</v>
      </c>
      <c r="EW24" s="44">
        <v>857832</v>
      </c>
      <c r="EX24" s="44">
        <v>14</v>
      </c>
      <c r="EY24" s="44">
        <v>60</v>
      </c>
      <c r="EZ24" s="44">
        <v>205047</v>
      </c>
      <c r="FA24" s="44">
        <v>374477</v>
      </c>
      <c r="FB24" s="44">
        <v>34</v>
      </c>
      <c r="FC24" s="44">
        <v>73</v>
      </c>
      <c r="FD24" s="44">
        <v>72667</v>
      </c>
      <c r="FE24" s="44">
        <v>426851</v>
      </c>
      <c r="FF24" s="44">
        <v>4</v>
      </c>
      <c r="FG24" s="44">
        <v>39</v>
      </c>
      <c r="FH24" s="44">
        <v>170</v>
      </c>
      <c r="FI24" s="44">
        <v>723</v>
      </c>
      <c r="FJ24" s="44">
        <v>265</v>
      </c>
      <c r="FK24" s="44">
        <v>989</v>
      </c>
      <c r="FL24" s="44">
        <v>121</v>
      </c>
      <c r="FM24" s="44">
        <v>592</v>
      </c>
      <c r="FN24" s="44">
        <v>170</v>
      </c>
      <c r="FO24" s="44">
        <v>793</v>
      </c>
      <c r="FP24" s="44">
        <v>7</v>
      </c>
      <c r="FQ24" s="44">
        <v>45</v>
      </c>
      <c r="FR24" s="44">
        <v>10</v>
      </c>
      <c r="FS24" s="44">
        <v>61</v>
      </c>
      <c r="FT24" s="44">
        <v>1</v>
      </c>
      <c r="FU24" s="44">
        <v>17</v>
      </c>
      <c r="FV24" s="44">
        <v>4</v>
      </c>
      <c r="FW24" s="44">
        <v>23</v>
      </c>
      <c r="FX24" s="44">
        <v>11</v>
      </c>
      <c r="FY24" s="44">
        <v>37</v>
      </c>
      <c r="FZ24" s="44">
        <v>11</v>
      </c>
      <c r="GA24" s="44">
        <v>37</v>
      </c>
      <c r="GB24" s="44">
        <v>11</v>
      </c>
      <c r="GC24" s="44">
        <v>37</v>
      </c>
      <c r="GD24" s="44">
        <v>10433</v>
      </c>
    </row>
    <row r="25" spans="1:186" x14ac:dyDescent="0.25">
      <c r="A25" t="s">
        <v>461</v>
      </c>
      <c r="B25" s="43" t="s">
        <v>340</v>
      </c>
      <c r="C25" s="44">
        <v>20140930</v>
      </c>
      <c r="D25" s="44">
        <v>1364</v>
      </c>
      <c r="E25" s="44">
        <v>2150</v>
      </c>
      <c r="F25" s="43"/>
      <c r="G25" s="43"/>
      <c r="H25" s="44">
        <v>1075</v>
      </c>
      <c r="I25" s="44">
        <v>1628</v>
      </c>
      <c r="J25" s="44">
        <v>309</v>
      </c>
      <c r="K25" s="44">
        <v>563</v>
      </c>
      <c r="L25" s="43"/>
      <c r="M25" s="43"/>
      <c r="N25" s="44">
        <v>103</v>
      </c>
      <c r="O25" s="44">
        <v>165</v>
      </c>
      <c r="P25" s="44">
        <v>45</v>
      </c>
      <c r="Q25" s="44">
        <v>60</v>
      </c>
      <c r="R25" s="44">
        <v>14</v>
      </c>
      <c r="S25" s="44">
        <v>37</v>
      </c>
      <c r="T25" s="44">
        <v>1</v>
      </c>
      <c r="U25" s="44">
        <v>2</v>
      </c>
      <c r="V25" s="44">
        <v>1049</v>
      </c>
      <c r="W25" s="44">
        <v>1576</v>
      </c>
      <c r="X25" s="44">
        <v>846</v>
      </c>
      <c r="Y25" s="44">
        <v>1216</v>
      </c>
      <c r="Z25" s="44">
        <v>216</v>
      </c>
      <c r="AA25" s="44">
        <v>385</v>
      </c>
      <c r="AB25" s="43"/>
      <c r="AC25" s="43"/>
      <c r="AD25" s="44">
        <v>727</v>
      </c>
      <c r="AE25" s="44">
        <v>866</v>
      </c>
      <c r="AF25" s="44">
        <v>563</v>
      </c>
      <c r="AG25" s="44">
        <v>636</v>
      </c>
      <c r="AH25" s="44">
        <v>164</v>
      </c>
      <c r="AI25" s="44">
        <v>230</v>
      </c>
      <c r="AJ25" s="44">
        <v>290</v>
      </c>
      <c r="AK25" s="44">
        <v>389</v>
      </c>
      <c r="AL25" s="44">
        <v>437</v>
      </c>
      <c r="AM25" s="44">
        <v>476</v>
      </c>
      <c r="AN25" s="44">
        <v>467</v>
      </c>
      <c r="AO25" s="44">
        <v>967</v>
      </c>
      <c r="AP25" s="43"/>
      <c r="AQ25" s="43"/>
      <c r="AR25" s="44">
        <v>335</v>
      </c>
      <c r="AS25" s="44">
        <v>677</v>
      </c>
      <c r="AT25" s="44">
        <v>149</v>
      </c>
      <c r="AU25" s="44">
        <v>316</v>
      </c>
      <c r="AV25" s="43"/>
      <c r="AW25" s="43"/>
      <c r="AX25" s="44">
        <v>48</v>
      </c>
      <c r="AY25" s="44">
        <v>225</v>
      </c>
      <c r="AZ25" s="44">
        <v>24</v>
      </c>
      <c r="BA25" s="44">
        <v>139</v>
      </c>
      <c r="BB25" s="44">
        <v>24</v>
      </c>
      <c r="BC25" s="44">
        <v>86</v>
      </c>
      <c r="BD25" s="44">
        <v>36</v>
      </c>
      <c r="BE25" s="44">
        <v>131</v>
      </c>
      <c r="BF25" s="44">
        <v>11</v>
      </c>
      <c r="BG25" s="44">
        <v>93</v>
      </c>
      <c r="BH25" s="44">
        <v>404</v>
      </c>
      <c r="BI25" s="44">
        <v>828</v>
      </c>
      <c r="BJ25" s="44">
        <v>291</v>
      </c>
      <c r="BK25" s="44">
        <v>586</v>
      </c>
      <c r="BL25" s="44">
        <v>127</v>
      </c>
      <c r="BM25" s="44">
        <v>265</v>
      </c>
      <c r="BN25" s="43"/>
      <c r="BO25" s="43"/>
      <c r="BP25" s="44">
        <v>27</v>
      </c>
      <c r="BQ25" s="44">
        <v>125</v>
      </c>
      <c r="BR25" s="44">
        <v>36</v>
      </c>
      <c r="BS25" s="44">
        <v>175</v>
      </c>
      <c r="BT25" s="44">
        <v>35</v>
      </c>
      <c r="BU25" s="44">
        <v>173</v>
      </c>
      <c r="BV25" s="44">
        <v>36</v>
      </c>
      <c r="BW25" s="44">
        <v>179</v>
      </c>
      <c r="BX25" s="44">
        <v>10</v>
      </c>
      <c r="BY25" s="44">
        <v>84</v>
      </c>
      <c r="BZ25" s="44">
        <v>16</v>
      </c>
      <c r="CA25" s="44">
        <v>124</v>
      </c>
      <c r="CB25" s="44">
        <v>6</v>
      </c>
      <c r="CC25" s="44">
        <v>73</v>
      </c>
      <c r="CD25" s="44">
        <v>14</v>
      </c>
      <c r="CE25" s="44">
        <v>94</v>
      </c>
      <c r="CF25" s="44">
        <v>142</v>
      </c>
      <c r="CG25" s="44">
        <v>525</v>
      </c>
      <c r="CH25" s="44">
        <v>176</v>
      </c>
      <c r="CI25" s="44">
        <v>638</v>
      </c>
      <c r="CJ25" s="44">
        <v>49</v>
      </c>
      <c r="CK25" s="44">
        <v>341</v>
      </c>
      <c r="CL25" s="44">
        <v>58</v>
      </c>
      <c r="CM25" s="44">
        <v>448</v>
      </c>
      <c r="CN25" s="44">
        <v>43</v>
      </c>
      <c r="CO25" s="44">
        <v>269</v>
      </c>
      <c r="CP25" s="44">
        <v>46</v>
      </c>
      <c r="CQ25" s="44">
        <v>344</v>
      </c>
      <c r="CR25" s="44">
        <v>4</v>
      </c>
      <c r="CS25" s="44">
        <v>50</v>
      </c>
      <c r="CT25" s="44">
        <v>6</v>
      </c>
      <c r="CU25" s="44">
        <v>66</v>
      </c>
      <c r="CV25" s="44">
        <v>14</v>
      </c>
      <c r="CW25" s="44">
        <v>47</v>
      </c>
      <c r="CX25" s="44">
        <v>17</v>
      </c>
      <c r="CY25" s="44">
        <v>58</v>
      </c>
      <c r="CZ25" s="43"/>
      <c r="DA25" s="43"/>
      <c r="DB25" s="43"/>
      <c r="DC25" s="43"/>
      <c r="DD25" s="44">
        <v>64</v>
      </c>
      <c r="DE25" s="44">
        <v>373</v>
      </c>
      <c r="DF25" s="44">
        <v>84</v>
      </c>
      <c r="DG25" s="44">
        <v>537</v>
      </c>
      <c r="DH25" s="44">
        <v>24</v>
      </c>
      <c r="DI25" s="44">
        <v>178</v>
      </c>
      <c r="DJ25" s="44">
        <v>42</v>
      </c>
      <c r="DK25" s="44">
        <v>301</v>
      </c>
      <c r="DL25" s="44">
        <v>13</v>
      </c>
      <c r="DM25" s="44">
        <v>46</v>
      </c>
      <c r="DN25" s="44">
        <v>17</v>
      </c>
      <c r="DO25" s="44">
        <v>58</v>
      </c>
      <c r="DP25" s="44">
        <v>158</v>
      </c>
      <c r="DQ25" s="44">
        <v>516</v>
      </c>
      <c r="DR25" s="44">
        <v>173</v>
      </c>
      <c r="DS25" s="44">
        <v>581</v>
      </c>
      <c r="DT25" s="44">
        <v>80</v>
      </c>
      <c r="DU25" s="44">
        <v>257</v>
      </c>
      <c r="DV25" s="44">
        <v>90</v>
      </c>
      <c r="DW25" s="44">
        <v>293</v>
      </c>
      <c r="DX25" s="44">
        <v>19</v>
      </c>
      <c r="DY25" s="44">
        <v>66</v>
      </c>
      <c r="DZ25" s="44">
        <v>21</v>
      </c>
      <c r="EA25" s="44">
        <v>71</v>
      </c>
      <c r="EB25" s="44">
        <v>8</v>
      </c>
      <c r="EC25" s="44">
        <v>27</v>
      </c>
      <c r="ED25" s="44">
        <v>9</v>
      </c>
      <c r="EE25" s="44">
        <v>37</v>
      </c>
      <c r="EF25" s="44">
        <v>12</v>
      </c>
      <c r="EG25" s="44">
        <v>69</v>
      </c>
      <c r="EH25" s="44">
        <v>19</v>
      </c>
      <c r="EI25" s="44">
        <v>94</v>
      </c>
      <c r="EJ25" s="43"/>
      <c r="EK25" s="43"/>
      <c r="EL25" s="43"/>
      <c r="EM25" s="43"/>
      <c r="EN25" s="44">
        <v>2054518</v>
      </c>
      <c r="EO25" s="44">
        <v>6750955</v>
      </c>
      <c r="EP25" s="44">
        <v>155</v>
      </c>
      <c r="EQ25" s="44">
        <v>496</v>
      </c>
      <c r="ER25" s="44">
        <v>1136517</v>
      </c>
      <c r="ES25" s="44">
        <v>3360460</v>
      </c>
      <c r="ET25" s="44">
        <v>75</v>
      </c>
      <c r="EU25" s="44">
        <v>247</v>
      </c>
      <c r="EV25" s="44">
        <v>265602</v>
      </c>
      <c r="EW25" s="44">
        <v>909730</v>
      </c>
      <c r="EX25" s="44">
        <v>17</v>
      </c>
      <c r="EY25" s="44">
        <v>60</v>
      </c>
      <c r="EZ25" s="44">
        <v>51594</v>
      </c>
      <c r="FA25" s="44">
        <v>136833</v>
      </c>
      <c r="FB25" s="44">
        <v>9</v>
      </c>
      <c r="FC25" s="44">
        <v>34</v>
      </c>
      <c r="FD25" s="43"/>
      <c r="FE25" s="43"/>
      <c r="FF25" s="43"/>
      <c r="FG25" s="43"/>
      <c r="FH25" s="44">
        <v>71</v>
      </c>
      <c r="FI25" s="44">
        <v>439</v>
      </c>
      <c r="FJ25" s="44">
        <v>84</v>
      </c>
      <c r="FK25" s="44">
        <v>537</v>
      </c>
      <c r="FL25" s="44">
        <v>27</v>
      </c>
      <c r="FM25" s="44">
        <v>213</v>
      </c>
      <c r="FN25" s="44">
        <v>42</v>
      </c>
      <c r="FO25" s="44">
        <v>301</v>
      </c>
      <c r="FP25" s="44">
        <v>30</v>
      </c>
      <c r="FQ25" s="44">
        <v>105</v>
      </c>
      <c r="FR25" s="44">
        <v>31</v>
      </c>
      <c r="FS25" s="44">
        <v>107</v>
      </c>
      <c r="FT25" s="43"/>
      <c r="FU25" s="43"/>
      <c r="FV25" s="43"/>
      <c r="FW25" s="43"/>
      <c r="FX25" s="44">
        <v>23</v>
      </c>
      <c r="FY25" s="44">
        <v>70</v>
      </c>
      <c r="FZ25" s="44">
        <v>23</v>
      </c>
      <c r="GA25" s="44">
        <v>70</v>
      </c>
      <c r="GB25" s="44">
        <v>23</v>
      </c>
      <c r="GC25" s="44">
        <v>70</v>
      </c>
      <c r="GD25" s="44">
        <v>10433</v>
      </c>
    </row>
    <row r="26" spans="1:186" x14ac:dyDescent="0.25">
      <c r="A26" t="s">
        <v>452</v>
      </c>
      <c r="B26" s="43" t="s">
        <v>340</v>
      </c>
      <c r="C26" s="44">
        <v>20140930</v>
      </c>
      <c r="D26" s="44">
        <v>655</v>
      </c>
      <c r="E26" s="44">
        <v>1534</v>
      </c>
      <c r="F26" s="43"/>
      <c r="G26" s="43"/>
      <c r="H26" s="43"/>
      <c r="I26" s="43"/>
      <c r="J26" s="43"/>
      <c r="K26" s="43"/>
      <c r="L26" s="44">
        <v>655</v>
      </c>
      <c r="M26" s="44">
        <v>1534</v>
      </c>
      <c r="N26" s="44">
        <v>163</v>
      </c>
      <c r="O26" s="44">
        <v>367</v>
      </c>
      <c r="P26" s="44">
        <v>11</v>
      </c>
      <c r="Q26" s="44">
        <v>23</v>
      </c>
      <c r="R26" s="44">
        <v>11</v>
      </c>
      <c r="S26" s="44">
        <v>22</v>
      </c>
      <c r="T26" s="43"/>
      <c r="U26" s="43"/>
      <c r="V26" s="44">
        <v>106</v>
      </c>
      <c r="W26" s="44">
        <v>365</v>
      </c>
      <c r="X26" s="43"/>
      <c r="Y26" s="43"/>
      <c r="Z26" s="43"/>
      <c r="AA26" s="43"/>
      <c r="AB26" s="44">
        <v>106</v>
      </c>
      <c r="AC26" s="44">
        <v>365</v>
      </c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4">
        <v>317</v>
      </c>
      <c r="AO26" s="44">
        <v>1328</v>
      </c>
      <c r="AP26" s="43"/>
      <c r="AQ26" s="43"/>
      <c r="AR26" s="43"/>
      <c r="AS26" s="43"/>
      <c r="AT26" s="43"/>
      <c r="AU26" s="43"/>
      <c r="AV26" s="44">
        <v>317</v>
      </c>
      <c r="AW26" s="44">
        <v>1328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4">
        <v>97</v>
      </c>
      <c r="BI26" s="44">
        <v>394</v>
      </c>
      <c r="BJ26" s="43"/>
      <c r="BK26" s="43"/>
      <c r="BL26" s="43"/>
      <c r="BM26" s="43"/>
      <c r="BN26" s="44">
        <v>97</v>
      </c>
      <c r="BO26" s="44">
        <v>394</v>
      </c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4">
        <v>39</v>
      </c>
      <c r="CS26" s="44">
        <v>158</v>
      </c>
      <c r="CT26" s="44">
        <v>62</v>
      </c>
      <c r="CU26" s="44">
        <v>217</v>
      </c>
      <c r="CV26" s="43"/>
      <c r="CW26" s="43"/>
      <c r="CX26" s="43"/>
      <c r="CY26" s="43"/>
      <c r="CZ26" s="44">
        <v>208</v>
      </c>
      <c r="DA26" s="44">
        <v>865</v>
      </c>
      <c r="DB26" s="44">
        <v>293</v>
      </c>
      <c r="DC26" s="44">
        <v>1324</v>
      </c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4">
        <v>33</v>
      </c>
      <c r="DY26" s="44">
        <v>155</v>
      </c>
      <c r="DZ26" s="44">
        <v>35</v>
      </c>
      <c r="EA26" s="44">
        <v>165</v>
      </c>
      <c r="EB26" s="43"/>
      <c r="EC26" s="43"/>
      <c r="ED26" s="43"/>
      <c r="EE26" s="43"/>
      <c r="EF26" s="43"/>
      <c r="EG26" s="43"/>
      <c r="EH26" s="43"/>
      <c r="EI26" s="43"/>
      <c r="EJ26" s="44">
        <v>236</v>
      </c>
      <c r="EK26" s="44">
        <v>776</v>
      </c>
      <c r="EL26" s="44">
        <v>261</v>
      </c>
      <c r="EM26" s="44">
        <v>838</v>
      </c>
      <c r="EN26" s="43"/>
      <c r="EO26" s="43"/>
      <c r="EP26" s="43"/>
      <c r="EQ26" s="43"/>
      <c r="ER26" s="43"/>
      <c r="ES26" s="43"/>
      <c r="ET26" s="43"/>
      <c r="EU26" s="43"/>
      <c r="EV26" s="44">
        <v>653923</v>
      </c>
      <c r="EW26" s="44">
        <v>3585375</v>
      </c>
      <c r="EX26" s="44">
        <v>28</v>
      </c>
      <c r="EY26" s="44">
        <v>137</v>
      </c>
      <c r="EZ26" s="43"/>
      <c r="FA26" s="43"/>
      <c r="FB26" s="43"/>
      <c r="FC26" s="43"/>
      <c r="FD26" s="44">
        <v>5326555</v>
      </c>
      <c r="FE26" s="44">
        <v>17600702</v>
      </c>
      <c r="FF26" s="44">
        <v>220</v>
      </c>
      <c r="FG26" s="44">
        <v>705</v>
      </c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4">
        <v>48</v>
      </c>
      <c r="FU26" s="44">
        <v>164</v>
      </c>
      <c r="FV26" s="44">
        <v>96</v>
      </c>
      <c r="FW26" s="44">
        <v>450</v>
      </c>
      <c r="FX26" s="44">
        <v>5</v>
      </c>
      <c r="FY26" s="44">
        <v>57</v>
      </c>
      <c r="FZ26" s="44">
        <v>5</v>
      </c>
      <c r="GA26" s="44">
        <v>57</v>
      </c>
      <c r="GB26" s="44">
        <v>5</v>
      </c>
      <c r="GC26" s="44">
        <v>57</v>
      </c>
      <c r="GD26" s="44">
        <v>10433</v>
      </c>
    </row>
    <row r="27" spans="1:186" x14ac:dyDescent="0.25">
      <c r="A27" t="s">
        <v>453</v>
      </c>
      <c r="B27" s="43" t="s">
        <v>340</v>
      </c>
      <c r="C27" s="44">
        <v>20140930</v>
      </c>
      <c r="D27" s="44">
        <v>23</v>
      </c>
      <c r="E27" s="44">
        <v>33</v>
      </c>
      <c r="F27" s="43"/>
      <c r="G27" s="43"/>
      <c r="H27" s="43"/>
      <c r="I27" s="43"/>
      <c r="J27" s="44">
        <v>23</v>
      </c>
      <c r="K27" s="44">
        <v>33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>
        <v>6</v>
      </c>
      <c r="W27" s="44">
        <v>7</v>
      </c>
      <c r="X27" s="43"/>
      <c r="Y27" s="43"/>
      <c r="Z27" s="44">
        <v>6</v>
      </c>
      <c r="AA27" s="44">
        <v>7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4">
        <v>1</v>
      </c>
      <c r="AO27" s="44">
        <v>23</v>
      </c>
      <c r="AP27" s="43"/>
      <c r="AQ27" s="43"/>
      <c r="AR27" s="43"/>
      <c r="AS27" s="43"/>
      <c r="AT27" s="44">
        <v>1</v>
      </c>
      <c r="AU27" s="44">
        <v>23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4">
        <v>3</v>
      </c>
      <c r="BJ27" s="43"/>
      <c r="BK27" s="43"/>
      <c r="BL27" s="43"/>
      <c r="BM27" s="44">
        <v>3</v>
      </c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4">
        <v>5</v>
      </c>
      <c r="CO27" s="44">
        <v>97</v>
      </c>
      <c r="CP27" s="44">
        <v>8</v>
      </c>
      <c r="CQ27" s="44">
        <v>197</v>
      </c>
      <c r="CR27" s="43"/>
      <c r="CS27" s="44">
        <v>5</v>
      </c>
      <c r="CT27" s="43"/>
      <c r="CU27" s="44">
        <v>14</v>
      </c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4">
        <v>10</v>
      </c>
      <c r="DJ27" s="43"/>
      <c r="DK27" s="44">
        <v>16</v>
      </c>
      <c r="DL27" s="43"/>
      <c r="DM27" s="43"/>
      <c r="DN27" s="43"/>
      <c r="DO27" s="43"/>
      <c r="DP27" s="43"/>
      <c r="DQ27" s="43"/>
      <c r="DR27" s="43"/>
      <c r="DS27" s="43"/>
      <c r="DT27" s="44">
        <v>12</v>
      </c>
      <c r="DU27" s="44">
        <v>133</v>
      </c>
      <c r="DV27" s="44">
        <v>12</v>
      </c>
      <c r="DW27" s="44">
        <v>151</v>
      </c>
      <c r="DX27" s="44">
        <v>1</v>
      </c>
      <c r="DY27" s="44">
        <v>7</v>
      </c>
      <c r="DZ27" s="44">
        <v>1</v>
      </c>
      <c r="EA27" s="44">
        <v>7</v>
      </c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4">
        <v>104892</v>
      </c>
      <c r="ES27" s="44">
        <v>1389541</v>
      </c>
      <c r="ET27" s="44">
        <v>10</v>
      </c>
      <c r="EU27" s="44">
        <v>130</v>
      </c>
      <c r="EV27" s="44">
        <v>6713</v>
      </c>
      <c r="EW27" s="44">
        <v>55904</v>
      </c>
      <c r="EX27" s="44">
        <v>1</v>
      </c>
      <c r="EY27" s="44">
        <v>7</v>
      </c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4">
        <v>14</v>
      </c>
      <c r="FN27" s="43"/>
      <c r="FO27" s="44">
        <v>16</v>
      </c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4">
        <v>10433</v>
      </c>
    </row>
    <row r="28" spans="1:186" x14ac:dyDescent="0.25">
      <c r="A28" t="s">
        <v>454</v>
      </c>
      <c r="B28" s="43" t="s">
        <v>340</v>
      </c>
      <c r="C28" s="44">
        <v>20140930</v>
      </c>
      <c r="D28" s="44">
        <v>132</v>
      </c>
      <c r="E28" s="44">
        <v>235</v>
      </c>
      <c r="F28" s="43"/>
      <c r="G28" s="43"/>
      <c r="H28" s="44">
        <v>50</v>
      </c>
      <c r="I28" s="44">
        <v>84</v>
      </c>
      <c r="J28" s="44">
        <v>83</v>
      </c>
      <c r="K28" s="44">
        <v>152</v>
      </c>
      <c r="L28" s="44">
        <v>54</v>
      </c>
      <c r="M28" s="44">
        <v>110</v>
      </c>
      <c r="N28" s="44">
        <v>34</v>
      </c>
      <c r="O28" s="44">
        <v>54</v>
      </c>
      <c r="P28" s="43"/>
      <c r="Q28" s="44">
        <v>1</v>
      </c>
      <c r="R28" s="43"/>
      <c r="S28" s="44">
        <v>1</v>
      </c>
      <c r="T28" s="43"/>
      <c r="U28" s="43"/>
      <c r="V28" s="44">
        <v>6</v>
      </c>
      <c r="W28" s="44">
        <v>25</v>
      </c>
      <c r="X28" s="43"/>
      <c r="Y28" s="43"/>
      <c r="Z28" s="44">
        <v>6</v>
      </c>
      <c r="AA28" s="44">
        <v>25</v>
      </c>
      <c r="AB28" s="44">
        <v>3</v>
      </c>
      <c r="AC28" s="44">
        <v>21</v>
      </c>
      <c r="AD28" s="44">
        <v>2</v>
      </c>
      <c r="AE28" s="44">
        <v>2</v>
      </c>
      <c r="AF28" s="43"/>
      <c r="AG28" s="43"/>
      <c r="AH28" s="44">
        <v>2</v>
      </c>
      <c r="AI28" s="44">
        <v>2</v>
      </c>
      <c r="AJ28" s="44">
        <v>2</v>
      </c>
      <c r="AK28" s="44">
        <v>2</v>
      </c>
      <c r="AL28" s="43"/>
      <c r="AM28" s="43"/>
      <c r="AN28" s="44">
        <v>34</v>
      </c>
      <c r="AO28" s="44">
        <v>623</v>
      </c>
      <c r="AP28" s="43"/>
      <c r="AQ28" s="43"/>
      <c r="AR28" s="44">
        <v>6</v>
      </c>
      <c r="AS28" s="44">
        <v>503</v>
      </c>
      <c r="AT28" s="44">
        <v>28</v>
      </c>
      <c r="AU28" s="44">
        <v>122</v>
      </c>
      <c r="AV28" s="44">
        <v>24</v>
      </c>
      <c r="AW28" s="44">
        <v>91</v>
      </c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4">
        <v>16</v>
      </c>
      <c r="BI28" s="44">
        <v>75</v>
      </c>
      <c r="BJ28" s="44">
        <v>2</v>
      </c>
      <c r="BK28" s="44">
        <v>16</v>
      </c>
      <c r="BL28" s="44">
        <v>14</v>
      </c>
      <c r="BM28" s="44">
        <v>60</v>
      </c>
      <c r="BN28" s="44">
        <v>12</v>
      </c>
      <c r="BO28" s="44">
        <v>39</v>
      </c>
      <c r="BP28" s="43"/>
      <c r="BQ28" s="44">
        <v>2</v>
      </c>
      <c r="BR28" s="43"/>
      <c r="BS28" s="44">
        <v>9</v>
      </c>
      <c r="BT28" s="43"/>
      <c r="BU28" s="44">
        <v>8</v>
      </c>
      <c r="BV28" s="43"/>
      <c r="BW28" s="44">
        <v>9</v>
      </c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4">
        <v>1</v>
      </c>
      <c r="CK28" s="44">
        <v>133</v>
      </c>
      <c r="CL28" s="44">
        <v>5</v>
      </c>
      <c r="CM28" s="44">
        <v>178</v>
      </c>
      <c r="CN28" s="44">
        <v>15</v>
      </c>
      <c r="CO28" s="44">
        <v>95</v>
      </c>
      <c r="CP28" s="44">
        <v>24</v>
      </c>
      <c r="CQ28" s="44">
        <v>156</v>
      </c>
      <c r="CR28" s="44">
        <v>4</v>
      </c>
      <c r="CS28" s="44">
        <v>31</v>
      </c>
      <c r="CT28" s="44">
        <v>7</v>
      </c>
      <c r="CU28" s="44">
        <v>49</v>
      </c>
      <c r="CV28" s="43"/>
      <c r="CW28" s="43"/>
      <c r="CX28" s="43"/>
      <c r="CY28" s="43"/>
      <c r="CZ28" s="44">
        <v>11</v>
      </c>
      <c r="DA28" s="44">
        <v>61</v>
      </c>
      <c r="DB28" s="44">
        <v>17</v>
      </c>
      <c r="DC28" s="44">
        <v>102</v>
      </c>
      <c r="DD28" s="44">
        <v>1</v>
      </c>
      <c r="DE28" s="44">
        <v>15</v>
      </c>
      <c r="DF28" s="44">
        <v>2</v>
      </c>
      <c r="DG28" s="44">
        <v>48</v>
      </c>
      <c r="DH28" s="44">
        <v>4</v>
      </c>
      <c r="DI28" s="44">
        <v>30</v>
      </c>
      <c r="DJ28" s="44">
        <v>13</v>
      </c>
      <c r="DK28" s="44">
        <v>83</v>
      </c>
      <c r="DL28" s="43"/>
      <c r="DM28" s="43"/>
      <c r="DN28" s="43"/>
      <c r="DO28" s="43"/>
      <c r="DP28" s="44">
        <v>17</v>
      </c>
      <c r="DQ28" s="44">
        <v>99</v>
      </c>
      <c r="DR28" s="44">
        <v>19</v>
      </c>
      <c r="DS28" s="44">
        <v>116</v>
      </c>
      <c r="DT28" s="44">
        <v>28</v>
      </c>
      <c r="DU28" s="44">
        <v>122</v>
      </c>
      <c r="DV28" s="44">
        <v>29</v>
      </c>
      <c r="DW28" s="44">
        <v>132</v>
      </c>
      <c r="DX28" s="44">
        <v>9</v>
      </c>
      <c r="DY28" s="44">
        <v>31</v>
      </c>
      <c r="DZ28" s="44">
        <v>9</v>
      </c>
      <c r="EA28" s="44">
        <v>36</v>
      </c>
      <c r="EB28" s="43"/>
      <c r="EC28" s="44">
        <v>1</v>
      </c>
      <c r="ED28" s="43"/>
      <c r="EE28" s="44">
        <v>2</v>
      </c>
      <c r="EF28" s="43"/>
      <c r="EG28" s="44">
        <v>2</v>
      </c>
      <c r="EH28" s="43"/>
      <c r="EI28" s="44">
        <v>3</v>
      </c>
      <c r="EJ28" s="44">
        <v>20</v>
      </c>
      <c r="EK28" s="44">
        <v>77</v>
      </c>
      <c r="EL28" s="44">
        <v>20</v>
      </c>
      <c r="EM28" s="44">
        <v>82</v>
      </c>
      <c r="EN28" s="44">
        <v>258427</v>
      </c>
      <c r="EO28" s="44">
        <v>1171745</v>
      </c>
      <c r="EP28" s="44">
        <v>16</v>
      </c>
      <c r="EQ28" s="44">
        <v>96</v>
      </c>
      <c r="ER28" s="44">
        <v>516134</v>
      </c>
      <c r="ES28" s="44">
        <v>2270314</v>
      </c>
      <c r="ET28" s="44">
        <v>27</v>
      </c>
      <c r="EU28" s="44">
        <v>111</v>
      </c>
      <c r="EV28" s="44">
        <v>174695</v>
      </c>
      <c r="EW28" s="44">
        <v>590444</v>
      </c>
      <c r="EX28" s="44">
        <v>9</v>
      </c>
      <c r="EY28" s="44">
        <v>31</v>
      </c>
      <c r="EZ28" s="43"/>
      <c r="FA28" s="44">
        <v>-2801</v>
      </c>
      <c r="FB28" s="43"/>
      <c r="FC28" s="44">
        <v>2</v>
      </c>
      <c r="FD28" s="44">
        <v>397087</v>
      </c>
      <c r="FE28" s="44">
        <v>1674178</v>
      </c>
      <c r="FF28" s="44">
        <v>19</v>
      </c>
      <c r="FG28" s="44">
        <v>68</v>
      </c>
      <c r="FH28" s="44">
        <v>1</v>
      </c>
      <c r="FI28" s="44">
        <v>23</v>
      </c>
      <c r="FJ28" s="44">
        <v>2</v>
      </c>
      <c r="FK28" s="44">
        <v>48</v>
      </c>
      <c r="FL28" s="44">
        <v>8</v>
      </c>
      <c r="FM28" s="44">
        <v>43</v>
      </c>
      <c r="FN28" s="44">
        <v>13</v>
      </c>
      <c r="FO28" s="44">
        <v>83</v>
      </c>
      <c r="FP28" s="43"/>
      <c r="FQ28" s="44">
        <v>8</v>
      </c>
      <c r="FR28" s="43"/>
      <c r="FS28" s="44">
        <v>9</v>
      </c>
      <c r="FT28" s="44">
        <v>6</v>
      </c>
      <c r="FU28" s="44">
        <v>27</v>
      </c>
      <c r="FV28" s="44">
        <v>9</v>
      </c>
      <c r="FW28" s="44">
        <v>44</v>
      </c>
      <c r="FX28" s="43"/>
      <c r="FY28" s="44">
        <v>4</v>
      </c>
      <c r="FZ28" s="43"/>
      <c r="GA28" s="44">
        <v>4</v>
      </c>
      <c r="GB28" s="43"/>
      <c r="GC28" s="44">
        <v>4</v>
      </c>
      <c r="GD28" s="44">
        <v>10433</v>
      </c>
    </row>
    <row r="29" spans="1:186" x14ac:dyDescent="0.25">
      <c r="A29" s="43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3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3"/>
      <c r="FU29" s="44"/>
      <c r="FV29" s="44"/>
      <c r="FW29" s="44"/>
      <c r="FX29" s="44"/>
      <c r="FY29" s="44"/>
      <c r="FZ29" s="44"/>
      <c r="GA29" s="44"/>
      <c r="GB29" s="44"/>
      <c r="GC29" s="44"/>
      <c r="GD29" s="44"/>
    </row>
    <row r="30" spans="1:186" x14ac:dyDescent="0.25">
      <c r="A30" s="43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3"/>
      <c r="CG30" s="43"/>
      <c r="CH30" s="43"/>
      <c r="CI30" s="43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3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3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</row>
    <row r="31" spans="1:186" x14ac:dyDescent="0.25">
      <c r="A31" s="43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3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3"/>
      <c r="CC31" s="43"/>
      <c r="CD31" s="44"/>
      <c r="CE31" s="44"/>
      <c r="CF31" s="43"/>
      <c r="CG31" s="43"/>
      <c r="CH31" s="43"/>
      <c r="CI31" s="43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3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3"/>
      <c r="FQ31" s="44"/>
      <c r="FR31" s="43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</row>
    <row r="32" spans="1:186" x14ac:dyDescent="0.25">
      <c r="A32" s="4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3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3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3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3"/>
      <c r="CW32" s="44"/>
      <c r="CX32" s="44"/>
      <c r="CY32" s="44"/>
      <c r="CZ32" s="43"/>
      <c r="DA32" s="44"/>
      <c r="DB32" s="44"/>
      <c r="DC32" s="44"/>
      <c r="DD32" s="43"/>
      <c r="DE32" s="44"/>
      <c r="DF32" s="44"/>
      <c r="DG32" s="44"/>
      <c r="DH32" s="44"/>
      <c r="DI32" s="44"/>
      <c r="DJ32" s="44"/>
      <c r="DK32" s="44"/>
      <c r="DL32" s="43"/>
      <c r="DM32" s="43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3"/>
      <c r="FQ32" s="43"/>
      <c r="FR32" s="43"/>
      <c r="FS32" s="43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</row>
    <row r="33" spans="1:186" x14ac:dyDescent="0.25">
      <c r="A33" s="43"/>
      <c r="B33" s="43"/>
      <c r="C33" s="44"/>
      <c r="D33" s="44"/>
      <c r="E33" s="44"/>
      <c r="F33" s="43"/>
      <c r="G33" s="43"/>
      <c r="H33" s="44"/>
      <c r="I33" s="44"/>
      <c r="J33" s="44"/>
      <c r="K33" s="44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3"/>
      <c r="AC33" s="44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44"/>
      <c r="AP33" s="43"/>
      <c r="AQ33" s="43"/>
      <c r="AR33" s="43"/>
      <c r="AS33" s="44"/>
      <c r="AT33" s="44"/>
      <c r="AU33" s="44"/>
      <c r="AV33" s="44"/>
      <c r="AW33" s="44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4"/>
      <c r="BI33" s="44"/>
      <c r="BJ33" s="43"/>
      <c r="BK33" s="44"/>
      <c r="BL33" s="44"/>
      <c r="BM33" s="44"/>
      <c r="BN33" s="44"/>
      <c r="BO33" s="44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3"/>
      <c r="CW33" s="43"/>
      <c r="CX33" s="43"/>
      <c r="CY33" s="43"/>
      <c r="CZ33" s="43"/>
      <c r="DA33" s="43"/>
      <c r="DB33" s="43"/>
      <c r="DC33" s="43"/>
      <c r="DD33" s="43"/>
      <c r="DE33" s="44"/>
      <c r="DF33" s="44"/>
      <c r="DG33" s="44"/>
      <c r="DH33" s="44"/>
      <c r="DI33" s="44"/>
      <c r="DJ33" s="44"/>
      <c r="DK33" s="44"/>
      <c r="DL33" s="43"/>
      <c r="DM33" s="43"/>
      <c r="DN33" s="43"/>
      <c r="DO33" s="43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3"/>
      <c r="FA33" s="43"/>
      <c r="FB33" s="43"/>
      <c r="FC33" s="43"/>
      <c r="FD33" s="43"/>
      <c r="FE33" s="43"/>
      <c r="FF33" s="43"/>
      <c r="FG33" s="43"/>
      <c r="FH33" s="44"/>
      <c r="FI33" s="44"/>
      <c r="FJ33" s="44"/>
      <c r="FK33" s="44"/>
      <c r="FL33" s="44"/>
      <c r="FM33" s="44"/>
      <c r="FN33" s="44"/>
      <c r="FO33" s="44"/>
      <c r="FP33" s="43"/>
      <c r="FQ33" s="43"/>
      <c r="FR33" s="43"/>
      <c r="FS33" s="43"/>
      <c r="FT33" s="43"/>
      <c r="FU33" s="43"/>
      <c r="FV33" s="43"/>
      <c r="FW33" s="43"/>
      <c r="FX33" s="43"/>
      <c r="FY33" s="44"/>
      <c r="FZ33" s="43"/>
      <c r="GA33" s="44"/>
      <c r="GB33" s="43"/>
      <c r="GC33" s="44"/>
      <c r="GD33" s="44"/>
    </row>
    <row r="34" spans="1:186" x14ac:dyDescent="0.25">
      <c r="A34" s="4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3"/>
      <c r="AC34" s="43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3"/>
      <c r="BO34" s="43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3"/>
      <c r="CS34" s="44"/>
      <c r="CT34" s="43"/>
      <c r="CU34" s="44"/>
      <c r="CV34" s="43"/>
      <c r="CW34" s="44"/>
      <c r="CX34" s="43"/>
      <c r="CY34" s="44"/>
      <c r="CZ34" s="43"/>
      <c r="DA34" s="44"/>
      <c r="DB34" s="43"/>
      <c r="DC34" s="44"/>
      <c r="DD34" s="44"/>
      <c r="DE34" s="44"/>
      <c r="DF34" s="44"/>
      <c r="DG34" s="44"/>
      <c r="DH34" s="44"/>
      <c r="DI34" s="44"/>
      <c r="DJ34" s="44"/>
      <c r="DK34" s="44"/>
      <c r="DL34" s="43"/>
      <c r="DM34" s="43"/>
      <c r="DN34" s="43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3"/>
      <c r="EC34" s="44"/>
      <c r="ED34" s="43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3"/>
      <c r="FA34" s="44"/>
      <c r="FB34" s="43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3"/>
      <c r="FQ34" s="44"/>
      <c r="FR34" s="44"/>
      <c r="FS34" s="44"/>
      <c r="FT34" s="43"/>
      <c r="FU34" s="44"/>
      <c r="FV34" s="43"/>
      <c r="FW34" s="44"/>
      <c r="FX34" s="44"/>
      <c r="FY34" s="44"/>
      <c r="FZ34" s="44"/>
      <c r="GA34" s="44"/>
      <c r="GB34" s="43"/>
      <c r="GC34" s="44"/>
      <c r="GD34" s="44"/>
    </row>
    <row r="35" spans="1:186" x14ac:dyDescent="0.25">
      <c r="A35" s="43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3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3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3"/>
      <c r="CG35" s="43"/>
      <c r="CH35" s="43"/>
      <c r="CI35" s="43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3"/>
      <c r="DM35" s="43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3"/>
      <c r="EK35" s="43"/>
      <c r="EL35" s="43"/>
      <c r="EM35" s="43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3"/>
      <c r="FE35" s="43"/>
      <c r="FF35" s="43"/>
      <c r="FG35" s="43"/>
      <c r="FH35" s="44"/>
      <c r="FI35" s="44"/>
      <c r="FJ35" s="44"/>
      <c r="FK35" s="44"/>
      <c r="FL35" s="44"/>
      <c r="FM35" s="44"/>
      <c r="FN35" s="44"/>
      <c r="FO35" s="44"/>
      <c r="FP35" s="43"/>
      <c r="FQ35" s="43"/>
      <c r="FR35" s="43"/>
      <c r="FS35" s="43"/>
      <c r="FT35" s="43"/>
      <c r="FU35" s="43"/>
      <c r="FV35" s="43"/>
      <c r="FW35" s="43"/>
      <c r="FX35" s="44"/>
      <c r="FY35" s="44"/>
      <c r="FZ35" s="44"/>
      <c r="GA35" s="44"/>
      <c r="GB35" s="44"/>
      <c r="GC35" s="44"/>
      <c r="GD35" s="44"/>
    </row>
    <row r="36" spans="1:186" x14ac:dyDescent="0.25">
      <c r="A36" s="43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3"/>
      <c r="CG36" s="43"/>
      <c r="CH36" s="43"/>
      <c r="CI36" s="43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3"/>
      <c r="DM36" s="43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3"/>
      <c r="FQ36" s="44"/>
      <c r="FR36" s="43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</row>
    <row r="37" spans="1:186" x14ac:dyDescent="0.25">
      <c r="A37" s="4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3"/>
      <c r="AC37" s="43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3"/>
      <c r="DA37" s="44"/>
      <c r="DB37" s="43"/>
      <c r="DC37" s="44"/>
      <c r="DD37" s="44"/>
      <c r="DE37" s="44"/>
      <c r="DF37" s="44"/>
      <c r="DG37" s="44"/>
      <c r="DH37" s="44"/>
      <c r="DI37" s="44"/>
      <c r="DJ37" s="44"/>
      <c r="DK37" s="44"/>
      <c r="DL37" s="43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3"/>
      <c r="FQ37" s="44"/>
      <c r="FR37" s="44"/>
      <c r="FS37" s="44"/>
      <c r="FT37" s="43"/>
      <c r="FU37" s="44"/>
      <c r="FV37" s="43"/>
      <c r="FW37" s="44"/>
      <c r="FX37" s="44"/>
      <c r="FY37" s="44"/>
      <c r="FZ37" s="44"/>
      <c r="GA37" s="44"/>
      <c r="GB37" s="44"/>
      <c r="GC37" s="44"/>
      <c r="GD37" s="44"/>
    </row>
    <row r="38" spans="1:186" x14ac:dyDescent="0.25">
      <c r="A38" s="43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3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3"/>
      <c r="AC38" s="43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3"/>
      <c r="AW38" s="43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3"/>
      <c r="BO38" s="43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3"/>
      <c r="CG38" s="43"/>
      <c r="CH38" s="43"/>
      <c r="CI38" s="43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3"/>
      <c r="DA38" s="43"/>
      <c r="DB38" s="43"/>
      <c r="DC38" s="43"/>
      <c r="DD38" s="44"/>
      <c r="DE38" s="44"/>
      <c r="DF38" s="44"/>
      <c r="DG38" s="44"/>
      <c r="DH38" s="44"/>
      <c r="DI38" s="44"/>
      <c r="DJ38" s="44"/>
      <c r="DK38" s="44"/>
      <c r="DL38" s="43"/>
      <c r="DM38" s="43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3"/>
      <c r="EK38" s="43"/>
      <c r="EL38" s="43"/>
      <c r="EM38" s="43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3"/>
      <c r="FE38" s="43"/>
      <c r="FF38" s="43"/>
      <c r="FG38" s="43"/>
      <c r="FH38" s="44"/>
      <c r="FI38" s="44"/>
      <c r="FJ38" s="44"/>
      <c r="FK38" s="44"/>
      <c r="FL38" s="44"/>
      <c r="FM38" s="44"/>
      <c r="FN38" s="44"/>
      <c r="FO38" s="44"/>
      <c r="FP38" s="43"/>
      <c r="FQ38" s="43"/>
      <c r="FR38" s="44"/>
      <c r="FS38" s="44"/>
      <c r="FT38" s="43"/>
      <c r="FU38" s="43"/>
      <c r="FV38" s="43"/>
      <c r="FW38" s="43"/>
      <c r="FX38" s="44"/>
      <c r="FY38" s="44"/>
      <c r="FZ38" s="44"/>
      <c r="GA38" s="44"/>
      <c r="GB38" s="44"/>
      <c r="GC38" s="44"/>
      <c r="GD38" s="44"/>
    </row>
    <row r="39" spans="1:186" x14ac:dyDescent="0.25">
      <c r="A39" s="43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3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3"/>
      <c r="DM39" s="43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3"/>
      <c r="FQ39" s="43"/>
      <c r="FR39" s="43"/>
      <c r="FS39" s="43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</row>
    <row r="40" spans="1:186" x14ac:dyDescent="0.25">
      <c r="A40" s="4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3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3"/>
      <c r="AC40" s="43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3"/>
      <c r="AW40" s="43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3"/>
      <c r="BO40" s="43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3"/>
      <c r="DA40" s="43"/>
      <c r="DB40" s="43"/>
      <c r="DC40" s="43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3"/>
      <c r="EK40" s="43"/>
      <c r="EL40" s="43"/>
      <c r="EM40" s="43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3"/>
      <c r="FE40" s="43"/>
      <c r="FF40" s="43"/>
      <c r="FG40" s="43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3"/>
      <c r="FU40" s="43"/>
      <c r="FV40" s="43"/>
      <c r="FW40" s="43"/>
      <c r="FX40" s="44"/>
      <c r="FY40" s="44"/>
      <c r="FZ40" s="44"/>
      <c r="GA40" s="44"/>
      <c r="GB40" s="43"/>
      <c r="GC40" s="44"/>
      <c r="GD40" s="44"/>
    </row>
    <row r="41" spans="1:186" x14ac:dyDescent="0.25">
      <c r="A41" s="43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3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3"/>
      <c r="AC41" s="43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3"/>
      <c r="AW41" s="43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3"/>
      <c r="BO41" s="43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3"/>
      <c r="CG41" s="43"/>
      <c r="CH41" s="43"/>
      <c r="CI41" s="43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3"/>
      <c r="DA41" s="43"/>
      <c r="DB41" s="43"/>
      <c r="DC41" s="43"/>
      <c r="DD41" s="44"/>
      <c r="DE41" s="44"/>
      <c r="DF41" s="44"/>
      <c r="DG41" s="44"/>
      <c r="DH41" s="44"/>
      <c r="DI41" s="44"/>
      <c r="DJ41" s="44"/>
      <c r="DK41" s="44"/>
      <c r="DL41" s="43"/>
      <c r="DM41" s="43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3"/>
      <c r="EK41" s="43"/>
      <c r="EL41" s="43"/>
      <c r="EM41" s="43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3"/>
      <c r="FE41" s="43"/>
      <c r="FF41" s="43"/>
      <c r="FG41" s="43"/>
      <c r="FH41" s="44"/>
      <c r="FI41" s="44"/>
      <c r="FJ41" s="44"/>
      <c r="FK41" s="44"/>
      <c r="FL41" s="44"/>
      <c r="FM41" s="44"/>
      <c r="FN41" s="44"/>
      <c r="FO41" s="44"/>
      <c r="FP41" s="43"/>
      <c r="FQ41" s="43"/>
      <c r="FR41" s="43"/>
      <c r="FS41" s="43"/>
      <c r="FT41" s="43"/>
      <c r="FU41" s="43"/>
      <c r="FV41" s="43"/>
      <c r="FW41" s="43"/>
      <c r="FX41" s="44"/>
      <c r="FY41" s="44"/>
      <c r="FZ41" s="44"/>
      <c r="GA41" s="44"/>
      <c r="GB41" s="43"/>
      <c r="GC41" s="44"/>
      <c r="GD41" s="44"/>
    </row>
    <row r="42" spans="1:186" x14ac:dyDescent="0.25">
      <c r="A42" s="43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3"/>
      <c r="M42" s="43"/>
      <c r="N42" s="44"/>
      <c r="O42" s="44"/>
      <c r="P42" s="44"/>
      <c r="Q42" s="44"/>
      <c r="R42" s="43"/>
      <c r="S42" s="43"/>
      <c r="T42" s="44"/>
      <c r="U42" s="44"/>
      <c r="V42" s="44"/>
      <c r="W42" s="44"/>
      <c r="X42" s="44"/>
      <c r="Y42" s="44"/>
      <c r="Z42" s="44"/>
      <c r="AA42" s="44"/>
      <c r="AB42" s="43"/>
      <c r="AC42" s="43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3"/>
      <c r="AW42" s="43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3"/>
      <c r="BO42" s="43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3"/>
      <c r="CC42" s="44"/>
      <c r="CD42" s="44"/>
      <c r="CE42" s="44"/>
      <c r="CF42" s="43"/>
      <c r="CG42" s="43"/>
      <c r="CH42" s="43"/>
      <c r="CI42" s="43"/>
      <c r="CJ42" s="44"/>
      <c r="CK42" s="44"/>
      <c r="CL42" s="44"/>
      <c r="CM42" s="44"/>
      <c r="CN42" s="44"/>
      <c r="CO42" s="44"/>
      <c r="CP42" s="44"/>
      <c r="CQ42" s="44"/>
      <c r="CR42" s="43"/>
      <c r="CS42" s="44"/>
      <c r="CT42" s="44"/>
      <c r="CU42" s="44"/>
      <c r="CV42" s="44"/>
      <c r="CW42" s="44"/>
      <c r="CX42" s="44"/>
      <c r="CY42" s="44"/>
      <c r="CZ42" s="43"/>
      <c r="DA42" s="43"/>
      <c r="DB42" s="43"/>
      <c r="DC42" s="43"/>
      <c r="DD42" s="44"/>
      <c r="DE42" s="44"/>
      <c r="DF42" s="44"/>
      <c r="DG42" s="44"/>
      <c r="DH42" s="44"/>
      <c r="DI42" s="44"/>
      <c r="DJ42" s="44"/>
      <c r="DK42" s="44"/>
      <c r="DL42" s="43"/>
      <c r="DM42" s="43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3"/>
      <c r="EK42" s="43"/>
      <c r="EL42" s="43"/>
      <c r="EM42" s="43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3"/>
      <c r="FE42" s="43"/>
      <c r="FF42" s="43"/>
      <c r="FG42" s="43"/>
      <c r="FH42" s="44"/>
      <c r="FI42" s="44"/>
      <c r="FJ42" s="44"/>
      <c r="FK42" s="44"/>
      <c r="FL42" s="44"/>
      <c r="FM42" s="44"/>
      <c r="FN42" s="44"/>
      <c r="FO42" s="44"/>
      <c r="FP42" s="43"/>
      <c r="FQ42" s="43"/>
      <c r="FR42" s="43"/>
      <c r="FS42" s="43"/>
      <c r="FT42" s="43"/>
      <c r="FU42" s="43"/>
      <c r="FV42" s="43"/>
      <c r="FW42" s="43"/>
      <c r="FX42" s="44"/>
      <c r="FY42" s="44"/>
      <c r="FZ42" s="44"/>
      <c r="GA42" s="44"/>
      <c r="GB42" s="43"/>
      <c r="GC42" s="44"/>
      <c r="GD42" s="44"/>
    </row>
    <row r="43" spans="1:186" x14ac:dyDescent="0.25">
      <c r="A43" s="43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3"/>
      <c r="AC43" s="43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3"/>
      <c r="BG43" s="43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3"/>
      <c r="CC43" s="43"/>
      <c r="CD43" s="44"/>
      <c r="CE43" s="44"/>
      <c r="CF43" s="43"/>
      <c r="CG43" s="43"/>
      <c r="CH43" s="43"/>
      <c r="CI43" s="43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3"/>
      <c r="DA43" s="44"/>
      <c r="DB43" s="43"/>
      <c r="DC43" s="44"/>
      <c r="DD43" s="44"/>
      <c r="DE43" s="44"/>
      <c r="DF43" s="44"/>
      <c r="DG43" s="44"/>
      <c r="DH43" s="44"/>
      <c r="DI43" s="44"/>
      <c r="DJ43" s="44"/>
      <c r="DK43" s="44"/>
      <c r="DL43" s="43"/>
      <c r="DM43" s="43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3"/>
      <c r="FQ43" s="43"/>
      <c r="FR43" s="43"/>
      <c r="FS43" s="44"/>
      <c r="FT43" s="43"/>
      <c r="FU43" s="44"/>
      <c r="FV43" s="43"/>
      <c r="FW43" s="44"/>
      <c r="FX43" s="44"/>
      <c r="FY43" s="44"/>
      <c r="FZ43" s="44"/>
      <c r="GA43" s="44"/>
      <c r="GB43" s="44"/>
      <c r="GC43" s="44"/>
      <c r="GD43" s="44"/>
    </row>
    <row r="44" spans="1:186" x14ac:dyDescent="0.25">
      <c r="A44" s="4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3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3"/>
      <c r="AC44" s="43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3"/>
      <c r="AW44" s="43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3"/>
      <c r="BO44" s="43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3"/>
      <c r="CG44" s="43"/>
      <c r="CH44" s="43"/>
      <c r="CI44" s="43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3"/>
      <c r="DA44" s="43"/>
      <c r="DB44" s="43"/>
      <c r="DC44" s="43"/>
      <c r="DD44" s="44"/>
      <c r="DE44" s="44"/>
      <c r="DF44" s="44"/>
      <c r="DG44" s="44"/>
      <c r="DH44" s="44"/>
      <c r="DI44" s="44"/>
      <c r="DJ44" s="44"/>
      <c r="DK44" s="44"/>
      <c r="DL44" s="43"/>
      <c r="DM44" s="43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3"/>
      <c r="EK44" s="43"/>
      <c r="EL44" s="43"/>
      <c r="EM44" s="43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3"/>
      <c r="FE44" s="43"/>
      <c r="FF44" s="43"/>
      <c r="FG44" s="43"/>
      <c r="FH44" s="44"/>
      <c r="FI44" s="44"/>
      <c r="FJ44" s="44"/>
      <c r="FK44" s="44"/>
      <c r="FL44" s="44"/>
      <c r="FM44" s="44"/>
      <c r="FN44" s="44"/>
      <c r="FO44" s="44"/>
      <c r="FP44" s="43"/>
      <c r="FQ44" s="43"/>
      <c r="FR44" s="43"/>
      <c r="FS44" s="43"/>
      <c r="FT44" s="43"/>
      <c r="FU44" s="43"/>
      <c r="FV44" s="43"/>
      <c r="FW44" s="44"/>
      <c r="FX44" s="44"/>
      <c r="FY44" s="44"/>
      <c r="FZ44" s="44"/>
      <c r="GA44" s="44"/>
      <c r="GB44" s="43"/>
      <c r="GC44" s="43"/>
      <c r="GD44" s="44"/>
    </row>
    <row r="45" spans="1:186" x14ac:dyDescent="0.25">
      <c r="A45" s="43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3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3"/>
      <c r="DA45" s="44"/>
      <c r="DB45" s="43"/>
      <c r="DC45" s="44"/>
      <c r="DD45" s="44"/>
      <c r="DE45" s="44"/>
      <c r="DF45" s="44"/>
      <c r="DG45" s="44"/>
      <c r="DH45" s="44"/>
      <c r="DI45" s="44"/>
      <c r="DJ45" s="44"/>
      <c r="DK45" s="44"/>
      <c r="DL45" s="43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3"/>
      <c r="EK45" s="43"/>
      <c r="EL45" s="43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3"/>
      <c r="FE45" s="43"/>
      <c r="FF45" s="43"/>
      <c r="FG45" s="43"/>
      <c r="FH45" s="44"/>
      <c r="FI45" s="44"/>
      <c r="FJ45" s="44"/>
      <c r="FK45" s="44"/>
      <c r="FL45" s="44"/>
      <c r="FM45" s="44"/>
      <c r="FN45" s="44"/>
      <c r="FO45" s="44"/>
      <c r="FP45" s="43"/>
      <c r="FQ45" s="44"/>
      <c r="FR45" s="44"/>
      <c r="FS45" s="44"/>
      <c r="FT45" s="43"/>
      <c r="FU45" s="44"/>
      <c r="FV45" s="43"/>
      <c r="FW45" s="44"/>
      <c r="FX45" s="44"/>
      <c r="FY45" s="44"/>
      <c r="FZ45" s="44"/>
      <c r="GA45" s="44"/>
      <c r="GB45" s="44"/>
      <c r="GC45" s="44"/>
      <c r="GD45" s="44"/>
    </row>
    <row r="46" spans="1:186" x14ac:dyDescent="0.25">
      <c r="A46" s="43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3"/>
      <c r="AW46" s="43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3"/>
      <c r="BO46" s="43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3"/>
      <c r="CS46" s="43"/>
      <c r="CT46" s="44"/>
      <c r="CU46" s="44"/>
      <c r="CV46" s="44"/>
      <c r="CW46" s="44"/>
      <c r="CX46" s="44"/>
      <c r="CY46" s="44"/>
      <c r="CZ46" s="43"/>
      <c r="DA46" s="43"/>
      <c r="DB46" s="43"/>
      <c r="DC46" s="43"/>
      <c r="DD46" s="44"/>
      <c r="DE46" s="44"/>
      <c r="DF46" s="44"/>
      <c r="DG46" s="44"/>
      <c r="DH46" s="44"/>
      <c r="DI46" s="44"/>
      <c r="DJ46" s="44"/>
      <c r="DK46" s="44"/>
      <c r="DL46" s="43"/>
      <c r="DM46" s="43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3"/>
      <c r="DY46" s="44"/>
      <c r="DZ46" s="43"/>
      <c r="EA46" s="44"/>
      <c r="EB46" s="44"/>
      <c r="EC46" s="44"/>
      <c r="ED46" s="44"/>
      <c r="EE46" s="44"/>
      <c r="EF46" s="44"/>
      <c r="EG46" s="44"/>
      <c r="EH46" s="44"/>
      <c r="EI46" s="44"/>
      <c r="EJ46" s="43"/>
      <c r="EK46" s="43"/>
      <c r="EL46" s="43"/>
      <c r="EM46" s="43"/>
      <c r="EN46" s="44"/>
      <c r="EO46" s="44"/>
      <c r="EP46" s="44"/>
      <c r="EQ46" s="44"/>
      <c r="ER46" s="44"/>
      <c r="ES46" s="44"/>
      <c r="ET46" s="44"/>
      <c r="EU46" s="44"/>
      <c r="EV46" s="43"/>
      <c r="EW46" s="44"/>
      <c r="EX46" s="43"/>
      <c r="EY46" s="44"/>
      <c r="EZ46" s="44"/>
      <c r="FA46" s="44"/>
      <c r="FB46" s="44"/>
      <c r="FC46" s="44"/>
      <c r="FD46" s="43"/>
      <c r="FE46" s="43"/>
      <c r="FF46" s="43"/>
      <c r="FG46" s="43"/>
      <c r="FH46" s="44"/>
      <c r="FI46" s="44"/>
      <c r="FJ46" s="44"/>
      <c r="FK46" s="44"/>
      <c r="FL46" s="44"/>
      <c r="FM46" s="44"/>
      <c r="FN46" s="44"/>
      <c r="FO46" s="44"/>
      <c r="FP46" s="43"/>
      <c r="FQ46" s="44"/>
      <c r="FR46" s="43"/>
      <c r="FS46" s="44"/>
      <c r="FT46" s="43"/>
      <c r="FU46" s="43"/>
      <c r="FV46" s="43"/>
      <c r="FW46" s="43"/>
      <c r="FX46" s="44"/>
      <c r="FY46" s="44"/>
      <c r="FZ46" s="44"/>
      <c r="GA46" s="44"/>
      <c r="GB46" s="44"/>
      <c r="GC46" s="44"/>
      <c r="GD46" s="44"/>
    </row>
    <row r="47" spans="1:186" x14ac:dyDescent="0.25">
      <c r="A47" s="43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3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3"/>
      <c r="CG47" s="43"/>
      <c r="CH47" s="43"/>
      <c r="CI47" s="43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3"/>
      <c r="FU47" s="44"/>
      <c r="FV47" s="43"/>
      <c r="FW47" s="44"/>
      <c r="FX47" s="44"/>
      <c r="FY47" s="44"/>
      <c r="FZ47" s="44"/>
      <c r="GA47" s="44"/>
      <c r="GB47" s="44"/>
      <c r="GC47" s="44"/>
      <c r="GD47" s="44"/>
    </row>
    <row r="48" spans="1:186" x14ac:dyDescent="0.25">
      <c r="A48" s="43"/>
      <c r="B48" s="43"/>
      <c r="C48" s="44"/>
      <c r="D48" s="44"/>
      <c r="E48" s="44"/>
      <c r="F48" s="43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3"/>
      <c r="AQ48" s="43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3"/>
      <c r="BC48" s="44"/>
      <c r="BD48" s="44"/>
      <c r="BE48" s="44"/>
      <c r="BF48" s="43"/>
      <c r="BG48" s="44"/>
      <c r="BH48" s="44"/>
      <c r="BI48" s="44"/>
      <c r="BJ48" s="44"/>
      <c r="BK48" s="44"/>
      <c r="BL48" s="44"/>
      <c r="BM48" s="44"/>
      <c r="BN48" s="44"/>
      <c r="BO48" s="44"/>
      <c r="BP48" s="43"/>
      <c r="BQ48" s="44"/>
      <c r="BR48" s="43"/>
      <c r="BS48" s="44"/>
      <c r="BT48" s="43"/>
      <c r="BU48" s="44"/>
      <c r="BV48" s="43"/>
      <c r="BW48" s="44"/>
      <c r="BX48" s="44"/>
      <c r="BY48" s="44"/>
      <c r="BZ48" s="44"/>
      <c r="CA48" s="44"/>
      <c r="CB48" s="43"/>
      <c r="CC48" s="43"/>
      <c r="CD48" s="43"/>
      <c r="CE48" s="43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3"/>
      <c r="CW48" s="44"/>
      <c r="CX48" s="43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3"/>
      <c r="DM48" s="43"/>
      <c r="DN48" s="43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3"/>
      <c r="EC48" s="44"/>
      <c r="ED48" s="43"/>
      <c r="EE48" s="44"/>
      <c r="EF48" s="43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3"/>
      <c r="FA48" s="44"/>
      <c r="FB48" s="43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3"/>
      <c r="FQ48" s="44"/>
      <c r="FR48" s="43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</row>
    <row r="49" spans="1:186" x14ac:dyDescent="0.25">
      <c r="A49" s="43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3"/>
      <c r="CG49" s="43"/>
      <c r="CH49" s="43"/>
      <c r="CI49" s="43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3"/>
      <c r="FU49" s="44"/>
      <c r="FV49" s="44"/>
      <c r="FW49" s="44"/>
      <c r="FX49" s="44"/>
      <c r="FY49" s="44"/>
      <c r="FZ49" s="44"/>
      <c r="GA49" s="44"/>
      <c r="GB49" s="44"/>
      <c r="GC49" s="44"/>
      <c r="GD49" s="44"/>
    </row>
    <row r="50" spans="1:186" x14ac:dyDescent="0.25">
      <c r="A50" s="43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3"/>
      <c r="AC50" s="43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3"/>
      <c r="AW50" s="43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3"/>
      <c r="BO50" s="43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3"/>
      <c r="DA50" s="43"/>
      <c r="DB50" s="43"/>
      <c r="DC50" s="43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3"/>
      <c r="EK50" s="43"/>
      <c r="EL50" s="43"/>
      <c r="EM50" s="43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3"/>
      <c r="FE50" s="43"/>
      <c r="FF50" s="43"/>
      <c r="FG50" s="43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3"/>
      <c r="FU50" s="43"/>
      <c r="FV50" s="43"/>
      <c r="FW50" s="43"/>
      <c r="FX50" s="44"/>
      <c r="FY50" s="44"/>
      <c r="FZ50" s="44"/>
      <c r="GA50" s="44"/>
      <c r="GB50" s="44"/>
      <c r="GC50" s="44"/>
      <c r="GD50" s="44"/>
    </row>
    <row r="51" spans="1:186" x14ac:dyDescent="0.25">
      <c r="A51" s="43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3"/>
      <c r="AC51" s="43"/>
      <c r="AD51" s="44"/>
      <c r="AE51" s="44"/>
      <c r="AF51" s="44"/>
      <c r="AG51" s="44"/>
      <c r="AH51" s="43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3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3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3"/>
      <c r="CC51" s="44"/>
      <c r="CD51" s="43"/>
      <c r="CE51" s="44"/>
      <c r="CF51" s="43"/>
      <c r="CG51" s="43"/>
      <c r="CH51" s="43"/>
      <c r="CI51" s="43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3"/>
      <c r="CW51" s="44"/>
      <c r="CX51" s="43"/>
      <c r="CY51" s="44"/>
      <c r="CZ51" s="43"/>
      <c r="DA51" s="44"/>
      <c r="DB51" s="43"/>
      <c r="DC51" s="44"/>
      <c r="DD51" s="44"/>
      <c r="DE51" s="44"/>
      <c r="DF51" s="44"/>
      <c r="DG51" s="44"/>
      <c r="DH51" s="44"/>
      <c r="DI51" s="44"/>
      <c r="DJ51" s="44"/>
      <c r="DK51" s="44"/>
      <c r="DL51" s="43"/>
      <c r="DM51" s="43"/>
      <c r="DN51" s="43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3"/>
      <c r="FQ51" s="43"/>
      <c r="FR51" s="43"/>
      <c r="FS51" s="43"/>
      <c r="FT51" s="43"/>
      <c r="FU51" s="44"/>
      <c r="FV51" s="43"/>
      <c r="FW51" s="44"/>
      <c r="FX51" s="44"/>
      <c r="FY51" s="44"/>
      <c r="FZ51" s="44"/>
      <c r="GA51" s="44"/>
      <c r="GB51" s="44"/>
      <c r="GC51" s="44"/>
      <c r="GD51" s="44"/>
    </row>
    <row r="52" spans="1:186" x14ac:dyDescent="0.25">
      <c r="A52" s="43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3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3"/>
      <c r="FU52" s="44"/>
      <c r="FV52" s="44"/>
      <c r="FW52" s="44"/>
      <c r="FX52" s="44"/>
      <c r="FY52" s="44"/>
      <c r="FZ52" s="44"/>
      <c r="GA52" s="44"/>
      <c r="GB52" s="44"/>
      <c r="GC52" s="44"/>
      <c r="GD52" s="44"/>
    </row>
    <row r="53" spans="1:186" x14ac:dyDescent="0.25">
      <c r="A53" s="43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3"/>
      <c r="AC53" s="43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3"/>
      <c r="GC53" s="44"/>
      <c r="GD53" s="44"/>
    </row>
    <row r="54" spans="1:186" x14ac:dyDescent="0.25">
      <c r="A54" s="43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3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3"/>
      <c r="AC54" s="43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3"/>
      <c r="AW54" s="43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3"/>
      <c r="BO54" s="43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3"/>
      <c r="CC54" s="44"/>
      <c r="CD54" s="44"/>
      <c r="CE54" s="44"/>
      <c r="CF54" s="43"/>
      <c r="CG54" s="43"/>
      <c r="CH54" s="43"/>
      <c r="CI54" s="43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3"/>
      <c r="DA54" s="44"/>
      <c r="DB54" s="43"/>
      <c r="DC54" s="44"/>
      <c r="DD54" s="44"/>
      <c r="DE54" s="44"/>
      <c r="DF54" s="44"/>
      <c r="DG54" s="44"/>
      <c r="DH54" s="44"/>
      <c r="DI54" s="44"/>
      <c r="DJ54" s="44"/>
      <c r="DK54" s="44"/>
      <c r="DL54" s="43"/>
      <c r="DM54" s="43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3"/>
      <c r="FQ54" s="43"/>
      <c r="FR54" s="43"/>
      <c r="FS54" s="43"/>
      <c r="FT54" s="43"/>
      <c r="FU54" s="44"/>
      <c r="FV54" s="43"/>
      <c r="FW54" s="44"/>
      <c r="FX54" s="44"/>
      <c r="FY54" s="44"/>
      <c r="FZ54" s="44"/>
      <c r="GA54" s="44"/>
      <c r="GB54" s="44"/>
      <c r="GC54" s="44"/>
      <c r="GD54" s="44"/>
    </row>
    <row r="55" spans="1:186" x14ac:dyDescent="0.25">
      <c r="A55" s="43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3"/>
      <c r="AW55" s="43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3"/>
      <c r="BO55" s="43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3"/>
      <c r="CG55" s="43"/>
      <c r="CH55" s="43"/>
      <c r="CI55" s="43"/>
      <c r="CJ55" s="44"/>
      <c r="CK55" s="44"/>
      <c r="CL55" s="44"/>
      <c r="CM55" s="44"/>
      <c r="CN55" s="44"/>
      <c r="CO55" s="44"/>
      <c r="CP55" s="44"/>
      <c r="CQ55" s="44"/>
      <c r="CR55" s="43"/>
      <c r="CS55" s="44"/>
      <c r="CT55" s="43"/>
      <c r="CU55" s="44"/>
      <c r="CV55" s="44"/>
      <c r="CW55" s="44"/>
      <c r="CX55" s="44"/>
      <c r="CY55" s="44"/>
      <c r="CZ55" s="43"/>
      <c r="DA55" s="43"/>
      <c r="DB55" s="43"/>
      <c r="DC55" s="43"/>
      <c r="DD55" s="44"/>
      <c r="DE55" s="44"/>
      <c r="DF55" s="44"/>
      <c r="DG55" s="44"/>
      <c r="DH55" s="44"/>
      <c r="DI55" s="44"/>
      <c r="DJ55" s="44"/>
      <c r="DK55" s="44"/>
      <c r="DL55" s="43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3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3"/>
      <c r="EK55" s="43"/>
      <c r="EL55" s="43"/>
      <c r="EM55" s="43"/>
      <c r="EN55" s="44"/>
      <c r="EO55" s="44"/>
      <c r="EP55" s="44"/>
      <c r="EQ55" s="44"/>
      <c r="ER55" s="44"/>
      <c r="ES55" s="44"/>
      <c r="ET55" s="44"/>
      <c r="EU55" s="44"/>
      <c r="EV55" s="43"/>
      <c r="EW55" s="44"/>
      <c r="EX55" s="43"/>
      <c r="EY55" s="44"/>
      <c r="EZ55" s="44"/>
      <c r="FA55" s="44"/>
      <c r="FB55" s="44"/>
      <c r="FC55" s="44"/>
      <c r="FD55" s="43"/>
      <c r="FE55" s="43"/>
      <c r="FF55" s="43"/>
      <c r="FG55" s="43"/>
      <c r="FH55" s="44"/>
      <c r="FI55" s="44"/>
      <c r="FJ55" s="44"/>
      <c r="FK55" s="44"/>
      <c r="FL55" s="44"/>
      <c r="FM55" s="44"/>
      <c r="FN55" s="44"/>
      <c r="FO55" s="44"/>
      <c r="FP55" s="43"/>
      <c r="FQ55" s="44"/>
      <c r="FR55" s="44"/>
      <c r="FS55" s="44"/>
      <c r="FT55" s="43"/>
      <c r="FU55" s="43"/>
      <c r="FV55" s="43"/>
      <c r="FW55" s="43"/>
      <c r="FX55" s="44"/>
      <c r="FY55" s="44"/>
      <c r="FZ55" s="44"/>
      <c r="GA55" s="44"/>
      <c r="GB55" s="44"/>
      <c r="GC55" s="44"/>
      <c r="GD55" s="44"/>
    </row>
  </sheetData>
  <sortState ref="A2:GD28">
    <sortCondition ref="B2:B28"/>
    <sortCondition ref="A2:A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D2"/>
  <sheetViews>
    <sheetView workbookViewId="0">
      <selection activeCell="C2" sqref="C2"/>
    </sheetView>
  </sheetViews>
  <sheetFormatPr defaultRowHeight="15" x14ac:dyDescent="0.25"/>
  <cols>
    <col min="3" max="3" width="12" bestFit="1" customWidth="1"/>
  </cols>
  <sheetData>
    <row r="1" spans="1:186" x14ac:dyDescent="0.25">
      <c r="A1" s="42" t="s">
        <v>443</v>
      </c>
      <c r="B1" s="42" t="s">
        <v>65</v>
      </c>
      <c r="C1" s="42" t="s">
        <v>444</v>
      </c>
      <c r="D1" s="42" t="s">
        <v>66</v>
      </c>
      <c r="E1" s="42" t="s">
        <v>67</v>
      </c>
      <c r="F1" s="42" t="s">
        <v>68</v>
      </c>
      <c r="G1" s="42" t="s">
        <v>69</v>
      </c>
      <c r="H1" s="42" t="s">
        <v>70</v>
      </c>
      <c r="I1" s="42" t="s">
        <v>71</v>
      </c>
      <c r="J1" s="42" t="s">
        <v>72</v>
      </c>
      <c r="K1" s="42" t="s">
        <v>73</v>
      </c>
      <c r="L1" s="42" t="s">
        <v>74</v>
      </c>
      <c r="M1" s="42" t="s">
        <v>75</v>
      </c>
      <c r="N1" s="42" t="s">
        <v>76</v>
      </c>
      <c r="O1" s="42" t="s">
        <v>77</v>
      </c>
      <c r="P1" s="42" t="s">
        <v>78</v>
      </c>
      <c r="Q1" s="42" t="s">
        <v>79</v>
      </c>
      <c r="R1" s="42" t="s">
        <v>80</v>
      </c>
      <c r="S1" s="42" t="s">
        <v>81</v>
      </c>
      <c r="T1" s="42" t="s">
        <v>82</v>
      </c>
      <c r="U1" s="42" t="s">
        <v>83</v>
      </c>
      <c r="V1" s="42" t="s">
        <v>84</v>
      </c>
      <c r="W1" s="42" t="s">
        <v>85</v>
      </c>
      <c r="X1" s="42" t="s">
        <v>86</v>
      </c>
      <c r="Y1" s="42" t="s">
        <v>87</v>
      </c>
      <c r="Z1" s="42" t="s">
        <v>88</v>
      </c>
      <c r="AA1" s="42" t="s">
        <v>89</v>
      </c>
      <c r="AB1" s="42" t="s">
        <v>90</v>
      </c>
      <c r="AC1" s="42" t="s">
        <v>91</v>
      </c>
      <c r="AD1" s="42" t="s">
        <v>92</v>
      </c>
      <c r="AE1" s="42" t="s">
        <v>93</v>
      </c>
      <c r="AF1" s="42" t="s">
        <v>94</v>
      </c>
      <c r="AG1" s="42" t="s">
        <v>95</v>
      </c>
      <c r="AH1" s="42" t="s">
        <v>96</v>
      </c>
      <c r="AI1" s="42" t="s">
        <v>97</v>
      </c>
      <c r="AJ1" s="42" t="s">
        <v>98</v>
      </c>
      <c r="AK1" s="42" t="s">
        <v>99</v>
      </c>
      <c r="AL1" s="42" t="s">
        <v>100</v>
      </c>
      <c r="AM1" s="42" t="s">
        <v>101</v>
      </c>
      <c r="AN1" s="42" t="s">
        <v>102</v>
      </c>
      <c r="AO1" s="42" t="s">
        <v>103</v>
      </c>
      <c r="AP1" s="42" t="s">
        <v>104</v>
      </c>
      <c r="AQ1" s="42" t="s">
        <v>105</v>
      </c>
      <c r="AR1" s="42" t="s">
        <v>106</v>
      </c>
      <c r="AS1" s="42" t="s">
        <v>107</v>
      </c>
      <c r="AT1" s="42" t="s">
        <v>108</v>
      </c>
      <c r="AU1" s="42" t="s">
        <v>109</v>
      </c>
      <c r="AV1" s="42" t="s">
        <v>110</v>
      </c>
      <c r="AW1" s="42" t="s">
        <v>111</v>
      </c>
      <c r="AX1" s="42" t="s">
        <v>112</v>
      </c>
      <c r="AY1" s="42" t="s">
        <v>113</v>
      </c>
      <c r="AZ1" s="42" t="s">
        <v>114</v>
      </c>
      <c r="BA1" s="42" t="s">
        <v>115</v>
      </c>
      <c r="BB1" s="42" t="s">
        <v>116</v>
      </c>
      <c r="BC1" s="42" t="s">
        <v>117</v>
      </c>
      <c r="BD1" s="42" t="s">
        <v>118</v>
      </c>
      <c r="BE1" s="42" t="s">
        <v>119</v>
      </c>
      <c r="BF1" s="42" t="s">
        <v>120</v>
      </c>
      <c r="BG1" s="42" t="s">
        <v>121</v>
      </c>
      <c r="BH1" s="42" t="s">
        <v>122</v>
      </c>
      <c r="BI1" s="42" t="s">
        <v>123</v>
      </c>
      <c r="BJ1" s="42" t="s">
        <v>124</v>
      </c>
      <c r="BK1" s="42" t="s">
        <v>125</v>
      </c>
      <c r="BL1" s="42" t="s">
        <v>126</v>
      </c>
      <c r="BM1" s="42" t="s">
        <v>127</v>
      </c>
      <c r="BN1" s="42" t="s">
        <v>128</v>
      </c>
      <c r="BO1" s="42" t="s">
        <v>129</v>
      </c>
      <c r="BP1" s="42" t="s">
        <v>130</v>
      </c>
      <c r="BQ1" s="42" t="s">
        <v>132</v>
      </c>
      <c r="BR1" s="42" t="s">
        <v>131</v>
      </c>
      <c r="BS1" s="42" t="s">
        <v>133</v>
      </c>
      <c r="BT1" s="42" t="s">
        <v>134</v>
      </c>
      <c r="BU1" s="42" t="s">
        <v>136</v>
      </c>
      <c r="BV1" s="42" t="s">
        <v>135</v>
      </c>
      <c r="BW1" s="42" t="s">
        <v>137</v>
      </c>
      <c r="BX1" s="42" t="s">
        <v>138</v>
      </c>
      <c r="BY1" s="42" t="s">
        <v>140</v>
      </c>
      <c r="BZ1" s="42" t="s">
        <v>139</v>
      </c>
      <c r="CA1" s="42" t="s">
        <v>141</v>
      </c>
      <c r="CB1" s="42" t="s">
        <v>142</v>
      </c>
      <c r="CC1" s="42" t="s">
        <v>144</v>
      </c>
      <c r="CD1" s="42" t="s">
        <v>143</v>
      </c>
      <c r="CE1" s="42" t="s">
        <v>145</v>
      </c>
      <c r="CF1" s="42" t="s">
        <v>146</v>
      </c>
      <c r="CG1" s="42" t="s">
        <v>148</v>
      </c>
      <c r="CH1" s="42" t="s">
        <v>147</v>
      </c>
      <c r="CI1" s="42" t="s">
        <v>149</v>
      </c>
      <c r="CJ1" s="42" t="s">
        <v>150</v>
      </c>
      <c r="CK1" s="42" t="s">
        <v>152</v>
      </c>
      <c r="CL1" s="42" t="s">
        <v>151</v>
      </c>
      <c r="CM1" s="42" t="s">
        <v>153</v>
      </c>
      <c r="CN1" s="42" t="s">
        <v>154</v>
      </c>
      <c r="CO1" s="42" t="s">
        <v>156</v>
      </c>
      <c r="CP1" s="42" t="s">
        <v>155</v>
      </c>
      <c r="CQ1" s="42" t="s">
        <v>157</v>
      </c>
      <c r="CR1" s="42" t="s">
        <v>158</v>
      </c>
      <c r="CS1" s="42" t="s">
        <v>160</v>
      </c>
      <c r="CT1" s="42" t="s">
        <v>159</v>
      </c>
      <c r="CU1" s="42" t="s">
        <v>161</v>
      </c>
      <c r="CV1" s="42" t="s">
        <v>162</v>
      </c>
      <c r="CW1" s="42" t="s">
        <v>164</v>
      </c>
      <c r="CX1" s="42" t="s">
        <v>163</v>
      </c>
      <c r="CY1" s="42" t="s">
        <v>165</v>
      </c>
      <c r="CZ1" s="42" t="s">
        <v>166</v>
      </c>
      <c r="DA1" s="42" t="s">
        <v>168</v>
      </c>
      <c r="DB1" s="42" t="s">
        <v>167</v>
      </c>
      <c r="DC1" s="42" t="s">
        <v>169</v>
      </c>
      <c r="DD1" s="42" t="s">
        <v>170</v>
      </c>
      <c r="DE1" s="42" t="s">
        <v>172</v>
      </c>
      <c r="DF1" s="42" t="s">
        <v>171</v>
      </c>
      <c r="DG1" s="42" t="s">
        <v>173</v>
      </c>
      <c r="DH1" s="42" t="s">
        <v>174</v>
      </c>
      <c r="DI1" s="42" t="s">
        <v>176</v>
      </c>
      <c r="DJ1" s="42" t="s">
        <v>175</v>
      </c>
      <c r="DK1" s="42" t="s">
        <v>177</v>
      </c>
      <c r="DL1" s="42" t="s">
        <v>178</v>
      </c>
      <c r="DM1" s="42" t="s">
        <v>180</v>
      </c>
      <c r="DN1" s="42" t="s">
        <v>179</v>
      </c>
      <c r="DO1" s="42" t="s">
        <v>181</v>
      </c>
      <c r="DP1" s="42" t="s">
        <v>182</v>
      </c>
      <c r="DQ1" s="42" t="s">
        <v>184</v>
      </c>
      <c r="DR1" s="42" t="s">
        <v>183</v>
      </c>
      <c r="DS1" s="42" t="s">
        <v>185</v>
      </c>
      <c r="DT1" s="42" t="s">
        <v>186</v>
      </c>
      <c r="DU1" s="42" t="s">
        <v>188</v>
      </c>
      <c r="DV1" s="42" t="s">
        <v>187</v>
      </c>
      <c r="DW1" s="42" t="s">
        <v>189</v>
      </c>
      <c r="DX1" s="42" t="s">
        <v>190</v>
      </c>
      <c r="DY1" s="42" t="s">
        <v>192</v>
      </c>
      <c r="DZ1" s="42" t="s">
        <v>191</v>
      </c>
      <c r="EA1" s="42" t="s">
        <v>193</v>
      </c>
      <c r="EB1" s="42" t="s">
        <v>194</v>
      </c>
      <c r="EC1" s="42" t="s">
        <v>196</v>
      </c>
      <c r="ED1" s="42" t="s">
        <v>195</v>
      </c>
      <c r="EE1" s="42" t="s">
        <v>197</v>
      </c>
      <c r="EF1" s="42" t="s">
        <v>198</v>
      </c>
      <c r="EG1" s="42" t="s">
        <v>200</v>
      </c>
      <c r="EH1" s="42" t="s">
        <v>199</v>
      </c>
      <c r="EI1" s="42" t="s">
        <v>201</v>
      </c>
      <c r="EJ1" s="42" t="s">
        <v>202</v>
      </c>
      <c r="EK1" s="42" t="s">
        <v>204</v>
      </c>
      <c r="EL1" s="42" t="s">
        <v>203</v>
      </c>
      <c r="EM1" s="42" t="s">
        <v>205</v>
      </c>
      <c r="EN1" s="42" t="s">
        <v>206</v>
      </c>
      <c r="EO1" s="42" t="s">
        <v>208</v>
      </c>
      <c r="EP1" s="42" t="s">
        <v>207</v>
      </c>
      <c r="EQ1" s="42" t="s">
        <v>209</v>
      </c>
      <c r="ER1" s="42" t="s">
        <v>210</v>
      </c>
      <c r="ES1" s="42" t="s">
        <v>212</v>
      </c>
      <c r="ET1" s="42" t="s">
        <v>211</v>
      </c>
      <c r="EU1" s="42" t="s">
        <v>213</v>
      </c>
      <c r="EV1" s="42" t="s">
        <v>214</v>
      </c>
      <c r="EW1" s="42" t="s">
        <v>216</v>
      </c>
      <c r="EX1" s="42" t="s">
        <v>215</v>
      </c>
      <c r="EY1" s="42" t="s">
        <v>217</v>
      </c>
      <c r="EZ1" s="42" t="s">
        <v>218</v>
      </c>
      <c r="FA1" s="42" t="s">
        <v>220</v>
      </c>
      <c r="FB1" s="42" t="s">
        <v>219</v>
      </c>
      <c r="FC1" s="42" t="s">
        <v>221</v>
      </c>
      <c r="FD1" s="42" t="s">
        <v>222</v>
      </c>
      <c r="FE1" s="42" t="s">
        <v>224</v>
      </c>
      <c r="FF1" s="42" t="s">
        <v>223</v>
      </c>
      <c r="FG1" s="42" t="s">
        <v>225</v>
      </c>
      <c r="FH1" s="42" t="s">
        <v>226</v>
      </c>
      <c r="FI1" s="42" t="s">
        <v>228</v>
      </c>
      <c r="FJ1" s="42" t="s">
        <v>227</v>
      </c>
      <c r="FK1" s="42" t="s">
        <v>229</v>
      </c>
      <c r="FL1" s="42" t="s">
        <v>230</v>
      </c>
      <c r="FM1" s="42" t="s">
        <v>232</v>
      </c>
      <c r="FN1" s="42" t="s">
        <v>231</v>
      </c>
      <c r="FO1" s="42" t="s">
        <v>233</v>
      </c>
      <c r="FP1" s="42" t="s">
        <v>234</v>
      </c>
      <c r="FQ1" s="42" t="s">
        <v>236</v>
      </c>
      <c r="FR1" s="42" t="s">
        <v>235</v>
      </c>
      <c r="FS1" s="42" t="s">
        <v>237</v>
      </c>
      <c r="FT1" s="42" t="s">
        <v>238</v>
      </c>
      <c r="FU1" s="42" t="s">
        <v>240</v>
      </c>
      <c r="FV1" s="42" t="s">
        <v>239</v>
      </c>
      <c r="FW1" s="42" t="s">
        <v>241</v>
      </c>
      <c r="FX1" s="42" t="s">
        <v>242</v>
      </c>
      <c r="FY1" s="42" t="s">
        <v>243</v>
      </c>
      <c r="FZ1" s="42" t="s">
        <v>244</v>
      </c>
      <c r="GA1" s="42" t="s">
        <v>245</v>
      </c>
      <c r="GB1" s="42" t="s">
        <v>246</v>
      </c>
      <c r="GC1" s="42" t="s">
        <v>247</v>
      </c>
      <c r="GD1" s="42" t="s">
        <v>445</v>
      </c>
    </row>
    <row r="2" spans="1:186" x14ac:dyDescent="0.25">
      <c r="A2" s="43" t="s">
        <v>446</v>
      </c>
      <c r="B2" s="43" t="s">
        <v>340</v>
      </c>
      <c r="C2" s="44">
        <v>20140930</v>
      </c>
      <c r="D2" s="44">
        <v>27392</v>
      </c>
      <c r="E2" s="44">
        <v>44231</v>
      </c>
      <c r="F2" s="44">
        <v>1</v>
      </c>
      <c r="G2" s="44">
        <v>1</v>
      </c>
      <c r="H2" s="44">
        <v>18221</v>
      </c>
      <c r="I2" s="44">
        <v>29495</v>
      </c>
      <c r="J2" s="44">
        <v>8862</v>
      </c>
      <c r="K2" s="44">
        <v>13798</v>
      </c>
      <c r="L2" s="44">
        <v>900</v>
      </c>
      <c r="M2" s="44">
        <v>2020</v>
      </c>
      <c r="N2" s="44">
        <v>2176</v>
      </c>
      <c r="O2" s="44">
        <v>3401</v>
      </c>
      <c r="P2" s="44">
        <v>529</v>
      </c>
      <c r="Q2" s="44">
        <v>774</v>
      </c>
      <c r="R2" s="44">
        <v>413</v>
      </c>
      <c r="S2" s="44">
        <v>669</v>
      </c>
      <c r="T2" s="44">
        <v>31</v>
      </c>
      <c r="U2" s="44">
        <v>40</v>
      </c>
      <c r="V2" s="44">
        <v>12529</v>
      </c>
      <c r="W2" s="44">
        <v>24903</v>
      </c>
      <c r="X2" s="44">
        <v>9008</v>
      </c>
      <c r="Y2" s="44">
        <v>18059</v>
      </c>
      <c r="Z2" s="44">
        <v>3530</v>
      </c>
      <c r="AA2" s="44">
        <v>6734</v>
      </c>
      <c r="AB2" s="44">
        <v>201</v>
      </c>
      <c r="AC2" s="44">
        <v>661</v>
      </c>
      <c r="AD2" s="44">
        <v>11998</v>
      </c>
      <c r="AE2" s="44">
        <v>15700</v>
      </c>
      <c r="AF2" s="44">
        <v>7921</v>
      </c>
      <c r="AG2" s="44">
        <v>9954</v>
      </c>
      <c r="AH2" s="44">
        <v>4077</v>
      </c>
      <c r="AI2" s="44">
        <v>5746</v>
      </c>
      <c r="AJ2" s="44">
        <v>5776</v>
      </c>
      <c r="AK2" s="44">
        <v>8065</v>
      </c>
      <c r="AL2" s="44">
        <v>6221</v>
      </c>
      <c r="AM2" s="44">
        <v>7633</v>
      </c>
      <c r="AN2" s="44">
        <v>7410</v>
      </c>
      <c r="AO2" s="44">
        <v>22007</v>
      </c>
      <c r="AP2" s="43"/>
      <c r="AQ2" s="43"/>
      <c r="AR2" s="44">
        <v>5318</v>
      </c>
      <c r="AS2" s="44">
        <v>14411</v>
      </c>
      <c r="AT2" s="44">
        <v>1887</v>
      </c>
      <c r="AU2" s="44">
        <v>6585</v>
      </c>
      <c r="AV2" s="44">
        <v>393</v>
      </c>
      <c r="AW2" s="44">
        <v>1654</v>
      </c>
      <c r="AX2" s="44">
        <v>1656</v>
      </c>
      <c r="AY2" s="44">
        <v>5227</v>
      </c>
      <c r="AZ2" s="44">
        <v>964</v>
      </c>
      <c r="BA2" s="44">
        <v>2991</v>
      </c>
      <c r="BB2" s="44">
        <v>692</v>
      </c>
      <c r="BC2" s="44">
        <v>2236</v>
      </c>
      <c r="BD2" s="44">
        <v>929</v>
      </c>
      <c r="BE2" s="44">
        <v>3041</v>
      </c>
      <c r="BF2" s="44">
        <v>726</v>
      </c>
      <c r="BG2" s="44">
        <v>2185</v>
      </c>
      <c r="BH2" s="44">
        <v>6117</v>
      </c>
      <c r="BI2" s="44">
        <v>16995</v>
      </c>
      <c r="BJ2" s="44">
        <v>4616</v>
      </c>
      <c r="BK2" s="44">
        <v>11613</v>
      </c>
      <c r="BL2" s="44">
        <v>1494</v>
      </c>
      <c r="BM2" s="44">
        <v>5250</v>
      </c>
      <c r="BN2" s="44">
        <v>155</v>
      </c>
      <c r="BO2" s="44">
        <v>643</v>
      </c>
      <c r="BP2" s="44">
        <v>668</v>
      </c>
      <c r="BQ2" s="44">
        <v>3152</v>
      </c>
      <c r="BR2" s="44">
        <v>922</v>
      </c>
      <c r="BS2" s="44">
        <v>4408</v>
      </c>
      <c r="BT2" s="44">
        <v>657</v>
      </c>
      <c r="BU2" s="44">
        <v>3289</v>
      </c>
      <c r="BV2" s="44">
        <v>933</v>
      </c>
      <c r="BW2" s="44">
        <v>4271</v>
      </c>
      <c r="BX2" s="44">
        <v>390</v>
      </c>
      <c r="BY2" s="44">
        <v>1629</v>
      </c>
      <c r="BZ2" s="44">
        <v>683</v>
      </c>
      <c r="CA2" s="44">
        <v>2973</v>
      </c>
      <c r="CB2" s="44">
        <v>472</v>
      </c>
      <c r="CC2" s="44">
        <v>1601</v>
      </c>
      <c r="CD2" s="44">
        <v>717</v>
      </c>
      <c r="CE2" s="44">
        <v>2166</v>
      </c>
      <c r="CF2" s="44">
        <v>2895</v>
      </c>
      <c r="CG2" s="44">
        <v>8207</v>
      </c>
      <c r="CH2" s="44">
        <v>3569</v>
      </c>
      <c r="CI2" s="44">
        <v>9707</v>
      </c>
      <c r="CJ2" s="44">
        <v>1090</v>
      </c>
      <c r="CK2" s="44">
        <v>5494</v>
      </c>
      <c r="CL2" s="44">
        <v>1302</v>
      </c>
      <c r="CM2" s="44">
        <v>6760</v>
      </c>
      <c r="CN2" s="44">
        <v>1208</v>
      </c>
      <c r="CO2" s="44">
        <v>5927</v>
      </c>
      <c r="CP2" s="44">
        <v>1371</v>
      </c>
      <c r="CQ2" s="44">
        <v>6895</v>
      </c>
      <c r="CR2" s="44">
        <v>217</v>
      </c>
      <c r="CS2" s="44">
        <v>1070</v>
      </c>
      <c r="CT2" s="44">
        <v>279</v>
      </c>
      <c r="CU2" s="44">
        <v>1315</v>
      </c>
      <c r="CV2" s="44">
        <v>274</v>
      </c>
      <c r="CW2" s="44">
        <v>1297</v>
      </c>
      <c r="CX2" s="44">
        <v>390</v>
      </c>
      <c r="CY2" s="44">
        <v>1749</v>
      </c>
      <c r="CZ2" s="44">
        <v>273</v>
      </c>
      <c r="DA2" s="44">
        <v>1120</v>
      </c>
      <c r="DB2" s="44">
        <v>371</v>
      </c>
      <c r="DC2" s="44">
        <v>1648</v>
      </c>
      <c r="DD2" s="44">
        <v>1872</v>
      </c>
      <c r="DE2" s="44">
        <v>9034</v>
      </c>
      <c r="DF2" s="44">
        <v>2321</v>
      </c>
      <c r="DG2" s="44">
        <v>11009</v>
      </c>
      <c r="DH2" s="44">
        <v>605</v>
      </c>
      <c r="DI2" s="44">
        <v>3371</v>
      </c>
      <c r="DJ2" s="44">
        <v>1084</v>
      </c>
      <c r="DK2" s="44">
        <v>5311</v>
      </c>
      <c r="DL2" s="44">
        <v>200</v>
      </c>
      <c r="DM2" s="44">
        <v>922</v>
      </c>
      <c r="DN2" s="44">
        <v>465</v>
      </c>
      <c r="DO2" s="44">
        <v>2017</v>
      </c>
      <c r="DP2" s="44">
        <v>4405</v>
      </c>
      <c r="DQ2" s="44">
        <v>11244</v>
      </c>
      <c r="DR2" s="44">
        <v>4667</v>
      </c>
      <c r="DS2" s="44">
        <v>12303</v>
      </c>
      <c r="DT2" s="44">
        <v>1375</v>
      </c>
      <c r="DU2" s="44">
        <v>5788</v>
      </c>
      <c r="DV2" s="44">
        <v>1523</v>
      </c>
      <c r="DW2" s="44">
        <v>6365</v>
      </c>
      <c r="DX2" s="44">
        <v>322</v>
      </c>
      <c r="DY2" s="44">
        <v>1205</v>
      </c>
      <c r="DZ2" s="44">
        <v>352</v>
      </c>
      <c r="EA2" s="44">
        <v>1321</v>
      </c>
      <c r="EB2" s="44">
        <v>419</v>
      </c>
      <c r="EC2" s="44">
        <v>1213</v>
      </c>
      <c r="ED2" s="44">
        <v>499</v>
      </c>
      <c r="EE2" s="44">
        <v>1428</v>
      </c>
      <c r="EF2" s="44">
        <v>517</v>
      </c>
      <c r="EG2" s="44">
        <v>1503</v>
      </c>
      <c r="EH2" s="44">
        <v>750</v>
      </c>
      <c r="EI2" s="44">
        <v>2066</v>
      </c>
      <c r="EJ2" s="44">
        <v>304</v>
      </c>
      <c r="EK2" s="44">
        <v>1040</v>
      </c>
      <c r="EL2" s="44">
        <v>338</v>
      </c>
      <c r="EM2" s="44">
        <v>1135</v>
      </c>
      <c r="EN2" s="44">
        <v>78307127</v>
      </c>
      <c r="EO2" s="44">
        <v>176719969</v>
      </c>
      <c r="EP2" s="44">
        <v>4252</v>
      </c>
      <c r="EQ2" s="44">
        <v>10684</v>
      </c>
      <c r="ER2" s="44">
        <v>19172926</v>
      </c>
      <c r="ES2" s="44">
        <v>78224806</v>
      </c>
      <c r="ET2" s="44">
        <v>1247</v>
      </c>
      <c r="EU2" s="44">
        <v>5292</v>
      </c>
      <c r="EV2" s="44">
        <v>5302510</v>
      </c>
      <c r="EW2" s="44">
        <v>19470251</v>
      </c>
      <c r="EX2" s="44">
        <v>294</v>
      </c>
      <c r="EY2" s="44">
        <v>1098</v>
      </c>
      <c r="EZ2" s="44">
        <v>1829300</v>
      </c>
      <c r="FA2" s="44">
        <v>4976469</v>
      </c>
      <c r="FB2" s="44">
        <v>437</v>
      </c>
      <c r="FC2" s="44">
        <v>1262</v>
      </c>
      <c r="FD2" s="44">
        <v>6436451</v>
      </c>
      <c r="FE2" s="44">
        <v>21891436</v>
      </c>
      <c r="FF2" s="44">
        <v>285</v>
      </c>
      <c r="FG2" s="44">
        <v>944</v>
      </c>
      <c r="FH2" s="44">
        <v>1992</v>
      </c>
      <c r="FI2" s="44">
        <v>9604</v>
      </c>
      <c r="FJ2" s="44">
        <v>2321</v>
      </c>
      <c r="FK2" s="44">
        <v>11009</v>
      </c>
      <c r="FL2" s="44">
        <v>680</v>
      </c>
      <c r="FM2" s="44">
        <v>3775</v>
      </c>
      <c r="FN2" s="44">
        <v>1084</v>
      </c>
      <c r="FO2" s="44">
        <v>5311</v>
      </c>
      <c r="FP2" s="44">
        <v>320</v>
      </c>
      <c r="FQ2" s="44">
        <v>1647</v>
      </c>
      <c r="FR2" s="44">
        <v>362</v>
      </c>
      <c r="FS2" s="44">
        <v>1819</v>
      </c>
      <c r="FT2" s="44">
        <v>70</v>
      </c>
      <c r="FU2" s="44">
        <v>307</v>
      </c>
      <c r="FV2" s="44">
        <v>162</v>
      </c>
      <c r="FW2" s="44">
        <v>695</v>
      </c>
      <c r="FX2" s="44">
        <v>255</v>
      </c>
      <c r="FY2" s="44">
        <v>1198</v>
      </c>
      <c r="FZ2" s="44">
        <v>255</v>
      </c>
      <c r="GA2" s="44">
        <v>1198</v>
      </c>
      <c r="GB2" s="44">
        <v>255</v>
      </c>
      <c r="GC2" s="44">
        <v>1198</v>
      </c>
      <c r="GD2" s="44">
        <v>10433</v>
      </c>
    </row>
  </sheetData>
  <sortState ref="A2:GD24">
    <sortCondition ref="B2:B2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Z109"/>
  <sheetViews>
    <sheetView showGridLines="0" tabSelected="1" zoomScaleNormal="100" workbookViewId="0"/>
  </sheetViews>
  <sheetFormatPr defaultColWidth="12.5703125" defaultRowHeight="15" x14ac:dyDescent="0.25"/>
  <cols>
    <col min="1" max="1" width="5.28515625" style="45" customWidth="1"/>
    <col min="2" max="2" width="3" style="45" bestFit="1" customWidth="1"/>
    <col min="3" max="3" width="0.28515625" style="45" customWidth="1"/>
    <col min="4" max="4" width="34.5703125" style="45" bestFit="1" customWidth="1"/>
    <col min="5" max="5" width="12.5703125" style="45"/>
    <col min="6" max="6" width="4.28515625" style="45" customWidth="1"/>
    <col min="7" max="7" width="4.42578125" style="47" customWidth="1"/>
    <col min="8" max="13" width="12.5703125" style="47"/>
    <col min="14" max="14" width="12.5703125" style="48"/>
    <col min="15" max="15" width="15.7109375" style="48" customWidth="1"/>
    <col min="16" max="17" width="12.5703125" style="48"/>
    <col min="18" max="18" width="0" style="45" hidden="1" customWidth="1"/>
    <col min="19" max="16384" width="12.5703125" style="45"/>
  </cols>
  <sheetData>
    <row r="1" spans="1:26" x14ac:dyDescent="0.25">
      <c r="Q1" s="48" t="str">
        <f>"Version: "&amp;MAX(Version!A:A)</f>
        <v>Version: 2</v>
      </c>
    </row>
    <row r="2" spans="1:26" x14ac:dyDescent="0.25">
      <c r="A2" s="45" t="s">
        <v>479</v>
      </c>
      <c r="B2" s="45">
        <v>2</v>
      </c>
      <c r="Q2" s="70" t="s">
        <v>451</v>
      </c>
    </row>
    <row r="3" spans="1:26" ht="18.75" x14ac:dyDescent="0.3">
      <c r="H3" s="316" t="str">
        <f>"Report Quarter: "&amp;R3</f>
        <v>Report Quarter: 20140930</v>
      </c>
      <c r="I3" s="316"/>
      <c r="J3" s="316"/>
      <c r="K3" s="316"/>
      <c r="L3" s="316"/>
      <c r="M3" s="316"/>
      <c r="N3" s="316"/>
      <c r="O3" s="316"/>
      <c r="P3" s="316"/>
      <c r="Q3" s="316"/>
      <c r="R3" s="45">
        <v>20140930</v>
      </c>
    </row>
    <row r="4" spans="1:26" ht="18.75" x14ac:dyDescent="0.3">
      <c r="D4" t="s">
        <v>470</v>
      </c>
      <c r="H4" s="316" t="str">
        <f>"State: "&amp;R4</f>
        <v>State: FL</v>
      </c>
      <c r="I4" s="316"/>
      <c r="J4" s="316"/>
      <c r="K4" s="316"/>
      <c r="L4" s="316"/>
      <c r="M4" s="316"/>
      <c r="N4" s="316"/>
      <c r="O4" s="316"/>
      <c r="P4" s="316"/>
      <c r="Q4" s="316"/>
      <c r="R4" s="45" t="s">
        <v>340</v>
      </c>
    </row>
    <row r="5" spans="1:26" ht="18.75" x14ac:dyDescent="0.3">
      <c r="C5" s="46"/>
      <c r="D5" t="s">
        <v>471</v>
      </c>
      <c r="E5" s="46"/>
      <c r="F5" s="46"/>
      <c r="G5" s="64"/>
      <c r="H5" s="317" t="str">
        <f>IF(A2="ByWIB","WIB: "&amp;A3,"")</f>
        <v/>
      </c>
      <c r="I5" s="317"/>
      <c r="J5" s="317"/>
      <c r="K5" s="317"/>
      <c r="L5" s="317"/>
      <c r="M5" s="317"/>
      <c r="N5" s="317"/>
      <c r="O5" s="317"/>
      <c r="P5" s="317"/>
      <c r="Q5" s="317"/>
      <c r="R5" s="46"/>
      <c r="S5" s="46"/>
      <c r="T5" s="46"/>
      <c r="U5" s="46"/>
      <c r="V5" s="46"/>
      <c r="W5" s="46"/>
      <c r="X5" s="46"/>
      <c r="Y5" s="46"/>
      <c r="Z5" s="46"/>
    </row>
    <row r="6" spans="1:26" ht="15.75" x14ac:dyDescent="0.25">
      <c r="D6" t="s">
        <v>472</v>
      </c>
      <c r="H6" s="49"/>
      <c r="I6" s="49"/>
      <c r="J6" s="49"/>
      <c r="K6" s="49"/>
      <c r="L6" s="49"/>
      <c r="M6" s="49"/>
      <c r="N6" s="50"/>
      <c r="O6" s="50"/>
      <c r="P6" s="50"/>
      <c r="Q6" s="50"/>
    </row>
    <row r="7" spans="1:26" ht="16.5" thickBot="1" x14ac:dyDescent="0.3">
      <c r="D7" t="s">
        <v>473</v>
      </c>
      <c r="H7" s="310" t="s">
        <v>254</v>
      </c>
      <c r="I7" s="310"/>
      <c r="J7" s="310"/>
      <c r="K7" s="310"/>
      <c r="L7" s="310"/>
      <c r="M7" s="310"/>
      <c r="N7" s="310"/>
      <c r="O7" s="310"/>
      <c r="P7" s="310"/>
      <c r="Q7" s="310"/>
    </row>
    <row r="8" spans="1:26" ht="25.9" customHeight="1" thickBot="1" x14ac:dyDescent="0.3">
      <c r="D8" t="s">
        <v>474</v>
      </c>
      <c r="H8" s="301" t="s">
        <v>255</v>
      </c>
      <c r="I8" s="302"/>
      <c r="J8" s="303"/>
      <c r="K8" s="301" t="s">
        <v>256</v>
      </c>
      <c r="L8" s="302"/>
      <c r="M8" s="303"/>
      <c r="N8" s="311" t="s">
        <v>257</v>
      </c>
      <c r="O8" s="312"/>
      <c r="P8" s="311" t="s">
        <v>258</v>
      </c>
      <c r="Q8" s="312"/>
    </row>
    <row r="9" spans="1:26" x14ac:dyDescent="0.25">
      <c r="D9" t="s">
        <v>475</v>
      </c>
      <c r="H9" s="304"/>
      <c r="I9" s="305"/>
      <c r="J9" s="306"/>
      <c r="K9" s="304"/>
      <c r="L9" s="305"/>
      <c r="M9" s="306"/>
      <c r="N9" s="313" t="s">
        <v>9</v>
      </c>
      <c r="O9" s="51" t="s">
        <v>10</v>
      </c>
      <c r="P9" s="313" t="s">
        <v>9</v>
      </c>
      <c r="Q9" s="52" t="s">
        <v>10</v>
      </c>
    </row>
    <row r="10" spans="1:26" ht="15.75" thickBot="1" x14ac:dyDescent="0.3">
      <c r="D10" t="s">
        <v>476</v>
      </c>
      <c r="H10" s="307"/>
      <c r="I10" s="308"/>
      <c r="J10" s="309"/>
      <c r="K10" s="307"/>
      <c r="L10" s="308"/>
      <c r="M10" s="309"/>
      <c r="N10" s="314"/>
      <c r="O10" s="53" t="s">
        <v>11</v>
      </c>
      <c r="P10" s="315"/>
      <c r="Q10" s="54" t="s">
        <v>11</v>
      </c>
    </row>
    <row r="11" spans="1:26" x14ac:dyDescent="0.25">
      <c r="D11" t="s">
        <v>477</v>
      </c>
      <c r="H11" s="289" t="s">
        <v>259</v>
      </c>
      <c r="I11" s="290"/>
      <c r="J11" s="291"/>
      <c r="K11" s="298" t="s">
        <v>260</v>
      </c>
      <c r="L11" s="299"/>
      <c r="M11" s="300"/>
      <c r="N11" s="65">
        <f ca="1">IF($B$2="","",INDIRECT(ADDRESS($B$2,'Map9090'!P10,,,$A$2)))</f>
        <v>27392</v>
      </c>
      <c r="O11" s="55"/>
      <c r="P11" s="65">
        <f ca="1">IF($B$2="","",INDIRECT(ADDRESS($B$2,'Map9090'!R10,,,$A$2)))</f>
        <v>44231</v>
      </c>
      <c r="Q11" s="56"/>
    </row>
    <row r="12" spans="1:26" x14ac:dyDescent="0.25">
      <c r="D12" t="s">
        <v>478</v>
      </c>
      <c r="H12" s="292"/>
      <c r="I12" s="293"/>
      <c r="J12" s="294"/>
      <c r="K12" s="280" t="s">
        <v>261</v>
      </c>
      <c r="L12" s="281"/>
      <c r="M12" s="282"/>
      <c r="N12" s="65">
        <f ca="1">IF($B$2="","",INDIRECT(ADDRESS($B$2,'Map9090'!P11,,,$A$2)))</f>
        <v>1</v>
      </c>
      <c r="O12" s="55"/>
      <c r="P12" s="65">
        <f ca="1">IF($B$2="","",INDIRECT(ADDRESS($B$2,'Map9090'!R11,,,$A$2)))</f>
        <v>1</v>
      </c>
      <c r="Q12" s="56"/>
    </row>
    <row r="13" spans="1:26" x14ac:dyDescent="0.25">
      <c r="D13" t="s">
        <v>456</v>
      </c>
      <c r="H13" s="292"/>
      <c r="I13" s="293"/>
      <c r="J13" s="294"/>
      <c r="K13" s="280" t="s">
        <v>262</v>
      </c>
      <c r="L13" s="281"/>
      <c r="M13" s="282"/>
      <c r="N13" s="65">
        <f ca="1">IF($B$2="","",INDIRECT(ADDRESS($B$2,'Map9090'!P12,,,$A$2)))</f>
        <v>18221</v>
      </c>
      <c r="O13" s="55"/>
      <c r="P13" s="65">
        <f ca="1">IF($B$2="","",INDIRECT(ADDRESS($B$2,'Map9090'!R12,,,$A$2)))</f>
        <v>29495</v>
      </c>
      <c r="Q13" s="56"/>
    </row>
    <row r="14" spans="1:26" x14ac:dyDescent="0.25">
      <c r="D14" t="s">
        <v>468</v>
      </c>
      <c r="H14" s="292"/>
      <c r="I14" s="293"/>
      <c r="J14" s="294"/>
      <c r="K14" s="280" t="s">
        <v>263</v>
      </c>
      <c r="L14" s="281"/>
      <c r="M14" s="282"/>
      <c r="N14" s="65">
        <f ca="1">IF($B$2="","",INDIRECT(ADDRESS($B$2,'Map9090'!P13,,,$A$2)))</f>
        <v>8862</v>
      </c>
      <c r="O14" s="55"/>
      <c r="P14" s="65">
        <f ca="1">IF($B$2="","",INDIRECT(ADDRESS($B$2,'Map9090'!R13,,,$A$2)))</f>
        <v>13798</v>
      </c>
      <c r="Q14" s="56"/>
    </row>
    <row r="15" spans="1:26" x14ac:dyDescent="0.25">
      <c r="D15" t="s">
        <v>466</v>
      </c>
      <c r="H15" s="292"/>
      <c r="I15" s="293"/>
      <c r="J15" s="294"/>
      <c r="K15" s="280" t="s">
        <v>264</v>
      </c>
      <c r="L15" s="281"/>
      <c r="M15" s="282"/>
      <c r="N15" s="65">
        <f ca="1">IF($B$2="","",INDIRECT(ADDRESS($B$2,'Map9090'!P14,,,$A$2)))</f>
        <v>900</v>
      </c>
      <c r="O15" s="55"/>
      <c r="P15" s="65">
        <f ca="1">IF($B$2="","",INDIRECT(ADDRESS($B$2,'Map9090'!R14,,,$A$2)))</f>
        <v>2020</v>
      </c>
      <c r="Q15" s="56"/>
    </row>
    <row r="16" spans="1:26" x14ac:dyDescent="0.25">
      <c r="D16" t="s">
        <v>455</v>
      </c>
      <c r="H16" s="292"/>
      <c r="I16" s="293"/>
      <c r="J16" s="294"/>
      <c r="K16" s="286" t="s">
        <v>265</v>
      </c>
      <c r="L16" s="287"/>
      <c r="M16" s="288"/>
      <c r="N16" s="65">
        <f ca="1">IF($B$2="","",INDIRECT(ADDRESS($B$2,'Map9090'!P15,,,$A$2)))</f>
        <v>2176</v>
      </c>
      <c r="O16" s="55"/>
      <c r="P16" s="65">
        <f ca="1">IF($B$2="","",INDIRECT(ADDRESS($B$2,'Map9090'!R15,,,$A$2)))</f>
        <v>3401</v>
      </c>
      <c r="Q16" s="56"/>
    </row>
    <row r="17" spans="4:17" x14ac:dyDescent="0.25">
      <c r="D17" t="s">
        <v>464</v>
      </c>
      <c r="H17" s="292"/>
      <c r="I17" s="293"/>
      <c r="J17" s="294"/>
      <c r="K17" s="280" t="s">
        <v>266</v>
      </c>
      <c r="L17" s="281"/>
      <c r="M17" s="282"/>
      <c r="N17" s="65">
        <f ca="1">IF($B$2="","",INDIRECT(ADDRESS($B$2,'Map9090'!P16,,,$A$2)))</f>
        <v>529</v>
      </c>
      <c r="O17" s="55"/>
      <c r="P17" s="65">
        <f ca="1">IF($B$2="","",INDIRECT(ADDRESS($B$2,'Map9090'!R16,,,$A$2)))</f>
        <v>774</v>
      </c>
      <c r="Q17" s="56"/>
    </row>
    <row r="18" spans="4:17" x14ac:dyDescent="0.25">
      <c r="D18" t="s">
        <v>463</v>
      </c>
      <c r="H18" s="292"/>
      <c r="I18" s="293"/>
      <c r="J18" s="294"/>
      <c r="K18" s="280" t="s">
        <v>267</v>
      </c>
      <c r="L18" s="281"/>
      <c r="M18" s="282"/>
      <c r="N18" s="65">
        <f ca="1">IF($B$2="","",INDIRECT(ADDRESS($B$2,'Map9090'!P17,,,$A$2)))</f>
        <v>413</v>
      </c>
      <c r="O18" s="55"/>
      <c r="P18" s="65">
        <f ca="1">IF($B$2="","",INDIRECT(ADDRESS($B$2,'Map9090'!R17,,,$A$2)))</f>
        <v>669</v>
      </c>
      <c r="Q18" s="56"/>
    </row>
    <row r="19" spans="4:17" x14ac:dyDescent="0.25">
      <c r="D19" t="s">
        <v>458</v>
      </c>
      <c r="H19" s="292"/>
      <c r="I19" s="293"/>
      <c r="J19" s="294"/>
      <c r="K19" s="280" t="s">
        <v>268</v>
      </c>
      <c r="L19" s="281"/>
      <c r="M19" s="282"/>
      <c r="N19" s="65">
        <f ca="1">IF($B$2="","",INDIRECT(ADDRESS($B$2,'Map9090'!P18,,,$A$2)))</f>
        <v>31</v>
      </c>
      <c r="O19" s="55"/>
      <c r="P19" s="65">
        <f ca="1">IF($B$2="","",INDIRECT(ADDRESS($B$2,'Map9090'!R18,,,$A$2)))</f>
        <v>40</v>
      </c>
      <c r="Q19" s="56"/>
    </row>
    <row r="20" spans="4:17" x14ac:dyDescent="0.25">
      <c r="D20" t="s">
        <v>459</v>
      </c>
      <c r="H20" s="292"/>
      <c r="I20" s="293"/>
      <c r="J20" s="294"/>
      <c r="K20" s="286" t="s">
        <v>269</v>
      </c>
      <c r="L20" s="287"/>
      <c r="M20" s="288"/>
      <c r="N20" s="65">
        <f ca="1">IF($B$2="","",INDIRECT(ADDRESS($B$2,'Map9090'!P19,,,$A$2)))</f>
        <v>12529</v>
      </c>
      <c r="O20" s="55"/>
      <c r="P20" s="65">
        <f ca="1">IF($B$2="","",INDIRECT(ADDRESS($B$2,'Map9090'!R19,,,$A$2)))</f>
        <v>24903</v>
      </c>
      <c r="Q20" s="56"/>
    </row>
    <row r="21" spans="4:17" x14ac:dyDescent="0.25">
      <c r="D21" t="s">
        <v>462</v>
      </c>
      <c r="H21" s="292"/>
      <c r="I21" s="293"/>
      <c r="J21" s="294"/>
      <c r="K21" s="280" t="s">
        <v>270</v>
      </c>
      <c r="L21" s="281"/>
      <c r="M21" s="282"/>
      <c r="N21" s="65">
        <f ca="1">IF($B$2="","",INDIRECT(ADDRESS($B$2,'Map9090'!P20,,,$A$2)))</f>
        <v>9008</v>
      </c>
      <c r="O21" s="55"/>
      <c r="P21" s="65">
        <f ca="1">IF($B$2="","",INDIRECT(ADDRESS($B$2,'Map9090'!R20,,,$A$2)))</f>
        <v>18059</v>
      </c>
      <c r="Q21" s="56"/>
    </row>
    <row r="22" spans="4:17" x14ac:dyDescent="0.25">
      <c r="D22" t="s">
        <v>457</v>
      </c>
      <c r="H22" s="292"/>
      <c r="I22" s="293"/>
      <c r="J22" s="294"/>
      <c r="K22" s="280" t="s">
        <v>271</v>
      </c>
      <c r="L22" s="281"/>
      <c r="M22" s="282"/>
      <c r="N22" s="65">
        <f ca="1">IF($B$2="","",INDIRECT(ADDRESS($B$2,'Map9090'!P21,,,$A$2)))</f>
        <v>3530</v>
      </c>
      <c r="O22" s="55"/>
      <c r="P22" s="65">
        <f ca="1">IF($B$2="","",INDIRECT(ADDRESS($B$2,'Map9090'!R21,,,$A$2)))</f>
        <v>6734</v>
      </c>
      <c r="Q22" s="56"/>
    </row>
    <row r="23" spans="4:17" x14ac:dyDescent="0.25">
      <c r="D23" t="s">
        <v>467</v>
      </c>
      <c r="H23" s="292"/>
      <c r="I23" s="293"/>
      <c r="J23" s="294"/>
      <c r="K23" s="57" t="s">
        <v>48</v>
      </c>
      <c r="L23" s="58"/>
      <c r="M23" s="59"/>
      <c r="N23" s="65">
        <f ca="1">IF($B$2="","",INDIRECT(ADDRESS($B$2,'Map9090'!P22,,,$A$2)))</f>
        <v>201</v>
      </c>
      <c r="O23" s="55"/>
      <c r="P23" s="65">
        <f ca="1">IF($B$2="","",INDIRECT(ADDRESS($B$2,'Map9090'!R22,,,$A$2)))</f>
        <v>661</v>
      </c>
      <c r="Q23" s="56"/>
    </row>
    <row r="24" spans="4:17" x14ac:dyDescent="0.25">
      <c r="D24" t="s">
        <v>465</v>
      </c>
      <c r="H24" s="292"/>
      <c r="I24" s="293"/>
      <c r="J24" s="294"/>
      <c r="K24" s="286" t="s">
        <v>272</v>
      </c>
      <c r="L24" s="287"/>
      <c r="M24" s="288"/>
      <c r="N24" s="65">
        <f ca="1">IF($B$2="","",INDIRECT(ADDRESS($B$2,'Map9090'!P23,,,$A$2)))</f>
        <v>11998</v>
      </c>
      <c r="O24" s="55"/>
      <c r="P24" s="65">
        <f ca="1">IF($B$2="","",INDIRECT(ADDRESS($B$2,'Map9090'!R23,,,$A$2)))</f>
        <v>15700</v>
      </c>
      <c r="Q24" s="56"/>
    </row>
    <row r="25" spans="4:17" x14ac:dyDescent="0.25">
      <c r="D25" t="s">
        <v>469</v>
      </c>
      <c r="H25" s="292"/>
      <c r="I25" s="293"/>
      <c r="J25" s="294"/>
      <c r="K25" s="280" t="s">
        <v>310</v>
      </c>
      <c r="L25" s="281"/>
      <c r="M25" s="282"/>
      <c r="N25" s="65">
        <f ca="1">IF($B$2="","",INDIRECT(ADDRESS($B$2,'Map9090'!P24,,,$A$2)))</f>
        <v>7921</v>
      </c>
      <c r="O25" s="55"/>
      <c r="P25" s="65">
        <f ca="1">IF($B$2="","",INDIRECT(ADDRESS($B$2,'Map9090'!R24,,,$A$2)))</f>
        <v>9954</v>
      </c>
      <c r="Q25" s="56"/>
    </row>
    <row r="26" spans="4:17" x14ac:dyDescent="0.25">
      <c r="D26" t="s">
        <v>460</v>
      </c>
      <c r="H26" s="292"/>
      <c r="I26" s="293"/>
      <c r="J26" s="294"/>
      <c r="K26" s="280" t="s">
        <v>45</v>
      </c>
      <c r="L26" s="281"/>
      <c r="M26" s="282"/>
      <c r="N26" s="65">
        <f ca="1">IF($B$2="","",INDIRECT(ADDRESS($B$2,'Map9090'!P25,,,$A$2)))</f>
        <v>4077</v>
      </c>
      <c r="O26" s="55"/>
      <c r="P26" s="65">
        <f ca="1">IF($B$2="","",INDIRECT(ADDRESS($B$2,'Map9090'!R25,,,$A$2)))</f>
        <v>5746</v>
      </c>
      <c r="Q26" s="56"/>
    </row>
    <row r="27" spans="4:17" x14ac:dyDescent="0.25">
      <c r="D27" t="s">
        <v>461</v>
      </c>
      <c r="H27" s="292"/>
      <c r="I27" s="293"/>
      <c r="J27" s="294"/>
      <c r="K27" s="280" t="s">
        <v>274</v>
      </c>
      <c r="L27" s="281"/>
      <c r="M27" s="282"/>
      <c r="N27" s="65">
        <f ca="1">IF($B$2="","",INDIRECT(ADDRESS($B$2,'Map9090'!P26,,,$A$2)))</f>
        <v>5776</v>
      </c>
      <c r="O27" s="55"/>
      <c r="P27" s="65">
        <f ca="1">IF($B$2="","",INDIRECT(ADDRESS($B$2,'Map9090'!R26,,,$A$2)))</f>
        <v>8065</v>
      </c>
      <c r="Q27" s="56"/>
    </row>
    <row r="28" spans="4:17" ht="15.75" thickBot="1" x14ac:dyDescent="0.3">
      <c r="D28" t="s">
        <v>452</v>
      </c>
      <c r="H28" s="295"/>
      <c r="I28" s="296"/>
      <c r="J28" s="297"/>
      <c r="K28" s="283" t="s">
        <v>275</v>
      </c>
      <c r="L28" s="284"/>
      <c r="M28" s="285"/>
      <c r="N28" s="65">
        <f ca="1">IF($B$2="","",INDIRECT(ADDRESS($B$2,'Map9090'!P27,,,$A$2)))</f>
        <v>6221</v>
      </c>
      <c r="O28" s="55"/>
      <c r="P28" s="65">
        <f ca="1">IF($B$2="","",INDIRECT(ADDRESS($B$2,'Map9090'!R27,,,$A$2)))</f>
        <v>7633</v>
      </c>
      <c r="Q28" s="56"/>
    </row>
    <row r="29" spans="4:17" x14ac:dyDescent="0.25">
      <c r="D29" t="s">
        <v>453</v>
      </c>
      <c r="H29" s="289" t="s">
        <v>276</v>
      </c>
      <c r="I29" s="290"/>
      <c r="J29" s="291"/>
      <c r="K29" s="298" t="s">
        <v>277</v>
      </c>
      <c r="L29" s="299"/>
      <c r="M29" s="300"/>
      <c r="N29" s="65">
        <f ca="1">IF($B$2="","",INDIRECT(ADDRESS($B$2,'Map9090'!P28,,,$A$2)))</f>
        <v>7410</v>
      </c>
      <c r="O29" s="55"/>
      <c r="P29" s="65">
        <f ca="1">IF($B$2="","",INDIRECT(ADDRESS($B$2,'Map9090'!R28,,,$A$2)))</f>
        <v>22007</v>
      </c>
      <c r="Q29" s="56"/>
    </row>
    <row r="30" spans="4:17" x14ac:dyDescent="0.25">
      <c r="D30" t="s">
        <v>454</v>
      </c>
      <c r="H30" s="292"/>
      <c r="I30" s="293"/>
      <c r="J30" s="294"/>
      <c r="K30" s="280" t="s">
        <v>278</v>
      </c>
      <c r="L30" s="281"/>
      <c r="M30" s="282"/>
      <c r="N30" s="65">
        <f ca="1">IF($B$2="","",INDIRECT(ADDRESS($B$2,'Map9090'!P29,,,$A$2)))</f>
        <v>0</v>
      </c>
      <c r="O30" s="55"/>
      <c r="P30" s="65">
        <f ca="1">IF($B$2="","",INDIRECT(ADDRESS($B$2,'Map9090'!R29,,,$A$2)))</f>
        <v>0</v>
      </c>
      <c r="Q30" s="56"/>
    </row>
    <row r="31" spans="4:17" x14ac:dyDescent="0.25">
      <c r="H31" s="292"/>
      <c r="I31" s="293"/>
      <c r="J31" s="294"/>
      <c r="K31" s="280" t="s">
        <v>270</v>
      </c>
      <c r="L31" s="281"/>
      <c r="M31" s="282"/>
      <c r="N31" s="65">
        <f ca="1">IF($B$2="","",INDIRECT(ADDRESS($B$2,'Map9090'!P30,,,$A$2)))</f>
        <v>5318</v>
      </c>
      <c r="O31" s="55"/>
      <c r="P31" s="65">
        <f ca="1">IF($B$2="","",INDIRECT(ADDRESS($B$2,'Map9090'!R30,,,$A$2)))</f>
        <v>14411</v>
      </c>
      <c r="Q31" s="56"/>
    </row>
    <row r="32" spans="4:17" x14ac:dyDescent="0.25">
      <c r="H32" s="292"/>
      <c r="I32" s="293"/>
      <c r="J32" s="294"/>
      <c r="K32" s="280" t="s">
        <v>271</v>
      </c>
      <c r="L32" s="281"/>
      <c r="M32" s="282"/>
      <c r="N32" s="65">
        <f ca="1">IF($B$2="","",INDIRECT(ADDRESS($B$2,'Map9090'!P31,,,$A$2)))</f>
        <v>1887</v>
      </c>
      <c r="O32" s="55"/>
      <c r="P32" s="65">
        <f ca="1">IF($B$2="","",INDIRECT(ADDRESS($B$2,'Map9090'!R31,,,$A$2)))</f>
        <v>6585</v>
      </c>
      <c r="Q32" s="56"/>
    </row>
    <row r="33" spans="8:17" x14ac:dyDescent="0.25">
      <c r="H33" s="292"/>
      <c r="I33" s="293"/>
      <c r="J33" s="294"/>
      <c r="K33" s="280" t="s">
        <v>48</v>
      </c>
      <c r="L33" s="281"/>
      <c r="M33" s="282"/>
      <c r="N33" s="65">
        <f ca="1">IF($B$2="","",INDIRECT(ADDRESS($B$2,'Map9090'!P32,,,$A$2)))</f>
        <v>393</v>
      </c>
      <c r="O33" s="55"/>
      <c r="P33" s="65">
        <f ca="1">IF($B$2="","",INDIRECT(ADDRESS($B$2,'Map9090'!R32,,,$A$2)))</f>
        <v>1654</v>
      </c>
      <c r="Q33" s="56"/>
    </row>
    <row r="34" spans="8:17" x14ac:dyDescent="0.25">
      <c r="H34" s="292"/>
      <c r="I34" s="293"/>
      <c r="J34" s="294"/>
      <c r="K34" s="286" t="s">
        <v>279</v>
      </c>
      <c r="L34" s="287"/>
      <c r="M34" s="288"/>
      <c r="N34" s="65">
        <f ca="1">IF($B$2="","",INDIRECT(ADDRESS($B$2,'Map9090'!P33,,,$A$2)))</f>
        <v>1656</v>
      </c>
      <c r="O34" s="55"/>
      <c r="P34" s="65">
        <f ca="1">IF($B$2="","",INDIRECT(ADDRESS($B$2,'Map9090'!R33,,,$A$2)))</f>
        <v>5227</v>
      </c>
      <c r="Q34" s="56"/>
    </row>
    <row r="35" spans="8:17" x14ac:dyDescent="0.25">
      <c r="H35" s="292"/>
      <c r="I35" s="293"/>
      <c r="J35" s="294"/>
      <c r="K35" s="280" t="s">
        <v>53</v>
      </c>
      <c r="L35" s="281"/>
      <c r="M35" s="282"/>
      <c r="N35" s="65">
        <f ca="1">IF($B$2="","",INDIRECT(ADDRESS($B$2,'Map9090'!P34,,,$A$2)))</f>
        <v>964</v>
      </c>
      <c r="O35" s="55"/>
      <c r="P35" s="65">
        <f ca="1">IF($B$2="","",INDIRECT(ADDRESS($B$2,'Map9090'!R34,,,$A$2)))</f>
        <v>2991</v>
      </c>
      <c r="Q35" s="56"/>
    </row>
    <row r="36" spans="8:17" x14ac:dyDescent="0.25">
      <c r="H36" s="292"/>
      <c r="I36" s="293"/>
      <c r="J36" s="294"/>
      <c r="K36" s="280" t="s">
        <v>45</v>
      </c>
      <c r="L36" s="281"/>
      <c r="M36" s="282"/>
      <c r="N36" s="65">
        <f ca="1">IF($B$2="","",INDIRECT(ADDRESS($B$2,'Map9090'!P35,,,$A$2)))</f>
        <v>692</v>
      </c>
      <c r="O36" s="55"/>
      <c r="P36" s="65">
        <f ca="1">IF($B$2="","",INDIRECT(ADDRESS($B$2,'Map9090'!R35,,,$A$2)))</f>
        <v>2236</v>
      </c>
      <c r="Q36" s="56"/>
    </row>
    <row r="37" spans="8:17" x14ac:dyDescent="0.25">
      <c r="H37" s="292"/>
      <c r="I37" s="293"/>
      <c r="J37" s="294"/>
      <c r="K37" s="280" t="s">
        <v>280</v>
      </c>
      <c r="L37" s="281"/>
      <c r="M37" s="282"/>
      <c r="N37" s="65">
        <f ca="1">IF($B$2="","",INDIRECT(ADDRESS($B$2,'Map9090'!P36,,,$A$2)))</f>
        <v>929</v>
      </c>
      <c r="O37" s="55"/>
      <c r="P37" s="65">
        <f ca="1">IF($B$2="","",INDIRECT(ADDRESS($B$2,'Map9090'!R36,,,$A$2)))</f>
        <v>3041</v>
      </c>
      <c r="Q37" s="56"/>
    </row>
    <row r="38" spans="8:17" ht="15.75" thickBot="1" x14ac:dyDescent="0.3">
      <c r="H38" s="292"/>
      <c r="I38" s="293"/>
      <c r="J38" s="294"/>
      <c r="K38" s="283" t="s">
        <v>275</v>
      </c>
      <c r="L38" s="284"/>
      <c r="M38" s="285"/>
      <c r="N38" s="65">
        <f ca="1">IF($B$2="","",INDIRECT(ADDRESS($B$2,'Map9090'!P37,,,$A$2)))</f>
        <v>726</v>
      </c>
      <c r="O38" s="55"/>
      <c r="P38" s="65">
        <f ca="1">IF($B$2="","",INDIRECT(ADDRESS($B$2,'Map9090'!R37,,,$A$2)))</f>
        <v>2185</v>
      </c>
      <c r="Q38" s="56"/>
    </row>
    <row r="39" spans="8:17" x14ac:dyDescent="0.25">
      <c r="H39" s="292"/>
      <c r="I39" s="293"/>
      <c r="J39" s="294"/>
      <c r="K39" s="286" t="s">
        <v>269</v>
      </c>
      <c r="L39" s="287"/>
      <c r="M39" s="288"/>
      <c r="N39" s="65">
        <f ca="1">IF($B$2="","",INDIRECT(ADDRESS($B$2,'Map9090'!P38,,,$A$2)))</f>
        <v>6117</v>
      </c>
      <c r="O39" s="55"/>
      <c r="P39" s="65">
        <f ca="1">IF($B$2="","",INDIRECT(ADDRESS($B$2,'Map9090'!R38,,,$A$2)))</f>
        <v>16995</v>
      </c>
      <c r="Q39" s="56"/>
    </row>
    <row r="40" spans="8:17" x14ac:dyDescent="0.25">
      <c r="H40" s="292"/>
      <c r="I40" s="293"/>
      <c r="J40" s="294"/>
      <c r="K40" s="280" t="s">
        <v>270</v>
      </c>
      <c r="L40" s="281"/>
      <c r="M40" s="282"/>
      <c r="N40" s="65">
        <f ca="1">IF($B$2="","",INDIRECT(ADDRESS($B$2,'Map9090'!P39,,,$A$2)))</f>
        <v>4616</v>
      </c>
      <c r="O40" s="55"/>
      <c r="P40" s="65">
        <f ca="1">IF($B$2="","",INDIRECT(ADDRESS($B$2,'Map9090'!R39,,,$A$2)))</f>
        <v>11613</v>
      </c>
      <c r="Q40" s="56"/>
    </row>
    <row r="41" spans="8:17" x14ac:dyDescent="0.25">
      <c r="H41" s="292"/>
      <c r="I41" s="293"/>
      <c r="J41" s="294"/>
      <c r="K41" s="280" t="s">
        <v>271</v>
      </c>
      <c r="L41" s="281"/>
      <c r="M41" s="282"/>
      <c r="N41" s="65">
        <f ca="1">IF($B$2="","",INDIRECT(ADDRESS($B$2,'Map9090'!P40,,,$A$2)))</f>
        <v>1494</v>
      </c>
      <c r="O41" s="55"/>
      <c r="P41" s="65">
        <f ca="1">IF($B$2="","",INDIRECT(ADDRESS($B$2,'Map9090'!R40,,,$A$2)))</f>
        <v>5250</v>
      </c>
      <c r="Q41" s="56"/>
    </row>
    <row r="42" spans="8:17" ht="15.75" thickBot="1" x14ac:dyDescent="0.3">
      <c r="H42" s="295"/>
      <c r="I42" s="296"/>
      <c r="J42" s="297"/>
      <c r="K42" s="57" t="s">
        <v>48</v>
      </c>
      <c r="L42" s="58"/>
      <c r="M42" s="59"/>
      <c r="N42" s="65">
        <f ca="1">IF($B$2="","",INDIRECT(ADDRESS($B$2,'Map9090'!P41,,,$A$2)))</f>
        <v>155</v>
      </c>
      <c r="O42" s="60"/>
      <c r="P42" s="65">
        <f ca="1">IF($B$2="","",INDIRECT(ADDRESS($B$2,'Map9090'!R41,,,$A$2)))</f>
        <v>643</v>
      </c>
      <c r="Q42" s="61"/>
    </row>
    <row r="43" spans="8:17" ht="15.75" thickBot="1" x14ac:dyDescent="0.3">
      <c r="H43" s="301" t="s">
        <v>1</v>
      </c>
      <c r="I43" s="302"/>
      <c r="J43" s="303"/>
      <c r="K43" s="301" t="s">
        <v>256</v>
      </c>
      <c r="L43" s="302"/>
      <c r="M43" s="303"/>
      <c r="N43" s="275" t="s">
        <v>281</v>
      </c>
      <c r="O43" s="276"/>
      <c r="P43" s="277" t="s">
        <v>258</v>
      </c>
      <c r="Q43" s="276"/>
    </row>
    <row r="44" spans="8:17" x14ac:dyDescent="0.25">
      <c r="H44" s="304"/>
      <c r="I44" s="305"/>
      <c r="J44" s="306"/>
      <c r="K44" s="304"/>
      <c r="L44" s="305"/>
      <c r="M44" s="306"/>
      <c r="N44" s="278" t="s">
        <v>9</v>
      </c>
      <c r="O44" s="52" t="s">
        <v>10</v>
      </c>
      <c r="P44" s="278" t="s">
        <v>9</v>
      </c>
      <c r="Q44" s="52" t="s">
        <v>10</v>
      </c>
    </row>
    <row r="45" spans="8:17" ht="15.75" thickBot="1" x14ac:dyDescent="0.3">
      <c r="H45" s="307"/>
      <c r="I45" s="308"/>
      <c r="J45" s="309"/>
      <c r="K45" s="307"/>
      <c r="L45" s="308"/>
      <c r="M45" s="309"/>
      <c r="N45" s="279"/>
      <c r="O45" s="54" t="s">
        <v>11</v>
      </c>
      <c r="P45" s="279"/>
      <c r="Q45" s="54" t="s">
        <v>11</v>
      </c>
    </row>
    <row r="46" spans="8:17" x14ac:dyDescent="0.25">
      <c r="H46" s="235" t="s">
        <v>33</v>
      </c>
      <c r="I46" s="236"/>
      <c r="J46" s="237"/>
      <c r="K46" s="252" t="s">
        <v>283</v>
      </c>
      <c r="L46" s="253"/>
      <c r="M46" s="254"/>
      <c r="N46" s="233">
        <f ca="1">IF(OR(O47=0,O47=""),"",O46/O47)</f>
        <v>0.72451193058568331</v>
      </c>
      <c r="O46" s="65">
        <f ca="1">IF($B$2="","",INDIRECT(ADDRESS($B$2,'Map9090'!Q45,,,$A$2)))</f>
        <v>668</v>
      </c>
      <c r="P46" s="233">
        <f ca="1">IF(OR(Q47=0,Q47=""),"",Q46/Q47)</f>
        <v>0.71506352087114333</v>
      </c>
      <c r="Q46" s="65">
        <f ca="1">IF($B$2="","",INDIRECT(ADDRESS($B$2,'Map9090'!S45,,,$A$2)))</f>
        <v>3152</v>
      </c>
    </row>
    <row r="47" spans="8:17" ht="15.75" thickBot="1" x14ac:dyDescent="0.3">
      <c r="H47" s="272"/>
      <c r="I47" s="273"/>
      <c r="J47" s="274"/>
      <c r="K47" s="255"/>
      <c r="L47" s="256"/>
      <c r="M47" s="257"/>
      <c r="N47" s="234"/>
      <c r="O47" s="65">
        <f ca="1">IF($B$2="","",INDIRECT(ADDRESS($B$2,'Map9090'!Q46,,,$A$2)))</f>
        <v>922</v>
      </c>
      <c r="P47" s="234"/>
      <c r="Q47" s="65">
        <f ca="1">IF($B$2="","",INDIRECT(ADDRESS($B$2,'Map9090'!S46,,,$A$2)))</f>
        <v>4408</v>
      </c>
    </row>
    <row r="48" spans="8:17" x14ac:dyDescent="0.25">
      <c r="H48" s="269" t="s">
        <v>313</v>
      </c>
      <c r="I48" s="270"/>
      <c r="J48" s="271"/>
      <c r="K48" s="258" t="s">
        <v>285</v>
      </c>
      <c r="L48" s="259"/>
      <c r="M48" s="260"/>
      <c r="N48" s="233">
        <f ca="1">IF(OR(O49=0,O49=""),"",O48/O49)</f>
        <v>0.70418006430868163</v>
      </c>
      <c r="O48" s="65">
        <f ca="1">IF($B$2="","",INDIRECT(ADDRESS($B$2,'Map9090'!Q47,,,$A$2)))</f>
        <v>657</v>
      </c>
      <c r="P48" s="233">
        <f ca="1">IF(OR(Q49=0,Q49=""),"",Q48/Q49)</f>
        <v>0.77007726527745257</v>
      </c>
      <c r="Q48" s="65">
        <f ca="1">IF($B$2="","",INDIRECT(ADDRESS($B$2,'Map9090'!S47,,,$A$2)))</f>
        <v>3289</v>
      </c>
    </row>
    <row r="49" spans="8:17" ht="15.75" thickBot="1" x14ac:dyDescent="0.3">
      <c r="H49" s="272"/>
      <c r="I49" s="273"/>
      <c r="J49" s="274"/>
      <c r="K49" s="255"/>
      <c r="L49" s="256"/>
      <c r="M49" s="257"/>
      <c r="N49" s="234"/>
      <c r="O49" s="65">
        <f ca="1">IF($B$2="","",INDIRECT(ADDRESS($B$2,'Map9090'!Q48,,,$A$2)))</f>
        <v>933</v>
      </c>
      <c r="P49" s="234"/>
      <c r="Q49" s="65">
        <f ca="1">IF($B$2="","",INDIRECT(ADDRESS($B$2,'Map9090'!S48,,,$A$2)))</f>
        <v>4271</v>
      </c>
    </row>
    <row r="50" spans="8:17" x14ac:dyDescent="0.25">
      <c r="H50" s="269" t="s">
        <v>314</v>
      </c>
      <c r="I50" s="270"/>
      <c r="J50" s="271"/>
      <c r="K50" s="258" t="s">
        <v>285</v>
      </c>
      <c r="L50" s="259"/>
      <c r="M50" s="260"/>
      <c r="N50" s="233">
        <f ca="1">IF(OR(O51=0,O51=""),"",O50/O51)</f>
        <v>0.57101024890190333</v>
      </c>
      <c r="O50" s="65">
        <f ca="1">IF($B$2="","",INDIRECT(ADDRESS($B$2,'Map9090'!Q49,,,$A$2)))</f>
        <v>390</v>
      </c>
      <c r="P50" s="233">
        <f ca="1">IF(OR(Q51=0,Q51=""),"",Q50/Q51)</f>
        <v>0.54793138244197781</v>
      </c>
      <c r="Q50" s="65">
        <f ca="1">IF($B$2="","",INDIRECT(ADDRESS($B$2,'Map9090'!S49,,,$A$2)))</f>
        <v>1629</v>
      </c>
    </row>
    <row r="51" spans="8:17" ht="15.75" thickBot="1" x14ac:dyDescent="0.3">
      <c r="H51" s="272"/>
      <c r="I51" s="273"/>
      <c r="J51" s="274"/>
      <c r="K51" s="255"/>
      <c r="L51" s="256"/>
      <c r="M51" s="257"/>
      <c r="N51" s="234"/>
      <c r="O51" s="65">
        <f ca="1">IF($B$2="","",INDIRECT(ADDRESS($B$2,'Map9090'!Q50,,,$A$2)))</f>
        <v>683</v>
      </c>
      <c r="P51" s="234"/>
      <c r="Q51" s="65">
        <f ca="1">IF($B$2="","",INDIRECT(ADDRESS($B$2,'Map9090'!S50,,,$A$2)))</f>
        <v>2973</v>
      </c>
    </row>
    <row r="52" spans="8:17" x14ac:dyDescent="0.25">
      <c r="H52" s="269" t="s">
        <v>315</v>
      </c>
      <c r="I52" s="270"/>
      <c r="J52" s="271"/>
      <c r="K52" s="258" t="s">
        <v>288</v>
      </c>
      <c r="L52" s="259"/>
      <c r="M52" s="260"/>
      <c r="N52" s="233">
        <f ca="1">IF(OR(O53=0,O53=""),"",O52/O53)</f>
        <v>0.65829846582984664</v>
      </c>
      <c r="O52" s="65">
        <f ca="1">IF($B$2="","",INDIRECT(ADDRESS($B$2,'Map9090'!Q51,,,$A$2)))</f>
        <v>472</v>
      </c>
      <c r="P52" s="233">
        <f ca="1">IF(OR(Q53=0,Q53=""),"",Q52/Q53)</f>
        <v>0.73915050784856884</v>
      </c>
      <c r="Q52" s="65">
        <f ca="1">IF($B$2="","",INDIRECT(ADDRESS($B$2,'Map9090'!S51,,,$A$2)))</f>
        <v>1601</v>
      </c>
    </row>
    <row r="53" spans="8:17" ht="15.75" thickBot="1" x14ac:dyDescent="0.3">
      <c r="H53" s="272"/>
      <c r="I53" s="273"/>
      <c r="J53" s="274"/>
      <c r="K53" s="255"/>
      <c r="L53" s="256"/>
      <c r="M53" s="257"/>
      <c r="N53" s="234"/>
      <c r="O53" s="65">
        <f ca="1">IF($B$2="","",INDIRECT(ADDRESS($B$2,'Map9090'!Q52,,,$A$2)))</f>
        <v>717</v>
      </c>
      <c r="P53" s="234"/>
      <c r="Q53" s="65">
        <f ca="1">IF($B$2="","",INDIRECT(ADDRESS($B$2,'Map9090'!S52,,,$A$2)))</f>
        <v>2166</v>
      </c>
    </row>
    <row r="54" spans="8:17" x14ac:dyDescent="0.25">
      <c r="H54" s="269" t="s">
        <v>41</v>
      </c>
      <c r="I54" s="270"/>
      <c r="J54" s="271"/>
      <c r="K54" s="258" t="s">
        <v>288</v>
      </c>
      <c r="L54" s="259"/>
      <c r="M54" s="260"/>
      <c r="N54" s="233">
        <f ca="1">IF(OR(O55=0,O55=""),"",O54/O55)</f>
        <v>0.81115158307649204</v>
      </c>
      <c r="O54" s="65">
        <f ca="1">IF($B$2="","",INDIRECT(ADDRESS($B$2,'Map9090'!Q53,,,$A$2)))</f>
        <v>2895</v>
      </c>
      <c r="P54" s="233">
        <f ca="1">IF(OR(Q55=0,Q55=""),"",Q54/Q55)</f>
        <v>0.84547233954877921</v>
      </c>
      <c r="Q54" s="65">
        <f ca="1">IF($B$2="","",INDIRECT(ADDRESS($B$2,'Map9090'!S53,,,$A$2)))</f>
        <v>8207</v>
      </c>
    </row>
    <row r="55" spans="8:17" ht="15.75" thickBot="1" x14ac:dyDescent="0.3">
      <c r="H55" s="241"/>
      <c r="I55" s="242"/>
      <c r="J55" s="243"/>
      <c r="K55" s="266"/>
      <c r="L55" s="267"/>
      <c r="M55" s="268"/>
      <c r="N55" s="234"/>
      <c r="O55" s="65">
        <f ca="1">IF($B$2="","",INDIRECT(ADDRESS($B$2,'Map9090'!Q54,,,$A$2)))</f>
        <v>3569</v>
      </c>
      <c r="P55" s="234"/>
      <c r="Q55" s="65">
        <f ca="1">IF($B$2="","",INDIRECT(ADDRESS($B$2,'Map9090'!S54,,,$A$2)))</f>
        <v>9707</v>
      </c>
    </row>
    <row r="56" spans="8:17" x14ac:dyDescent="0.25">
      <c r="H56" s="235" t="s">
        <v>316</v>
      </c>
      <c r="I56" s="236"/>
      <c r="J56" s="237"/>
      <c r="K56" s="252" t="s">
        <v>291</v>
      </c>
      <c r="L56" s="253"/>
      <c r="M56" s="254"/>
      <c r="N56" s="233">
        <f ca="1">IF(OR(O57=0,O57=""),"",O56/O57)</f>
        <v>0.83717357910906298</v>
      </c>
      <c r="O56" s="65">
        <f ca="1">IF($B$2="","",INDIRECT(ADDRESS($B$2,'Map9090'!Q55,,,$A$2)))</f>
        <v>1090</v>
      </c>
      <c r="P56" s="233">
        <f ca="1">IF(OR(Q57=0,Q57=""),"",Q56/Q57)</f>
        <v>0.81272189349112423</v>
      </c>
      <c r="Q56" s="65">
        <f ca="1">IF($B$2="","",INDIRECT(ADDRESS($B$2,'Map9090'!S55,,,$A$2)))</f>
        <v>5494</v>
      </c>
    </row>
    <row r="57" spans="8:17" ht="15.75" thickBot="1" x14ac:dyDescent="0.3">
      <c r="H57" s="238"/>
      <c r="I57" s="239"/>
      <c r="J57" s="240"/>
      <c r="K57" s="255"/>
      <c r="L57" s="256"/>
      <c r="M57" s="257"/>
      <c r="N57" s="234"/>
      <c r="O57" s="65">
        <f ca="1">IF($B$2="","",INDIRECT(ADDRESS($B$2,'Map9090'!Q56,,,$A$2)))</f>
        <v>1302</v>
      </c>
      <c r="P57" s="234"/>
      <c r="Q57" s="65">
        <f ca="1">IF($B$2="","",INDIRECT(ADDRESS($B$2,'Map9090'!S56,,,$A$2)))</f>
        <v>6760</v>
      </c>
    </row>
    <row r="58" spans="8:17" x14ac:dyDescent="0.25">
      <c r="H58" s="238"/>
      <c r="I58" s="239"/>
      <c r="J58" s="240"/>
      <c r="K58" s="258" t="s">
        <v>292</v>
      </c>
      <c r="L58" s="259"/>
      <c r="M58" s="260"/>
      <c r="N58" s="233">
        <f ca="1">IF(OR(O59=0,O59=""),"",O58/O59)</f>
        <v>0.88110867979576946</v>
      </c>
      <c r="O58" s="65">
        <f ca="1">IF($B$2="","",INDIRECT(ADDRESS($B$2,'Map9090'!Q57,,,$A$2)))</f>
        <v>1208</v>
      </c>
      <c r="P58" s="233">
        <f ca="1">IF(OR(Q59=0,Q59=""),"",Q58/Q59)</f>
        <v>0.85960841189267589</v>
      </c>
      <c r="Q58" s="65">
        <f ca="1">IF($B$2="","",INDIRECT(ADDRESS($B$2,'Map9090'!S57,,,$A$2)))</f>
        <v>5927</v>
      </c>
    </row>
    <row r="59" spans="8:17" ht="15.75" thickBot="1" x14ac:dyDescent="0.3">
      <c r="H59" s="238"/>
      <c r="I59" s="239"/>
      <c r="J59" s="240"/>
      <c r="K59" s="255"/>
      <c r="L59" s="256"/>
      <c r="M59" s="257"/>
      <c r="N59" s="234"/>
      <c r="O59" s="65">
        <f ca="1">IF($B$2="","",INDIRECT(ADDRESS($B$2,'Map9090'!Q58,,,$A$2)))</f>
        <v>1371</v>
      </c>
      <c r="P59" s="234"/>
      <c r="Q59" s="65">
        <f ca="1">IF($B$2="","",INDIRECT(ADDRESS($B$2,'Map9090'!S58,,,$A$2)))</f>
        <v>6895</v>
      </c>
    </row>
    <row r="60" spans="8:17" x14ac:dyDescent="0.25">
      <c r="H60" s="238"/>
      <c r="I60" s="239"/>
      <c r="J60" s="240"/>
      <c r="K60" s="258" t="s">
        <v>293</v>
      </c>
      <c r="L60" s="259"/>
      <c r="M60" s="260"/>
      <c r="N60" s="233">
        <f ca="1">IF(OR(O61=0,O61=""),"",O60/O61)</f>
        <v>0.70256410256410251</v>
      </c>
      <c r="O60" s="65">
        <f ca="1">IF($B$2="","",INDIRECT(ADDRESS($B$2,'Map9090'!Q59,,,$A$2)))</f>
        <v>274</v>
      </c>
      <c r="P60" s="233">
        <f ca="1">IF(OR(Q61=0,Q61=""),"",Q60/Q61)</f>
        <v>0.74156660949113784</v>
      </c>
      <c r="Q60" s="65">
        <f ca="1">IF($B$2="","",INDIRECT(ADDRESS($B$2,'Map9090'!S59,,,$A$2)))</f>
        <v>1297</v>
      </c>
    </row>
    <row r="61" spans="8:17" ht="15.75" thickBot="1" x14ac:dyDescent="0.3">
      <c r="H61" s="238"/>
      <c r="I61" s="239"/>
      <c r="J61" s="240"/>
      <c r="K61" s="255"/>
      <c r="L61" s="256"/>
      <c r="M61" s="257"/>
      <c r="N61" s="234"/>
      <c r="O61" s="65">
        <f ca="1">IF($B$2="","",INDIRECT(ADDRESS($B$2,'Map9090'!Q60,,,$A$2)))</f>
        <v>390</v>
      </c>
      <c r="P61" s="234"/>
      <c r="Q61" s="65">
        <f ca="1">IF($B$2="","",INDIRECT(ADDRESS($B$2,'Map9090'!S60,,,$A$2)))</f>
        <v>1749</v>
      </c>
    </row>
    <row r="62" spans="8:17" x14ac:dyDescent="0.25">
      <c r="H62" s="238"/>
      <c r="I62" s="239"/>
      <c r="J62" s="240"/>
      <c r="K62" s="258" t="s">
        <v>294</v>
      </c>
      <c r="L62" s="259"/>
      <c r="M62" s="260"/>
      <c r="N62" s="233">
        <f ca="1">IF(OR(O63=0,O63=""),"",O62/O63)</f>
        <v>0.77777777777777779</v>
      </c>
      <c r="O62" s="65">
        <f ca="1">IF($B$2="","",INDIRECT(ADDRESS($B$2,'Map9090'!Q61,,,$A$2)))</f>
        <v>217</v>
      </c>
      <c r="P62" s="233">
        <f ca="1">IF(OR(Q63=0,Q63=""),"",Q62/Q63)</f>
        <v>0.81368821292775662</v>
      </c>
      <c r="Q62" s="65">
        <f ca="1">IF($B$2="","",INDIRECT(ADDRESS($B$2,'Map9090'!S61,,,$A$2)))</f>
        <v>1070</v>
      </c>
    </row>
    <row r="63" spans="8:17" ht="15.75" thickBot="1" x14ac:dyDescent="0.3">
      <c r="H63" s="238"/>
      <c r="I63" s="239"/>
      <c r="J63" s="240"/>
      <c r="K63" s="255"/>
      <c r="L63" s="256"/>
      <c r="M63" s="257"/>
      <c r="N63" s="234"/>
      <c r="O63" s="65">
        <f ca="1">IF($B$2="","",INDIRECT(ADDRESS($B$2,'Map9090'!Q62,,,$A$2)))</f>
        <v>279</v>
      </c>
      <c r="P63" s="234"/>
      <c r="Q63" s="65">
        <f ca="1">IF($B$2="","",INDIRECT(ADDRESS($B$2,'Map9090'!S62,,,$A$2)))</f>
        <v>1315</v>
      </c>
    </row>
    <row r="64" spans="8:17" x14ac:dyDescent="0.25">
      <c r="H64" s="238"/>
      <c r="I64" s="239"/>
      <c r="J64" s="240"/>
      <c r="K64" s="227" t="s">
        <v>295</v>
      </c>
      <c r="L64" s="228"/>
      <c r="M64" s="229"/>
      <c r="N64" s="233">
        <f ca="1">IF(OR(O65=0,O65=""),"",O64/O65)</f>
        <v>0.73584905660377353</v>
      </c>
      <c r="O64" s="65">
        <f ca="1">IF($B$2="","",INDIRECT(ADDRESS($B$2,'Map9090'!Q63,,,$A$2)))</f>
        <v>273</v>
      </c>
      <c r="P64" s="233">
        <f ca="1">IF(OR(Q65=0,Q65=""),"",Q64/Q65)</f>
        <v>0.67961165048543692</v>
      </c>
      <c r="Q64" s="65">
        <f ca="1">IF($B$2="","",INDIRECT(ADDRESS($B$2,'Map9090'!S63,,,$A$2)))</f>
        <v>1120</v>
      </c>
    </row>
    <row r="65" spans="8:17" ht="15.75" thickBot="1" x14ac:dyDescent="0.3">
      <c r="H65" s="241"/>
      <c r="I65" s="242"/>
      <c r="J65" s="243"/>
      <c r="K65" s="263"/>
      <c r="L65" s="264"/>
      <c r="M65" s="265"/>
      <c r="N65" s="234"/>
      <c r="O65" s="65">
        <f ca="1">IF($B$2="","",INDIRECT(ADDRESS($B$2,'Map9090'!Q64,,,$A$2)))</f>
        <v>371</v>
      </c>
      <c r="P65" s="234"/>
      <c r="Q65" s="65">
        <f ca="1">IF($B$2="","",INDIRECT(ADDRESS($B$2,'Map9090'!S64,,,$A$2)))</f>
        <v>1648</v>
      </c>
    </row>
    <row r="66" spans="8:17" x14ac:dyDescent="0.25">
      <c r="H66" s="235" t="s">
        <v>317</v>
      </c>
      <c r="I66" s="236"/>
      <c r="J66" s="237"/>
      <c r="K66" s="252" t="s">
        <v>297</v>
      </c>
      <c r="L66" s="253"/>
      <c r="M66" s="254"/>
      <c r="N66" s="233">
        <f ca="1">IF(OR(O67=0,O67=""),"",O66/O67)</f>
        <v>0.80654890133563117</v>
      </c>
      <c r="O66" s="65">
        <f ca="1">IF($B$2="","",INDIRECT(ADDRESS($B$2,'Map9090'!Q65,,,$A$2)))</f>
        <v>1872</v>
      </c>
      <c r="P66" s="233">
        <f ca="1">IF(OR(Q67=0,Q67=""),"",Q66/Q67)</f>
        <v>0.82060132618766468</v>
      </c>
      <c r="Q66" s="65">
        <f ca="1">IF($B$2="","",INDIRECT(ADDRESS($B$2,'Map9090'!S65,,,$A$2)))</f>
        <v>9034</v>
      </c>
    </row>
    <row r="67" spans="8:17" ht="15.75" thickBot="1" x14ac:dyDescent="0.3">
      <c r="H67" s="238"/>
      <c r="I67" s="239"/>
      <c r="J67" s="240"/>
      <c r="K67" s="255"/>
      <c r="L67" s="256"/>
      <c r="M67" s="257"/>
      <c r="N67" s="234"/>
      <c r="O67" s="65">
        <f ca="1">IF($B$2="","",INDIRECT(ADDRESS($B$2,'Map9090'!Q66,,,$A$2)))</f>
        <v>2321</v>
      </c>
      <c r="P67" s="234"/>
      <c r="Q67" s="65">
        <f ca="1">IF($B$2="","",INDIRECT(ADDRESS($B$2,'Map9090'!S66,,,$A$2)))</f>
        <v>11009</v>
      </c>
    </row>
    <row r="68" spans="8:17" x14ac:dyDescent="0.25">
      <c r="H68" s="238"/>
      <c r="I68" s="239"/>
      <c r="J68" s="240"/>
      <c r="K68" s="258" t="s">
        <v>298</v>
      </c>
      <c r="L68" s="259"/>
      <c r="M68" s="260"/>
      <c r="N68" s="233">
        <f ca="1">IF(OR(O69=0,O69=""),"",O68/O69)</f>
        <v>0.55811808118081185</v>
      </c>
      <c r="O68" s="65">
        <f ca="1">IF($B$2="","",INDIRECT(ADDRESS($B$2,'Map9090'!Q67,,,$A$2)))</f>
        <v>605</v>
      </c>
      <c r="P68" s="233">
        <f ca="1">IF(OR(Q69=0,Q69=""),"",Q68/Q69)</f>
        <v>0.6347203916399925</v>
      </c>
      <c r="Q68" s="65">
        <f ca="1">IF($B$2="","",INDIRECT(ADDRESS($B$2,'Map9090'!S67,,,$A$2)))</f>
        <v>3371</v>
      </c>
    </row>
    <row r="69" spans="8:17" ht="15.75" thickBot="1" x14ac:dyDescent="0.3">
      <c r="H69" s="238"/>
      <c r="I69" s="239"/>
      <c r="J69" s="240"/>
      <c r="K69" s="255"/>
      <c r="L69" s="256"/>
      <c r="M69" s="257"/>
      <c r="N69" s="234"/>
      <c r="O69" s="65">
        <f ca="1">IF($B$2="","",INDIRECT(ADDRESS($B$2,'Map9090'!Q68,,,$A$2)))</f>
        <v>1084</v>
      </c>
      <c r="P69" s="234"/>
      <c r="Q69" s="65">
        <f ca="1">IF($B$2="","",INDIRECT(ADDRESS($B$2,'Map9090'!S68,,,$A$2)))</f>
        <v>5311</v>
      </c>
    </row>
    <row r="70" spans="8:17" x14ac:dyDescent="0.25">
      <c r="H70" s="238"/>
      <c r="I70" s="239"/>
      <c r="J70" s="240"/>
      <c r="K70" s="258" t="s">
        <v>293</v>
      </c>
      <c r="L70" s="259"/>
      <c r="M70" s="260"/>
      <c r="N70" s="233">
        <f ca="1">IF(OR(O71=0,O71=""),"",O70/O71)</f>
        <v>0.43010752688172044</v>
      </c>
      <c r="O70" s="65">
        <f ca="1">IF($B$2="","",INDIRECT(ADDRESS($B$2,'Map9090'!Q69,,,$A$2)))</f>
        <v>200</v>
      </c>
      <c r="P70" s="233">
        <f ca="1">IF(OR(Q71=0,Q71=""),"",Q70/Q71)</f>
        <v>0.45711452652454138</v>
      </c>
      <c r="Q70" s="65">
        <f ca="1">IF($B$2="","",INDIRECT(ADDRESS($B$2,'Map9090'!S69,,,$A$2)))</f>
        <v>922</v>
      </c>
    </row>
    <row r="71" spans="8:17" ht="15.75" thickBot="1" x14ac:dyDescent="0.3">
      <c r="H71" s="241"/>
      <c r="I71" s="242"/>
      <c r="J71" s="243"/>
      <c r="K71" s="266"/>
      <c r="L71" s="267"/>
      <c r="M71" s="268"/>
      <c r="N71" s="234"/>
      <c r="O71" s="65">
        <f ca="1">IF($B$2="","",INDIRECT(ADDRESS($B$2,'Map9090'!Q70,,,$A$2)))</f>
        <v>465</v>
      </c>
      <c r="P71" s="234"/>
      <c r="Q71" s="65">
        <f ca="1">IF($B$2="","",INDIRECT(ADDRESS($B$2,'Map9090'!S70,,,$A$2)))</f>
        <v>2017</v>
      </c>
    </row>
    <row r="72" spans="8:17" x14ac:dyDescent="0.25">
      <c r="H72" s="235" t="s">
        <v>312</v>
      </c>
      <c r="I72" s="236"/>
      <c r="J72" s="237"/>
      <c r="K72" s="252" t="s">
        <v>291</v>
      </c>
      <c r="L72" s="253"/>
      <c r="M72" s="254"/>
      <c r="N72" s="233">
        <f ca="1">IF(OR(O73=0,O73=""),"",O72/O73)</f>
        <v>0.94386115277480176</v>
      </c>
      <c r="O72" s="65">
        <f ca="1">IF($B$2="","",INDIRECT(ADDRESS($B$2,'Map9090'!Q71,,,$A$2)))</f>
        <v>4405</v>
      </c>
      <c r="P72" s="233">
        <f ca="1">IF(OR(Q73=0,Q73=""),"",Q72/Q73)</f>
        <v>0.91392343330894898</v>
      </c>
      <c r="Q72" s="65">
        <f ca="1">IF($B$2="","",INDIRECT(ADDRESS($B$2,'Map9090'!S71,,,$A$2)))</f>
        <v>11244</v>
      </c>
    </row>
    <row r="73" spans="8:17" ht="15.75" thickBot="1" x14ac:dyDescent="0.3">
      <c r="H73" s="238"/>
      <c r="I73" s="239"/>
      <c r="J73" s="240"/>
      <c r="K73" s="255"/>
      <c r="L73" s="256"/>
      <c r="M73" s="257"/>
      <c r="N73" s="234"/>
      <c r="O73" s="65">
        <f ca="1">IF($B$2="","",INDIRECT(ADDRESS($B$2,'Map9090'!Q72,,,$A$2)))</f>
        <v>4667</v>
      </c>
      <c r="P73" s="234"/>
      <c r="Q73" s="65">
        <f ca="1">IF($B$2="","",INDIRECT(ADDRESS($B$2,'Map9090'!S72,,,$A$2)))</f>
        <v>12303</v>
      </c>
    </row>
    <row r="74" spans="8:17" x14ac:dyDescent="0.25">
      <c r="H74" s="238"/>
      <c r="I74" s="239"/>
      <c r="J74" s="240"/>
      <c r="K74" s="258" t="s">
        <v>292</v>
      </c>
      <c r="L74" s="259"/>
      <c r="M74" s="260"/>
      <c r="N74" s="233">
        <f ca="1">IF(OR(O75=0,O75=""),"",O74/O75)</f>
        <v>0.90282337491792519</v>
      </c>
      <c r="O74" s="65">
        <f ca="1">IF($B$2="","",INDIRECT(ADDRESS($B$2,'Map9090'!Q73,,,$A$2)))</f>
        <v>1375</v>
      </c>
      <c r="P74" s="233">
        <f ca="1">IF(OR(Q75=0,Q75=""),"",Q74/Q75)</f>
        <v>0.9093479968578162</v>
      </c>
      <c r="Q74" s="65">
        <f ca="1">IF($B$2="","",INDIRECT(ADDRESS($B$2,'Map9090'!S73,,,$A$2)))</f>
        <v>5788</v>
      </c>
    </row>
    <row r="75" spans="8:17" ht="15.75" thickBot="1" x14ac:dyDescent="0.3">
      <c r="H75" s="238"/>
      <c r="I75" s="239"/>
      <c r="J75" s="240"/>
      <c r="K75" s="255"/>
      <c r="L75" s="256"/>
      <c r="M75" s="257"/>
      <c r="N75" s="234"/>
      <c r="O75" s="65">
        <f ca="1">IF($B$2="","",INDIRECT(ADDRESS($B$2,'Map9090'!Q74,,,$A$2)))</f>
        <v>1523</v>
      </c>
      <c r="P75" s="234"/>
      <c r="Q75" s="65">
        <f ca="1">IF($B$2="","",INDIRECT(ADDRESS($B$2,'Map9090'!S74,,,$A$2)))</f>
        <v>6365</v>
      </c>
    </row>
    <row r="76" spans="8:17" x14ac:dyDescent="0.25">
      <c r="H76" s="238"/>
      <c r="I76" s="239"/>
      <c r="J76" s="240"/>
      <c r="K76" s="258" t="s">
        <v>294</v>
      </c>
      <c r="L76" s="259"/>
      <c r="M76" s="260"/>
      <c r="N76" s="233">
        <f ca="1">IF(OR(O77=0,O77=""),"",O76/O77)</f>
        <v>0.91477272727272729</v>
      </c>
      <c r="O76" s="65">
        <f ca="1">IF($B$2="","",INDIRECT(ADDRESS($B$2,'Map9090'!Q75,,,$A$2)))</f>
        <v>322</v>
      </c>
      <c r="P76" s="233">
        <f ca="1">IF(OR(Q77=0,Q77=""),"",Q76/Q77)</f>
        <v>0.91218773656320973</v>
      </c>
      <c r="Q76" s="65">
        <f ca="1">IF($B$2="","",INDIRECT(ADDRESS($B$2,'Map9090'!S75,,,$A$2)))</f>
        <v>1205</v>
      </c>
    </row>
    <row r="77" spans="8:17" ht="15.75" thickBot="1" x14ac:dyDescent="0.3">
      <c r="H77" s="238"/>
      <c r="I77" s="239"/>
      <c r="J77" s="240"/>
      <c r="K77" s="255"/>
      <c r="L77" s="256"/>
      <c r="M77" s="257"/>
      <c r="N77" s="234"/>
      <c r="O77" s="65">
        <f ca="1">IF($B$2="","",INDIRECT(ADDRESS($B$2,'Map9090'!Q76,,,$A$2)))</f>
        <v>352</v>
      </c>
      <c r="P77" s="234"/>
      <c r="Q77" s="65">
        <f ca="1">IF($B$2="","",INDIRECT(ADDRESS($B$2,'Map9090'!S76,,,$A$2)))</f>
        <v>1321</v>
      </c>
    </row>
    <row r="78" spans="8:17" x14ac:dyDescent="0.25">
      <c r="H78" s="238"/>
      <c r="I78" s="239"/>
      <c r="J78" s="240"/>
      <c r="K78" s="258" t="s">
        <v>293</v>
      </c>
      <c r="L78" s="259"/>
      <c r="M78" s="260"/>
      <c r="N78" s="233">
        <f ca="1">IF(OR(O79=0,O79=""),"",O78/O79)</f>
        <v>0.83967935871743482</v>
      </c>
      <c r="O78" s="65">
        <f ca="1">IF($B$2="","",INDIRECT(ADDRESS($B$2,'Map9090'!Q77,,,$A$2)))</f>
        <v>419</v>
      </c>
      <c r="P78" s="233">
        <f ca="1">IF(OR(Q79=0,Q79=""),"",Q78/Q79)</f>
        <v>0.84943977591036413</v>
      </c>
      <c r="Q78" s="65">
        <f ca="1">IF($B$2="","",INDIRECT(ADDRESS($B$2,'Map9090'!S77,,,$A$2)))</f>
        <v>1213</v>
      </c>
    </row>
    <row r="79" spans="8:17" ht="15.75" thickBot="1" x14ac:dyDescent="0.3">
      <c r="H79" s="238"/>
      <c r="I79" s="239"/>
      <c r="J79" s="240"/>
      <c r="K79" s="255"/>
      <c r="L79" s="256"/>
      <c r="M79" s="257"/>
      <c r="N79" s="234"/>
      <c r="O79" s="65">
        <f ca="1">IF($B$2="","",INDIRECT(ADDRESS($B$2,'Map9090'!Q78,,,$A$2)))</f>
        <v>499</v>
      </c>
      <c r="P79" s="234"/>
      <c r="Q79" s="65">
        <f ca="1">IF($B$2="","",INDIRECT(ADDRESS($B$2,'Map9090'!S78,,,$A$2)))</f>
        <v>1428</v>
      </c>
    </row>
    <row r="80" spans="8:17" x14ac:dyDescent="0.25">
      <c r="H80" s="238"/>
      <c r="I80" s="239"/>
      <c r="J80" s="240"/>
      <c r="K80" s="258" t="s">
        <v>300</v>
      </c>
      <c r="L80" s="259"/>
      <c r="M80" s="260"/>
      <c r="N80" s="233">
        <f ca="1">IF(OR(O81=0,O81=""),"",O80/O81)</f>
        <v>0.68933333333333335</v>
      </c>
      <c r="O80" s="65">
        <f ca="1">IF($B$2="","",INDIRECT(ADDRESS($B$2,'Map9090'!Q79,,,$A$2)))</f>
        <v>517</v>
      </c>
      <c r="P80" s="233">
        <f ca="1">IF(OR(Q81=0,Q81=""),"",Q80/Q81)</f>
        <v>0.7274927395934172</v>
      </c>
      <c r="Q80" s="65">
        <f ca="1">IF($B$2="","",INDIRECT(ADDRESS($B$2,'Map9090'!S79,,,$A$2)))</f>
        <v>1503</v>
      </c>
    </row>
    <row r="81" spans="8:17" ht="15.75" thickBot="1" x14ac:dyDescent="0.3">
      <c r="H81" s="238"/>
      <c r="I81" s="239"/>
      <c r="J81" s="240"/>
      <c r="K81" s="255"/>
      <c r="L81" s="256"/>
      <c r="M81" s="257"/>
      <c r="N81" s="234"/>
      <c r="O81" s="65">
        <f ca="1">IF($B$2="","",INDIRECT(ADDRESS($B$2,'Map9090'!Q80,,,$A$2)))</f>
        <v>750</v>
      </c>
      <c r="P81" s="234"/>
      <c r="Q81" s="65">
        <f ca="1">IF($B$2="","",INDIRECT(ADDRESS($B$2,'Map9090'!S80,,,$A$2)))</f>
        <v>2066</v>
      </c>
    </row>
    <row r="82" spans="8:17" x14ac:dyDescent="0.25">
      <c r="H82" s="238"/>
      <c r="I82" s="239"/>
      <c r="J82" s="240"/>
      <c r="K82" s="227" t="s">
        <v>301</v>
      </c>
      <c r="L82" s="228"/>
      <c r="M82" s="229"/>
      <c r="N82" s="233">
        <f ca="1">IF(OR(O83=0,O83=""),"",O82/O83)</f>
        <v>0.89940828402366868</v>
      </c>
      <c r="O82" s="65">
        <f ca="1">IF($B$2="","",INDIRECT(ADDRESS($B$2,'Map9090'!Q81,,,$A$2)))</f>
        <v>304</v>
      </c>
      <c r="P82" s="233">
        <f ca="1">IF(OR(Q83=0,Q83=""),"",Q82/Q83)</f>
        <v>0.91629955947136565</v>
      </c>
      <c r="Q82" s="65">
        <f ca="1">IF($B$2="","",INDIRECT(ADDRESS($B$2,'Map9090'!S81,,,$A$2)))</f>
        <v>1040</v>
      </c>
    </row>
    <row r="83" spans="8:17" ht="15.75" thickBot="1" x14ac:dyDescent="0.3">
      <c r="H83" s="241"/>
      <c r="I83" s="242"/>
      <c r="J83" s="243"/>
      <c r="K83" s="263"/>
      <c r="L83" s="264"/>
      <c r="M83" s="265"/>
      <c r="N83" s="234"/>
      <c r="O83" s="65">
        <f ca="1">IF($B$2="","",INDIRECT(ADDRESS($B$2,'Map9090'!Q82,,,$A$2)))</f>
        <v>338</v>
      </c>
      <c r="P83" s="234"/>
      <c r="Q83" s="65">
        <f ca="1">IF($B$2="","",INDIRECT(ADDRESS($B$2,'Map9090'!S82,,,$A$2)))</f>
        <v>1135</v>
      </c>
    </row>
    <row r="84" spans="8:17" x14ac:dyDescent="0.25">
      <c r="H84" s="235" t="s">
        <v>318</v>
      </c>
      <c r="I84" s="236"/>
      <c r="J84" s="237"/>
      <c r="K84" s="252" t="s">
        <v>291</v>
      </c>
      <c r="L84" s="253"/>
      <c r="M84" s="254"/>
      <c r="N84" s="261">
        <f ca="1">IF(OR(O85=0,O85=""),"",O84/O85)</f>
        <v>18416.539746001883</v>
      </c>
      <c r="O84" s="66">
        <f ca="1">IF($B$2="","",INDIRECT(ADDRESS($B$2,'Map9090'!Q83,,,$A$2)))</f>
        <v>78307127</v>
      </c>
      <c r="P84" s="261">
        <f ca="1">IF(OR(Q85=0,Q85=""),"",Q84/Q85)</f>
        <v>16540.618588543617</v>
      </c>
      <c r="Q84" s="66">
        <f ca="1">IF($B$2="","",INDIRECT(ADDRESS($B$2,'Map9090'!S83,,,$A$2)))</f>
        <v>176719969</v>
      </c>
    </row>
    <row r="85" spans="8:17" x14ac:dyDescent="0.25">
      <c r="H85" s="238"/>
      <c r="I85" s="239"/>
      <c r="J85" s="240"/>
      <c r="K85" s="255"/>
      <c r="L85" s="256"/>
      <c r="M85" s="257"/>
      <c r="N85" s="262"/>
      <c r="O85" s="65">
        <f ca="1">IF($B$2="","",INDIRECT(ADDRESS($B$2,'Map9090'!Q84,,,$A$2)))</f>
        <v>4252</v>
      </c>
      <c r="P85" s="262"/>
      <c r="Q85" s="65">
        <f ca="1">IF($B$2="","",INDIRECT(ADDRESS($B$2,'Map9090'!S84,,,$A$2)))</f>
        <v>10684</v>
      </c>
    </row>
    <row r="86" spans="8:17" x14ac:dyDescent="0.25">
      <c r="H86" s="238"/>
      <c r="I86" s="239"/>
      <c r="J86" s="240"/>
      <c r="K86" s="258" t="s">
        <v>292</v>
      </c>
      <c r="L86" s="259"/>
      <c r="M86" s="260"/>
      <c r="N86" s="261">
        <f ca="1">IF(OR(O87=0,O87=""),"",O86/O87)</f>
        <v>15375.241379310344</v>
      </c>
      <c r="O86" s="66">
        <f ca="1">IF($B$2="","",INDIRECT(ADDRESS($B$2,'Map9090'!Q85,,,$A$2)))</f>
        <v>19172926</v>
      </c>
      <c r="P86" s="261">
        <f ca="1">IF(OR(Q87=0,Q87=""),"",Q86/Q87)</f>
        <v>14781.709372637944</v>
      </c>
      <c r="Q86" s="66">
        <f ca="1">IF($B$2="","",INDIRECT(ADDRESS($B$2,'Map9090'!S85,,,$A$2)))</f>
        <v>78224806</v>
      </c>
    </row>
    <row r="87" spans="8:17" x14ac:dyDescent="0.25">
      <c r="H87" s="238"/>
      <c r="I87" s="239"/>
      <c r="J87" s="240"/>
      <c r="K87" s="255"/>
      <c r="L87" s="256"/>
      <c r="M87" s="257"/>
      <c r="N87" s="262"/>
      <c r="O87" s="65">
        <f ca="1">IF($B$2="","",INDIRECT(ADDRESS($B$2,'Map9090'!Q86,,,$A$2)))</f>
        <v>1247</v>
      </c>
      <c r="P87" s="262"/>
      <c r="Q87" s="65">
        <f ca="1">IF($B$2="","",INDIRECT(ADDRESS($B$2,'Map9090'!S86,,,$A$2)))</f>
        <v>5292</v>
      </c>
    </row>
    <row r="88" spans="8:17" x14ac:dyDescent="0.25">
      <c r="H88" s="238"/>
      <c r="I88" s="239"/>
      <c r="J88" s="240"/>
      <c r="K88" s="258" t="s">
        <v>294</v>
      </c>
      <c r="L88" s="259"/>
      <c r="M88" s="260"/>
      <c r="N88" s="261">
        <f ca="1">IF(OR(O89=0,O89=""),"",O88/O89)</f>
        <v>18035.748299319726</v>
      </c>
      <c r="O88" s="66">
        <f ca="1">IF($B$2="","",INDIRECT(ADDRESS($B$2,'Map9090'!Q87,,,$A$2)))</f>
        <v>5302510</v>
      </c>
      <c r="P88" s="261">
        <f ca="1">IF(OR(Q89=0,Q89=""),"",Q88/Q89)</f>
        <v>17732.469034608377</v>
      </c>
      <c r="Q88" s="66">
        <f ca="1">IF($B$2="","",INDIRECT(ADDRESS($B$2,'Map9090'!S87,,,$A$2)))</f>
        <v>19470251</v>
      </c>
    </row>
    <row r="89" spans="8:17" x14ac:dyDescent="0.25">
      <c r="H89" s="238"/>
      <c r="I89" s="239"/>
      <c r="J89" s="240"/>
      <c r="K89" s="255"/>
      <c r="L89" s="256"/>
      <c r="M89" s="257"/>
      <c r="N89" s="262"/>
      <c r="O89" s="65">
        <f ca="1">IF($B$2="","",INDIRECT(ADDRESS($B$2,'Map9090'!Q88,,,$A$2)))</f>
        <v>294</v>
      </c>
      <c r="P89" s="262"/>
      <c r="Q89" s="65">
        <f ca="1">IF($B$2="","",INDIRECT(ADDRESS($B$2,'Map9090'!S88,,,$A$2)))</f>
        <v>1098</v>
      </c>
    </row>
    <row r="90" spans="8:17" x14ac:dyDescent="0.25">
      <c r="H90" s="238"/>
      <c r="I90" s="239"/>
      <c r="J90" s="240"/>
      <c r="K90" s="258" t="s">
        <v>303</v>
      </c>
      <c r="L90" s="259"/>
      <c r="M90" s="260"/>
      <c r="N90" s="261">
        <f ca="1">IF(OR(O91=0,O91=""),"",O90/O91)</f>
        <v>4186.0411899313503</v>
      </c>
      <c r="O90" s="66">
        <f ca="1">IF($B$2="","",INDIRECT(ADDRESS($B$2,'Map9090'!Q89,,,$A$2)))</f>
        <v>1829300</v>
      </c>
      <c r="P90" s="261">
        <f ca="1">IF(OR(Q91=0,Q91=""),"",Q90/Q91)</f>
        <v>3943.3193343898574</v>
      </c>
      <c r="Q90" s="66">
        <f ca="1">IF($B$2="","",INDIRECT(ADDRESS($B$2,'Map9090'!S89,,,$A$2)))</f>
        <v>4976469</v>
      </c>
    </row>
    <row r="91" spans="8:17" x14ac:dyDescent="0.25">
      <c r="H91" s="238"/>
      <c r="I91" s="239"/>
      <c r="J91" s="240"/>
      <c r="K91" s="255"/>
      <c r="L91" s="256"/>
      <c r="M91" s="257"/>
      <c r="N91" s="262"/>
      <c r="O91" s="65">
        <f ca="1">IF($B$2="","",INDIRECT(ADDRESS($B$2,'Map9090'!Q90,,,$A$2)))</f>
        <v>437</v>
      </c>
      <c r="P91" s="262"/>
      <c r="Q91" s="65">
        <f ca="1">IF($B$2="","",INDIRECT(ADDRESS($B$2,'Map9090'!S90,,,$A$2)))</f>
        <v>1262</v>
      </c>
    </row>
    <row r="92" spans="8:17" x14ac:dyDescent="0.25">
      <c r="H92" s="238"/>
      <c r="I92" s="239"/>
      <c r="J92" s="240"/>
      <c r="K92" s="227" t="s">
        <v>301</v>
      </c>
      <c r="L92" s="228"/>
      <c r="M92" s="229"/>
      <c r="N92" s="261">
        <f ca="1">IF(OR(O93=0,O93=""),"",O92/O93)</f>
        <v>22584.038596491228</v>
      </c>
      <c r="O92" s="66">
        <f ca="1">IF($B$2="","",INDIRECT(ADDRESS($B$2,'Map9090'!Q91,,,$A$2)))</f>
        <v>6436451</v>
      </c>
      <c r="P92" s="261">
        <f ca="1">IF(OR(Q93=0,Q93=""),"",Q92/Q93)</f>
        <v>23190.080508474577</v>
      </c>
      <c r="Q92" s="66">
        <f ca="1">IF($B$2="","",INDIRECT(ADDRESS($B$2,'Map9090'!S91,,,$A$2)))</f>
        <v>21891436</v>
      </c>
    </row>
    <row r="93" spans="8:17" ht="15.75" thickBot="1" x14ac:dyDescent="0.3">
      <c r="H93" s="241"/>
      <c r="I93" s="242"/>
      <c r="J93" s="243"/>
      <c r="K93" s="263"/>
      <c r="L93" s="264"/>
      <c r="M93" s="265"/>
      <c r="N93" s="262"/>
      <c r="O93" s="65">
        <f ca="1">IF($B$2="","",INDIRECT(ADDRESS($B$2,'Map9090'!Q92,,,$A$2)))</f>
        <v>285</v>
      </c>
      <c r="P93" s="262"/>
      <c r="Q93" s="67">
        <f ca="1">IF($B$2="","",INDIRECT(ADDRESS($B$2,'Map9090'!S92,,,$A$2)))</f>
        <v>944</v>
      </c>
    </row>
    <row r="94" spans="8:17" x14ac:dyDescent="0.25">
      <c r="H94" s="235" t="s">
        <v>311</v>
      </c>
      <c r="I94" s="236"/>
      <c r="J94" s="237"/>
      <c r="K94" s="252" t="s">
        <v>291</v>
      </c>
      <c r="L94" s="253"/>
      <c r="M94" s="254"/>
      <c r="N94" s="233">
        <f ca="1">IF(OR(O95=0,O95=""),"",O94/O95)</f>
        <v>0.85825075398535111</v>
      </c>
      <c r="O94" s="65">
        <f ca="1">IF($B$2="","",INDIRECT(ADDRESS($B$2,'Map9090'!Q93,,,$A$2)))</f>
        <v>1992</v>
      </c>
      <c r="P94" s="233">
        <f ca="1">IF(OR(Q95=0,Q95=""),"",Q94/Q95)</f>
        <v>0.87237714597147786</v>
      </c>
      <c r="Q94" s="65">
        <f ca="1">IF($B$2="","",INDIRECT(ADDRESS($B$2,'Map9090'!S93,,,$A$2)))</f>
        <v>9604</v>
      </c>
    </row>
    <row r="95" spans="8:17" ht="15.75" thickBot="1" x14ac:dyDescent="0.3">
      <c r="H95" s="238"/>
      <c r="I95" s="239"/>
      <c r="J95" s="240"/>
      <c r="K95" s="255"/>
      <c r="L95" s="256"/>
      <c r="M95" s="257"/>
      <c r="N95" s="234"/>
      <c r="O95" s="65">
        <f ca="1">IF($B$2="","",INDIRECT(ADDRESS($B$2,'Map9090'!Q94,,,$A$2)))</f>
        <v>2321</v>
      </c>
      <c r="P95" s="234"/>
      <c r="Q95" s="65">
        <f ca="1">IF($B$2="","",INDIRECT(ADDRESS($B$2,'Map9090'!S94,,,$A$2)))</f>
        <v>11009</v>
      </c>
    </row>
    <row r="96" spans="8:17" x14ac:dyDescent="0.25">
      <c r="H96" s="238"/>
      <c r="I96" s="239"/>
      <c r="J96" s="240"/>
      <c r="K96" s="258" t="s">
        <v>292</v>
      </c>
      <c r="L96" s="259"/>
      <c r="M96" s="260"/>
      <c r="N96" s="233">
        <f ca="1">IF(OR(O97=0,O97=""),"",O96/O97)</f>
        <v>0.62730627306273068</v>
      </c>
      <c r="O96" s="65">
        <f ca="1">IF($B$2="","",INDIRECT(ADDRESS($B$2,'Map9090'!Q95,,,$A$2)))</f>
        <v>680</v>
      </c>
      <c r="P96" s="233">
        <f ca="1">IF(OR(Q97=0,Q97=""),"",Q96/Q97)</f>
        <v>0.71078892863867449</v>
      </c>
      <c r="Q96" s="65">
        <f ca="1">IF($B$2="","",INDIRECT(ADDRESS($B$2,'Map9090'!S95,,,$A$2)))</f>
        <v>3775</v>
      </c>
    </row>
    <row r="97" spans="8:17" ht="15.75" thickBot="1" x14ac:dyDescent="0.3">
      <c r="H97" s="238"/>
      <c r="I97" s="239"/>
      <c r="J97" s="240"/>
      <c r="K97" s="255"/>
      <c r="L97" s="256"/>
      <c r="M97" s="257"/>
      <c r="N97" s="234"/>
      <c r="O97" s="65">
        <f ca="1">IF($B$2="","",INDIRECT(ADDRESS($B$2,'Map9090'!Q96,,,$A$2)))</f>
        <v>1084</v>
      </c>
      <c r="P97" s="234"/>
      <c r="Q97" s="65">
        <f ca="1">IF($B$2="","",INDIRECT(ADDRESS($B$2,'Map9090'!S96,,,$A$2)))</f>
        <v>5311</v>
      </c>
    </row>
    <row r="98" spans="8:17" x14ac:dyDescent="0.25">
      <c r="H98" s="238"/>
      <c r="I98" s="239"/>
      <c r="J98" s="240"/>
      <c r="K98" s="258" t="s">
        <v>305</v>
      </c>
      <c r="L98" s="259"/>
      <c r="M98" s="260"/>
      <c r="N98" s="233">
        <f ca="1">IF(OR(O99=0,O99=""),"",O98/O99)</f>
        <v>0.88397790055248615</v>
      </c>
      <c r="O98" s="65">
        <f ca="1">IF($B$2="","",INDIRECT(ADDRESS($B$2,'Map9090'!Q97,,,$A$2)))</f>
        <v>320</v>
      </c>
      <c r="P98" s="233">
        <f ca="1">IF(OR(Q99=0,Q99=""),"",Q98/Q99)</f>
        <v>0.90544255085211656</v>
      </c>
      <c r="Q98" s="65">
        <f ca="1">IF($B$2="","",INDIRECT(ADDRESS($B$2,'Map9090'!S97,,,$A$2)))</f>
        <v>1647</v>
      </c>
    </row>
    <row r="99" spans="8:17" ht="15.75" thickBot="1" x14ac:dyDescent="0.3">
      <c r="H99" s="238"/>
      <c r="I99" s="239"/>
      <c r="J99" s="240"/>
      <c r="K99" s="255"/>
      <c r="L99" s="256"/>
      <c r="M99" s="257"/>
      <c r="N99" s="234"/>
      <c r="O99" s="65">
        <f ca="1">IF($B$2="","",INDIRECT(ADDRESS($B$2,'Map9090'!Q98,,,$A$2)))</f>
        <v>362</v>
      </c>
      <c r="P99" s="234"/>
      <c r="Q99" s="65">
        <f ca="1">IF($B$2="","",INDIRECT(ADDRESS($B$2,'Map9090'!S98,,,$A$2)))</f>
        <v>1819</v>
      </c>
    </row>
    <row r="100" spans="8:17" x14ac:dyDescent="0.25">
      <c r="H100" s="238"/>
      <c r="I100" s="239"/>
      <c r="J100" s="240"/>
      <c r="K100" s="227" t="s">
        <v>301</v>
      </c>
      <c r="L100" s="228"/>
      <c r="M100" s="229"/>
      <c r="N100" s="233">
        <f ca="1">IF(OR(O101=0,O101=""),"",O100/O101)</f>
        <v>0.43209876543209874</v>
      </c>
      <c r="O100" s="65">
        <f ca="1">IF($B$2="","",INDIRECT(ADDRESS($B$2,'Map9090'!Q99,,,$A$2)))</f>
        <v>70</v>
      </c>
      <c r="P100" s="233">
        <f ca="1">IF(OR(Q101=0,Q101=""),"",Q100/Q101)</f>
        <v>0.44172661870503599</v>
      </c>
      <c r="Q100" s="65">
        <f ca="1">IF($B$2="","",INDIRECT(ADDRESS($B$2,'Map9090'!S99,,,$A$2)))</f>
        <v>307</v>
      </c>
    </row>
    <row r="101" spans="8:17" ht="15.75" thickBot="1" x14ac:dyDescent="0.3">
      <c r="H101" s="238"/>
      <c r="I101" s="239"/>
      <c r="J101" s="240"/>
      <c r="K101" s="230"/>
      <c r="L101" s="231"/>
      <c r="M101" s="232"/>
      <c r="N101" s="234"/>
      <c r="O101" s="65">
        <f ca="1">IF($B$2="","",INDIRECT(ADDRESS($B$2,'Map9090'!Q100,,,$A$2)))</f>
        <v>162</v>
      </c>
      <c r="P101" s="234"/>
      <c r="Q101" s="65">
        <f ca="1">IF($B$2="","",INDIRECT(ADDRESS($B$2,'Map9090'!S100,,,$A$2)))</f>
        <v>695</v>
      </c>
    </row>
    <row r="102" spans="8:17" x14ac:dyDescent="0.25">
      <c r="H102" s="235" t="s">
        <v>57</v>
      </c>
      <c r="I102" s="236"/>
      <c r="J102" s="237"/>
      <c r="K102" s="244" t="s">
        <v>58</v>
      </c>
      <c r="L102" s="245"/>
      <c r="M102" s="245"/>
      <c r="N102" s="248" t="s">
        <v>61</v>
      </c>
      <c r="O102" s="215" t="s">
        <v>60</v>
      </c>
      <c r="P102" s="250" t="s">
        <v>61</v>
      </c>
      <c r="Q102" s="215" t="s">
        <v>60</v>
      </c>
    </row>
    <row r="103" spans="8:17" x14ac:dyDescent="0.25">
      <c r="H103" s="238"/>
      <c r="I103" s="239"/>
      <c r="J103" s="240"/>
      <c r="K103" s="246"/>
      <c r="L103" s="247"/>
      <c r="M103" s="247"/>
      <c r="N103" s="249"/>
      <c r="O103" s="216"/>
      <c r="P103" s="251"/>
      <c r="Q103" s="216"/>
    </row>
    <row r="104" spans="8:17" x14ac:dyDescent="0.25">
      <c r="H104" s="238"/>
      <c r="I104" s="239"/>
      <c r="J104" s="240"/>
      <c r="K104" s="217" t="s">
        <v>62</v>
      </c>
      <c r="L104" s="218"/>
      <c r="M104" s="218"/>
      <c r="N104" s="62"/>
      <c r="O104" s="225">
        <f ca="1">IF($B$2="","",INDIRECT(ADDRESS($B$2,'Map9090'!Q103,,,$A$2)))</f>
        <v>255</v>
      </c>
      <c r="P104" s="62"/>
      <c r="Q104" s="225">
        <f ca="1">IF($B$2="","",INDIRECT(ADDRESS($B$2,'Map9090'!S103,,,$A$2)))</f>
        <v>1198</v>
      </c>
    </row>
    <row r="105" spans="8:17" ht="15.75" thickBot="1" x14ac:dyDescent="0.3">
      <c r="H105" s="238"/>
      <c r="I105" s="239"/>
      <c r="J105" s="240"/>
      <c r="K105" s="219"/>
      <c r="L105" s="220"/>
      <c r="M105" s="220"/>
      <c r="N105" s="63"/>
      <c r="O105" s="226"/>
      <c r="P105" s="63"/>
      <c r="Q105" s="226"/>
    </row>
    <row r="106" spans="8:17" x14ac:dyDescent="0.25">
      <c r="H106" s="238"/>
      <c r="I106" s="239"/>
      <c r="J106" s="240"/>
      <c r="K106" s="217" t="s">
        <v>63</v>
      </c>
      <c r="L106" s="218"/>
      <c r="M106" s="218"/>
      <c r="N106" s="233">
        <f ca="1">IF(OR(O104="",O104=0),"",O106/O104)</f>
        <v>1</v>
      </c>
      <c r="O106" s="225">
        <f ca="1">IF($B$2="","",INDIRECT(ADDRESS($B$2,'Map9090'!Q105,,,$A$2)))</f>
        <v>255</v>
      </c>
      <c r="P106" s="233">
        <f ca="1">IF(OR(Q104="",Q104=0),"",Q106/Q104)</f>
        <v>1</v>
      </c>
      <c r="Q106" s="225">
        <f ca="1">IF($B$2="","",INDIRECT(ADDRESS($B$2,'Map9090'!S105,,,$A$2)))</f>
        <v>1198</v>
      </c>
    </row>
    <row r="107" spans="8:17" ht="15.75" thickBot="1" x14ac:dyDescent="0.3">
      <c r="H107" s="238"/>
      <c r="I107" s="239"/>
      <c r="J107" s="240"/>
      <c r="K107" s="219"/>
      <c r="L107" s="220"/>
      <c r="M107" s="220"/>
      <c r="N107" s="234"/>
      <c r="O107" s="226"/>
      <c r="P107" s="234"/>
      <c r="Q107" s="226"/>
    </row>
    <row r="108" spans="8:17" x14ac:dyDescent="0.25">
      <c r="H108" s="238"/>
      <c r="I108" s="239"/>
      <c r="J108" s="240"/>
      <c r="K108" s="221" t="s">
        <v>64</v>
      </c>
      <c r="L108" s="222"/>
      <c r="M108" s="222"/>
      <c r="N108" s="233">
        <f ca="1">IF(OR(O104="",O104=0),"",O108/O104)</f>
        <v>1</v>
      </c>
      <c r="O108" s="225">
        <f ca="1">IF($B$2="","",INDIRECT(ADDRESS($B$2,'Map9090'!Q107,,,$A$2)))</f>
        <v>255</v>
      </c>
      <c r="P108" s="233">
        <f ca="1">IF(OR(Q104="",Q104=0),"",Q108/Q104)</f>
        <v>1</v>
      </c>
      <c r="Q108" s="225">
        <f ca="1">IF($B$2="","",INDIRECT(ADDRESS($B$2,'Map9090'!S107,,,$A$2)))</f>
        <v>1198</v>
      </c>
    </row>
    <row r="109" spans="8:17" ht="15.75" thickBot="1" x14ac:dyDescent="0.3">
      <c r="H109" s="241"/>
      <c r="I109" s="242"/>
      <c r="J109" s="243"/>
      <c r="K109" s="223"/>
      <c r="L109" s="224"/>
      <c r="M109" s="224"/>
      <c r="N109" s="234"/>
      <c r="O109" s="226"/>
      <c r="P109" s="234"/>
      <c r="Q109" s="226"/>
    </row>
  </sheetData>
  <sortState ref="D4:D30">
    <sortCondition ref="D4:D30"/>
  </sortState>
  <mergeCells count="161">
    <mergeCell ref="H7:Q7"/>
    <mergeCell ref="H8:J10"/>
    <mergeCell ref="K8:M10"/>
    <mergeCell ref="N8:O8"/>
    <mergeCell ref="P8:Q8"/>
    <mergeCell ref="N9:N10"/>
    <mergeCell ref="P9:P10"/>
    <mergeCell ref="H3:Q3"/>
    <mergeCell ref="K20:M20"/>
    <mergeCell ref="H4:Q4"/>
    <mergeCell ref="H5:Q5"/>
    <mergeCell ref="K21:M21"/>
    <mergeCell ref="K22:M22"/>
    <mergeCell ref="K24:M24"/>
    <mergeCell ref="K25:M25"/>
    <mergeCell ref="K26:M26"/>
    <mergeCell ref="H11:J28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7:M27"/>
    <mergeCell ref="K28:M28"/>
    <mergeCell ref="H29:J42"/>
    <mergeCell ref="K29:M29"/>
    <mergeCell ref="K30:M30"/>
    <mergeCell ref="K31:M31"/>
    <mergeCell ref="K32:M32"/>
    <mergeCell ref="K33:M33"/>
    <mergeCell ref="K34:M34"/>
    <mergeCell ref="K35:M35"/>
    <mergeCell ref="H43:J45"/>
    <mergeCell ref="K43:M45"/>
    <mergeCell ref="N43:O43"/>
    <mergeCell ref="P43:Q43"/>
    <mergeCell ref="N44:N45"/>
    <mergeCell ref="P44:P45"/>
    <mergeCell ref="K36:M36"/>
    <mergeCell ref="K37:M37"/>
    <mergeCell ref="K38:M38"/>
    <mergeCell ref="K39:M39"/>
    <mergeCell ref="K40:M40"/>
    <mergeCell ref="K41:M41"/>
    <mergeCell ref="H50:J51"/>
    <mergeCell ref="K50:M51"/>
    <mergeCell ref="N50:N51"/>
    <mergeCell ref="P50:P51"/>
    <mergeCell ref="H52:J53"/>
    <mergeCell ref="K52:M53"/>
    <mergeCell ref="N52:N53"/>
    <mergeCell ref="P52:P53"/>
    <mergeCell ref="H46:J47"/>
    <mergeCell ref="K46:M47"/>
    <mergeCell ref="N46:N47"/>
    <mergeCell ref="P46:P47"/>
    <mergeCell ref="H48:J49"/>
    <mergeCell ref="K48:M49"/>
    <mergeCell ref="N48:N49"/>
    <mergeCell ref="P48:P49"/>
    <mergeCell ref="P58:P59"/>
    <mergeCell ref="K60:M61"/>
    <mergeCell ref="N60:N61"/>
    <mergeCell ref="P60:P61"/>
    <mergeCell ref="K62:M63"/>
    <mergeCell ref="N62:N63"/>
    <mergeCell ref="P62:P63"/>
    <mergeCell ref="H54:J55"/>
    <mergeCell ref="K54:M55"/>
    <mergeCell ref="N54:N55"/>
    <mergeCell ref="P54:P55"/>
    <mergeCell ref="H56:J65"/>
    <mergeCell ref="K56:M57"/>
    <mergeCell ref="N56:N57"/>
    <mergeCell ref="P56:P57"/>
    <mergeCell ref="K58:M59"/>
    <mergeCell ref="N58:N59"/>
    <mergeCell ref="K64:M65"/>
    <mergeCell ref="N64:N65"/>
    <mergeCell ref="P64:P65"/>
    <mergeCell ref="H66:J71"/>
    <mergeCell ref="K66:M67"/>
    <mergeCell ref="N66:N67"/>
    <mergeCell ref="P66:P67"/>
    <mergeCell ref="K68:M69"/>
    <mergeCell ref="N68:N69"/>
    <mergeCell ref="P68:P69"/>
    <mergeCell ref="K70:M71"/>
    <mergeCell ref="N70:N71"/>
    <mergeCell ref="P70:P71"/>
    <mergeCell ref="H72:J83"/>
    <mergeCell ref="K72:M73"/>
    <mergeCell ref="N72:N73"/>
    <mergeCell ref="P72:P73"/>
    <mergeCell ref="K74:M75"/>
    <mergeCell ref="N74:N75"/>
    <mergeCell ref="P74:P75"/>
    <mergeCell ref="K80:M81"/>
    <mergeCell ref="N80:N81"/>
    <mergeCell ref="P80:P81"/>
    <mergeCell ref="K82:M83"/>
    <mergeCell ref="N82:N83"/>
    <mergeCell ref="P82:P83"/>
    <mergeCell ref="K76:M77"/>
    <mergeCell ref="N76:N77"/>
    <mergeCell ref="P76:P77"/>
    <mergeCell ref="K78:M79"/>
    <mergeCell ref="N78:N79"/>
    <mergeCell ref="P78:P79"/>
    <mergeCell ref="K90:M91"/>
    <mergeCell ref="N90:N91"/>
    <mergeCell ref="P90:P91"/>
    <mergeCell ref="K92:M93"/>
    <mergeCell ref="N92:N93"/>
    <mergeCell ref="P92:P93"/>
    <mergeCell ref="H84:J93"/>
    <mergeCell ref="K84:M85"/>
    <mergeCell ref="N84:N85"/>
    <mergeCell ref="P84:P85"/>
    <mergeCell ref="K86:M87"/>
    <mergeCell ref="N86:N87"/>
    <mergeCell ref="P86:P87"/>
    <mergeCell ref="K88:M89"/>
    <mergeCell ref="N88:N89"/>
    <mergeCell ref="P88:P89"/>
    <mergeCell ref="K100:M101"/>
    <mergeCell ref="N100:N101"/>
    <mergeCell ref="P100:P101"/>
    <mergeCell ref="H102:J109"/>
    <mergeCell ref="K102:M103"/>
    <mergeCell ref="N102:N103"/>
    <mergeCell ref="O102:O103"/>
    <mergeCell ref="P102:P103"/>
    <mergeCell ref="H94:J101"/>
    <mergeCell ref="K94:M95"/>
    <mergeCell ref="N94:N95"/>
    <mergeCell ref="P94:P95"/>
    <mergeCell ref="K96:M97"/>
    <mergeCell ref="N96:N97"/>
    <mergeCell ref="P96:P97"/>
    <mergeCell ref="K98:M99"/>
    <mergeCell ref="N98:N99"/>
    <mergeCell ref="P98:P99"/>
    <mergeCell ref="N106:N107"/>
    <mergeCell ref="N108:N109"/>
    <mergeCell ref="P106:P107"/>
    <mergeCell ref="P108:P109"/>
    <mergeCell ref="Q102:Q103"/>
    <mergeCell ref="K104:M105"/>
    <mergeCell ref="K106:M107"/>
    <mergeCell ref="K108:M109"/>
    <mergeCell ref="O104:O105"/>
    <mergeCell ref="O106:O107"/>
    <mergeCell ref="O108:O109"/>
    <mergeCell ref="Q104:Q105"/>
    <mergeCell ref="Q106:Q107"/>
    <mergeCell ref="Q108:Q109"/>
  </mergeCells>
  <pageMargins left="0.7" right="0.7" top="0.75" bottom="0.75" header="0.3" footer="0.3"/>
  <pageSetup scale="65" fitToHeight="2" orientation="portrait" r:id="rId1"/>
  <rowBreaks count="1" manualBreakCount="1">
    <brk id="42" min="7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78" r:id="rId4" name="Col1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" r:id="rId5" name="Col2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" r:id="rId6" name="Col3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" r:id="rId7" name="Col4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" r:id="rId8" name="Col5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" r:id="rId9" name="Col6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" r:id="rId10" name="Col7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" r:id="rId11" name="Col8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" r:id="rId12" name="Col9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" r:id="rId13" name="Col10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" r:id="rId14" name="Col11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" r:id="rId15" name="Col12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" r:id="rId16" name="Col13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" r:id="rId17" name="Col14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" r:id="rId18" name="Col15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" r:id="rId19" name="Col16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" r:id="rId20" name="Col17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" r:id="rId21" name="Col18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" r:id="rId22" name="Col19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" r:id="rId23" name="Col20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" r:id="rId24" name="Col21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" r:id="rId25" name="Col22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" r:id="rId26" name="Col23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" r:id="rId27" name="Col24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" r:id="rId28" name="Col25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" r:id="rId29" name="Col26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" r:id="rId30" name="Col27">
              <controlPr defaultSize="0" print="0" autoFill="0" autoPict="0" macro="[0]!sheet4.btnNext">
                <anchor moveWithCells="1" siz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Version</vt:lpstr>
      <vt:lpstr>RefState</vt:lpstr>
      <vt:lpstr>Template9090</vt:lpstr>
      <vt:lpstr>Map9090</vt:lpstr>
      <vt:lpstr>ByWIB</vt:lpstr>
      <vt:lpstr>ByState</vt:lpstr>
      <vt:lpstr>ETA9090</vt:lpstr>
      <vt:lpstr>'ETA9090'!Print_Area</vt:lpstr>
    </vt:vector>
  </TitlesOfParts>
  <Company>Employment &amp; Training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Spiegel</dc:creator>
  <cp:lastModifiedBy>Gaines, Joseph</cp:lastModifiedBy>
  <dcterms:created xsi:type="dcterms:W3CDTF">2013-11-25T21:41:28Z</dcterms:created>
  <dcterms:modified xsi:type="dcterms:W3CDTF">2015-07-16T20:34:34Z</dcterms:modified>
</cp:coreProperties>
</file>