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D. - Prog. Guidance-QA\Tony's Unit\Monitoring Control 14-15\Monitoring Tools\Final Tools\"/>
    </mc:Choice>
  </mc:AlternateContent>
  <bookViews>
    <workbookView xWindow="0" yWindow="0" windowWidth="23040" windowHeight="10470" tabRatio="853"/>
  </bookViews>
  <sheets>
    <sheet name="STAT" sheetId="2" r:id="rId1"/>
    <sheet name="RPT" sheetId="8" r:id="rId2"/>
    <sheet name="SUM" sheetId="9" r:id="rId3"/>
    <sheet name="SAMP" sheetId="4" r:id="rId4"/>
    <sheet name="Notes" sheetId="10" r:id="rId5"/>
  </sheets>
  <definedNames>
    <definedName name="_xlnm.Print_Area" localSheetId="1">RPT!$A$1:$F$186</definedName>
    <definedName name="_xlnm.Print_Area" localSheetId="3">SAMP!$A$1:$L$21</definedName>
    <definedName name="_xlnm.Print_Area" localSheetId="0">STAT!$A$1:$AE$60</definedName>
    <definedName name="_xlnm.Print_Area" localSheetId="2">SUM!$A$1:$AC$12</definedName>
    <definedName name="_xlnm.Print_Titles" localSheetId="1">RPT!$1:$2</definedName>
  </definedNames>
  <calcPr calcId="152511"/>
</workbook>
</file>

<file path=xl/calcChain.xml><?xml version="1.0" encoding="utf-8"?>
<calcChain xmlns="http://schemas.openxmlformats.org/spreadsheetml/2006/main">
  <c r="H3" i="2" l="1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5" i="9"/>
  <c r="G5" i="2"/>
  <c r="G4" i="2"/>
  <c r="G3" i="2"/>
  <c r="B194" i="8" l="1"/>
  <c r="A194" i="8"/>
  <c r="B189" i="8"/>
  <c r="A189" i="8"/>
  <c r="E189" i="8" l="1"/>
  <c r="D189" i="8"/>
  <c r="C189" i="8"/>
  <c r="AP1" i="9" l="1"/>
  <c r="B112" i="8"/>
  <c r="A112" i="8"/>
  <c r="A4" i="8"/>
  <c r="B9" i="8"/>
  <c r="B4" i="8"/>
  <c r="C6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5" i="10"/>
  <c r="B163" i="8"/>
  <c r="B158" i="8"/>
  <c r="B152" i="8"/>
  <c r="A152" i="8"/>
  <c r="B127" i="8"/>
  <c r="A127" i="8"/>
  <c r="B96" i="8"/>
  <c r="A96" i="8"/>
  <c r="B72" i="8"/>
  <c r="A72" i="8"/>
  <c r="B61" i="8"/>
  <c r="B67" i="8"/>
  <c r="A67" i="8"/>
  <c r="A61" i="8"/>
  <c r="B2" i="10"/>
  <c r="B185" i="8" l="1"/>
  <c r="A185" i="8"/>
  <c r="B179" i="8"/>
  <c r="A179" i="8"/>
  <c r="B174" i="8"/>
  <c r="A174" i="8"/>
  <c r="B169" i="8"/>
  <c r="A169" i="8"/>
  <c r="A163" i="8"/>
  <c r="A158" i="8"/>
  <c r="B147" i="8"/>
  <c r="A147" i="8"/>
  <c r="B137" i="8"/>
  <c r="A137" i="8"/>
  <c r="A108" i="8"/>
  <c r="B108" i="8"/>
  <c r="B14" i="8"/>
  <c r="A14" i="8"/>
  <c r="B142" i="8"/>
  <c r="A142" i="8"/>
  <c r="B132" i="8"/>
  <c r="A132" i="8"/>
  <c r="B121" i="8"/>
  <c r="A121" i="8"/>
  <c r="B116" i="8"/>
  <c r="A116" i="8"/>
  <c r="B102" i="8"/>
  <c r="A102" i="8"/>
  <c r="B91" i="8"/>
  <c r="A91" i="8"/>
  <c r="B87" i="8"/>
  <c r="A87" i="8"/>
  <c r="B83" i="8"/>
  <c r="A83" i="8"/>
  <c r="B78" i="8"/>
  <c r="A78" i="8"/>
  <c r="B56" i="8"/>
  <c r="A56" i="8"/>
  <c r="B51" i="8"/>
  <c r="A51" i="8"/>
  <c r="B47" i="8"/>
  <c r="A47" i="8"/>
  <c r="B43" i="8"/>
  <c r="A43" i="8"/>
  <c r="B39" i="8"/>
  <c r="A39" i="8"/>
  <c r="B34" i="8"/>
  <c r="A34" i="8"/>
  <c r="B30" i="8"/>
  <c r="A30" i="8"/>
  <c r="B25" i="8"/>
  <c r="A25" i="8"/>
  <c r="B20" i="8"/>
  <c r="A20" i="8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5" i="9"/>
  <c r="I19" i="4"/>
  <c r="I20" i="4"/>
  <c r="I21" i="4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C5" i="10"/>
  <c r="B5" i="10"/>
  <c r="A9" i="8"/>
  <c r="A5" i="10"/>
  <c r="C5" i="9"/>
  <c r="A6" i="10" l="1"/>
  <c r="B6" i="10"/>
  <c r="C6" i="10"/>
  <c r="C8" i="10"/>
  <c r="C10" i="10"/>
  <c r="C12" i="10"/>
  <c r="C14" i="10"/>
  <c r="C16" i="10"/>
  <c r="C18" i="10"/>
  <c r="C7" i="10"/>
  <c r="C9" i="10"/>
  <c r="C11" i="10"/>
  <c r="C13" i="10"/>
  <c r="C15" i="10"/>
  <c r="C17" i="10"/>
  <c r="C19" i="10"/>
  <c r="E78" i="8" l="1"/>
  <c r="E112" i="8"/>
  <c r="D112" i="8"/>
  <c r="C112" i="8"/>
  <c r="E83" i="8"/>
  <c r="E30" i="8"/>
  <c r="E34" i="8"/>
  <c r="D4" i="8"/>
  <c r="E4" i="8"/>
  <c r="C4" i="8"/>
  <c r="C185" i="8"/>
  <c r="D179" i="8"/>
  <c r="C179" i="8"/>
  <c r="E194" i="8"/>
  <c r="D185" i="8"/>
  <c r="C194" i="8"/>
  <c r="E179" i="8"/>
  <c r="E185" i="8"/>
  <c r="AN1" i="9"/>
  <c r="AO1" i="9"/>
  <c r="D194" i="8"/>
  <c r="AM1" i="9"/>
  <c r="AL1" i="9"/>
  <c r="T1" i="9"/>
  <c r="AC1" i="9"/>
  <c r="G1" i="9"/>
  <c r="H1" i="9"/>
  <c r="U1" i="9"/>
  <c r="AD1" i="9"/>
  <c r="I1" i="9"/>
  <c r="L1" i="9"/>
  <c r="AH1" i="9"/>
  <c r="Q1" i="9"/>
  <c r="O1" i="9"/>
  <c r="Z1" i="9"/>
  <c r="AF1" i="9"/>
  <c r="R1" i="9"/>
  <c r="AG1" i="9"/>
  <c r="W1" i="9"/>
  <c r="J1" i="9"/>
  <c r="X1" i="9"/>
  <c r="AJ1" i="9"/>
  <c r="V1" i="9"/>
  <c r="Y1" i="9"/>
  <c r="K1" i="9"/>
  <c r="M1" i="9"/>
  <c r="AE1" i="9"/>
  <c r="N1" i="9"/>
  <c r="P1" i="9"/>
  <c r="AK1" i="9"/>
  <c r="AI1" i="9"/>
  <c r="AA1" i="9"/>
  <c r="AB1" i="9"/>
  <c r="S1" i="9"/>
  <c r="D1" i="9"/>
  <c r="D152" i="8"/>
  <c r="C152" i="8"/>
  <c r="E158" i="8"/>
  <c r="D158" i="8"/>
  <c r="C158" i="8"/>
  <c r="D127" i="8"/>
  <c r="C127" i="8"/>
  <c r="D96" i="8"/>
  <c r="C96" i="8"/>
  <c r="E96" i="8"/>
  <c r="D67" i="8"/>
  <c r="C67" i="8"/>
  <c r="C169" i="8"/>
  <c r="C174" i="8"/>
  <c r="D174" i="8"/>
  <c r="E174" i="8"/>
  <c r="E169" i="8"/>
  <c r="D169" i="8"/>
  <c r="D163" i="8"/>
  <c r="E163" i="8"/>
  <c r="C163" i="8"/>
  <c r="C137" i="8"/>
  <c r="D137" i="8"/>
  <c r="E137" i="8"/>
  <c r="E147" i="8"/>
  <c r="C147" i="8"/>
  <c r="D147" i="8"/>
  <c r="C108" i="8"/>
  <c r="E108" i="8"/>
  <c r="D108" i="8"/>
  <c r="D72" i="8"/>
  <c r="E72" i="8"/>
  <c r="C72" i="8"/>
  <c r="D61" i="8"/>
  <c r="C61" i="8"/>
  <c r="D14" i="8"/>
  <c r="C14" i="8"/>
  <c r="C142" i="8"/>
  <c r="C20" i="8"/>
  <c r="D51" i="8"/>
  <c r="D47" i="8"/>
  <c r="D34" i="8"/>
  <c r="D83" i="8"/>
  <c r="D43" i="8"/>
  <c r="D20" i="8"/>
  <c r="D39" i="8"/>
  <c r="C56" i="8"/>
  <c r="C116" i="8"/>
  <c r="E116" i="8"/>
  <c r="F1" i="9"/>
  <c r="E91" i="8"/>
  <c r="C39" i="8"/>
  <c r="D25" i="8"/>
  <c r="E142" i="8"/>
  <c r="D116" i="8"/>
  <c r="C43" i="8"/>
  <c r="D142" i="8"/>
  <c r="E25" i="8"/>
  <c r="E102" i="8"/>
  <c r="D56" i="8"/>
  <c r="C25" i="8"/>
  <c r="C34" i="8"/>
  <c r="D121" i="8"/>
  <c r="D102" i="8"/>
  <c r="C91" i="8"/>
  <c r="C102" i="8"/>
  <c r="C51" i="8"/>
  <c r="D91" i="8"/>
  <c r="C78" i="8"/>
  <c r="D78" i="8"/>
  <c r="E47" i="8"/>
  <c r="C47" i="8"/>
  <c r="D9" i="8"/>
  <c r="C121" i="8"/>
  <c r="C83" i="8"/>
  <c r="E121" i="8"/>
  <c r="D30" i="8"/>
  <c r="C30" i="8"/>
  <c r="C9" i="8"/>
  <c r="E1" i="9"/>
  <c r="C87" i="8"/>
  <c r="D87" i="8"/>
  <c r="E87" i="8"/>
  <c r="D132" i="8"/>
  <c r="C132" i="8"/>
  <c r="E132" i="8"/>
  <c r="F78" i="8" l="1"/>
  <c r="F112" i="8"/>
  <c r="E152" i="8"/>
  <c r="E127" i="8"/>
  <c r="F34" i="8"/>
  <c r="E67" i="8"/>
  <c r="E61" i="8"/>
  <c r="E51" i="8"/>
  <c r="E56" i="8"/>
  <c r="E43" i="8"/>
  <c r="F30" i="8"/>
  <c r="E20" i="8"/>
  <c r="E14" i="8"/>
  <c r="E9" i="8"/>
  <c r="C195" i="8"/>
  <c r="C180" i="8"/>
  <c r="D195" i="8"/>
  <c r="F194" i="8"/>
  <c r="F179" i="8"/>
  <c r="D180" i="8"/>
  <c r="D186" i="8"/>
  <c r="C186" i="8"/>
  <c r="F185" i="8"/>
  <c r="D68" i="8"/>
  <c r="D164" i="8"/>
  <c r="C153" i="8"/>
  <c r="D153" i="8"/>
  <c r="C68" i="8"/>
  <c r="F158" i="8"/>
  <c r="D128" i="8"/>
  <c r="C128" i="8"/>
  <c r="C97" i="8"/>
  <c r="D97" i="8"/>
  <c r="F96" i="8"/>
  <c r="C170" i="8"/>
  <c r="C175" i="8"/>
  <c r="F169" i="8"/>
  <c r="F174" i="8"/>
  <c r="C164" i="8"/>
  <c r="D170" i="8"/>
  <c r="F163" i="8"/>
  <c r="D175" i="8"/>
  <c r="D159" i="8"/>
  <c r="C159" i="8"/>
  <c r="D138" i="8"/>
  <c r="C138" i="8"/>
  <c r="F137" i="8"/>
  <c r="C148" i="8"/>
  <c r="D148" i="8"/>
  <c r="F147" i="8"/>
  <c r="C117" i="8"/>
  <c r="F108" i="8"/>
  <c r="D109" i="8"/>
  <c r="C109" i="8"/>
  <c r="C73" i="8"/>
  <c r="D73" i="8"/>
  <c r="F72" i="8"/>
  <c r="C62" i="8"/>
  <c r="D62" i="8"/>
  <c r="C15" i="8"/>
  <c r="D15" i="8"/>
  <c r="C52" i="8"/>
  <c r="D40" i="8"/>
  <c r="C35" i="8"/>
  <c r="C44" i="8"/>
  <c r="D26" i="8"/>
  <c r="C40" i="8"/>
  <c r="D117" i="8"/>
  <c r="C26" i="8"/>
  <c r="C92" i="8"/>
  <c r="C143" i="8"/>
  <c r="D52" i="8"/>
  <c r="D48" i="8"/>
  <c r="F4" i="8"/>
  <c r="D5" i="8" s="1"/>
  <c r="D35" i="8"/>
  <c r="E39" i="8"/>
  <c r="D103" i="8"/>
  <c r="C57" i="8"/>
  <c r="D92" i="8"/>
  <c r="D44" i="8"/>
  <c r="C21" i="8"/>
  <c r="D57" i="8"/>
  <c r="D21" i="8"/>
  <c r="D10" i="8"/>
  <c r="F83" i="8"/>
  <c r="C122" i="8"/>
  <c r="F116" i="8"/>
  <c r="C48" i="8"/>
  <c r="D122" i="8"/>
  <c r="C79" i="8"/>
  <c r="F102" i="8"/>
  <c r="F91" i="8"/>
  <c r="F142" i="8"/>
  <c r="F25" i="8"/>
  <c r="C84" i="8"/>
  <c r="D79" i="8"/>
  <c r="C103" i="8"/>
  <c r="D143" i="8"/>
  <c r="F47" i="8"/>
  <c r="C31" i="8"/>
  <c r="C10" i="8"/>
  <c r="D84" i="8"/>
  <c r="F121" i="8"/>
  <c r="D31" i="8"/>
  <c r="D133" i="8"/>
  <c r="C133" i="8"/>
  <c r="F132" i="8"/>
  <c r="F87" i="8"/>
  <c r="D88" i="8"/>
  <c r="C88" i="8"/>
  <c r="C5" i="8" l="1"/>
</calcChain>
</file>

<file path=xl/sharedStrings.xml><?xml version="1.0" encoding="utf-8"?>
<sst xmlns="http://schemas.openxmlformats.org/spreadsheetml/2006/main" count="397" uniqueCount="115">
  <si>
    <t xml:space="preserve"> References</t>
  </si>
  <si>
    <t>Location of Data</t>
  </si>
  <si>
    <t>N/A</t>
  </si>
  <si>
    <t>Yes</t>
  </si>
  <si>
    <t>No</t>
  </si>
  <si>
    <t>Total</t>
  </si>
  <si>
    <t xml:space="preserve"> </t>
  </si>
  <si>
    <t>Percent</t>
  </si>
  <si>
    <t>ID</t>
  </si>
  <si>
    <t>Case ID</t>
  </si>
  <si>
    <t>Last Name</t>
  </si>
  <si>
    <t>First Name</t>
  </si>
  <si>
    <t>Region</t>
  </si>
  <si>
    <t>One Stop</t>
  </si>
  <si>
    <t>Unit</t>
  </si>
  <si>
    <t>Case Manager</t>
  </si>
  <si>
    <t>SP CODE</t>
  </si>
  <si>
    <t>County</t>
  </si>
  <si>
    <t>R/C/O/U</t>
  </si>
  <si>
    <t>EMPLOYMENT and TERMINATION</t>
  </si>
  <si>
    <t xml:space="preserve">WIA Resource Guide </t>
  </si>
  <si>
    <t xml:space="preserve">Hard copy (supporting documentation)        </t>
  </si>
  <si>
    <t>State Information System, Hard/electronic copy (supporting documentation)</t>
  </si>
  <si>
    <t xml:space="preserve">PROGRAM ELIGIBILITY    </t>
  </si>
  <si>
    <t>N</t>
  </si>
  <si>
    <t>CREDENTIAL ATTAINMENT</t>
  </si>
  <si>
    <t xml:space="preserve">Review Period:  </t>
  </si>
  <si>
    <t>SUPPORTIVE SERVICES AND NEEDS-RELATED PAYMENTS</t>
  </si>
  <si>
    <t>GRIEVANCE/COMPLAINT FORM</t>
  </si>
  <si>
    <t xml:space="preserve"> 20 CFR 663.200, 210. 220,  </t>
  </si>
  <si>
    <t xml:space="preserve">Dates of On-Site Review: </t>
  </si>
  <si>
    <t>State MIS Application or Hard copy</t>
  </si>
  <si>
    <t>State MIS, Program Page, Case Notes and/or hard copy, Special Project Contract Statement of Work</t>
  </si>
  <si>
    <t>State MIS Application /Hard Copy</t>
  </si>
  <si>
    <t xml:space="preserve">State MIS Application, Hard/electronic copy (supporting documentation)  </t>
  </si>
  <si>
    <t>State MIS or Hard/Electronic File copy case notes, Special Project Contract Statement of Work</t>
  </si>
  <si>
    <t>State MIS, Hard/electronic copy (supporting documentation)</t>
  </si>
  <si>
    <t>State MIS, Hard/electronic copy of Job Placement Verification, case notes</t>
  </si>
  <si>
    <t>State MIS Case Summary, State MIS Training Details page</t>
  </si>
  <si>
    <t>VETERANS</t>
  </si>
  <si>
    <t xml:space="preserve">RWB local procedures </t>
  </si>
  <si>
    <t>Reviewer Name:</t>
  </si>
  <si>
    <t xml:space="preserve">TEGL 14-08; 20 CFR 1010.230, published at 73 Fed. Reg. 78132 on December 19, 2008; and   Local Workforce Service Plan </t>
  </si>
  <si>
    <t xml:space="preserve">Was documentation in the case file of a core activity? (Y, N). </t>
  </si>
  <si>
    <t xml:space="preserve">WIA Resource Guide; TEGL 17-05; and Follow-up Memorandum 3/23/07                                                                           </t>
  </si>
  <si>
    <t>Signed and Dated Hard/electronic copy (supporting documentation)</t>
  </si>
  <si>
    <t>Legend:</t>
  </si>
  <si>
    <t xml:space="preserve">WIA Sec 101(9), TEGL 4-10 </t>
  </si>
  <si>
    <t>CORE SERVICES</t>
  </si>
  <si>
    <t>ASSESSMENT, INTENSIVE SERVICES, AND PROGRAM ACTIVITIES</t>
  </si>
  <si>
    <t xml:space="preserve">WIA Sec 101(9), TEGL 4-10, State NEG OJT Plan  </t>
  </si>
  <si>
    <t xml:space="preserve">TEGL 4-10, State NEG OJT Plan </t>
  </si>
  <si>
    <t>29 USC 2939(h)</t>
  </si>
  <si>
    <t xml:space="preserve">WIA TEGL 4-10, State NEG OJT Plan Resource Guide </t>
  </si>
  <si>
    <t>INTENSIVE  SERVICES</t>
  </si>
  <si>
    <t xml:space="preserve">ON-THE-JOB TRAINING </t>
  </si>
  <si>
    <t xml:space="preserve">Was documentation in the case file that the participant's OJT start date was on or after the employer's OJT contract effective date?  (Y, N, X) (Note: X = no training provided). </t>
  </si>
  <si>
    <t>If a veteran or spouse of an eligible veteran was entered in the State's MIS, was documentation in the case file to verify that the participant is a veteran or a spouse of an eligible veteran? (Y, N, X).</t>
  </si>
  <si>
    <t>Region XX        National Emergency Grant On-the-Job Training    Review Tool Summary</t>
  </si>
  <si>
    <t xml:space="preserve">Was a signed and dated Grievance/Complaint/EEO Form in the participant's hard copy case file? (Y, N, X).  </t>
  </si>
  <si>
    <t xml:space="preserve">Was documentation in the case file indicating the participant had multiple barriers to securing and retaining employment as defined by the RWB's local OJT plan.  (Y, N)  </t>
  </si>
  <si>
    <t xml:space="preserve">Is documentation in the case file of the referral to the OJT employer? (Y, N, X) (Note: X = no training provided).  </t>
  </si>
  <si>
    <t xml:space="preserve">State MIS, Hard/electronic copy (supporting documentation)        </t>
  </si>
  <si>
    <t>If the participant was a successful NEG OJT completer, was documentation in the case file that the contracted employer retained the participant?  (Y,N,X)  (Note: X = no OJT provided)</t>
  </si>
  <si>
    <t>DEO sample selection</t>
  </si>
  <si>
    <t xml:space="preserve">AWI Resource Guide; WIA Sec.188 (a)(5); 29 USC 2938(a)(5); and State NEG OJT Plan </t>
  </si>
  <si>
    <t xml:space="preserve">Was employment information correctly entered in the follow-up fields in EFM for each applicable quarter and properly verified?  (Y, N, X) </t>
  </si>
  <si>
    <t>AWI FG 00-009, 20 CFR 663.700-720, WIA Sec.101(31), WIA Resource Guide,  and Local Workforce Service Plan</t>
  </si>
  <si>
    <t>State MIS or Hard/Electronic Case File Supporting Documentation</t>
  </si>
  <si>
    <t>Other Noncompliance Issue</t>
  </si>
  <si>
    <t xml:space="preserve">Finding  </t>
  </si>
  <si>
    <t>Issue</t>
  </si>
  <si>
    <t>NAME</t>
  </si>
  <si>
    <t xml:space="preserve">COMMENTS:  </t>
  </si>
  <si>
    <t xml:space="preserve">Does the Dislocated Worker's case file include documentation of lay-off, termination, plant closure, or other Dislocated Worker federal requirement criteria?  (Y, N, X).  </t>
  </si>
  <si>
    <t xml:space="preserve">Was justification of training documented in the case file? (Y, N) </t>
  </si>
  <si>
    <r>
      <t>Was documentation in the case file that the participant was 18 years of age or older</t>
    </r>
    <r>
      <rPr>
        <sz val="18"/>
        <color rgb="FFFF0000"/>
        <rFont val="Arial"/>
        <family val="2"/>
      </rPr>
      <t xml:space="preserve"> </t>
    </r>
    <r>
      <rPr>
        <sz val="18"/>
        <rFont val="Arial"/>
        <family val="2"/>
      </rPr>
      <t xml:space="preserve">at the time of the first WIA service? (Y, N)  </t>
    </r>
  </si>
  <si>
    <r>
      <t xml:space="preserve">If the participant was </t>
    </r>
    <r>
      <rPr>
        <b/>
        <sz val="18"/>
        <color theme="1"/>
        <rFont val="Arial"/>
        <family val="2"/>
      </rPr>
      <t>NOT</t>
    </r>
    <r>
      <rPr>
        <sz val="18"/>
        <color theme="1"/>
        <rFont val="Arial"/>
        <family val="2"/>
      </rPr>
      <t xml:space="preserve"> a successful NEG OJT completer, was documentation provided by the contracted employer documenting the reason(s) for not retaining the participant? (Y,N,X)  (Note: X = no OJT provided)</t>
    </r>
  </si>
  <si>
    <t>Employee's Last Name:</t>
  </si>
  <si>
    <t>Employee's Participant First name:</t>
  </si>
  <si>
    <t>Employer's Name:</t>
  </si>
  <si>
    <t>Employer's Number of Employees:</t>
  </si>
  <si>
    <t>Contract Start Date:</t>
  </si>
  <si>
    <t xml:space="preserve">Participant Employment Start Date: </t>
  </si>
  <si>
    <t xml:space="preserve">Was documentation in the case file that the eligible male was registered with the Selective Service System or was exempted from registration? (Y, N, X) (Note: this is a federal requirement for males born on or after January 1, 1960).   </t>
  </si>
  <si>
    <r>
      <t xml:space="preserve">If yes to </t>
    </r>
    <r>
      <rPr>
        <u/>
        <sz val="18"/>
        <rFont val="Arial"/>
        <family val="2"/>
      </rPr>
      <t>#8</t>
    </r>
    <r>
      <rPr>
        <sz val="18"/>
        <rFont val="Arial"/>
        <family val="2"/>
      </rPr>
      <t xml:space="preserve">, was documentation in the case file indicating that the core service met federal requirements? (Y, N) </t>
    </r>
  </si>
  <si>
    <r>
      <t xml:space="preserve">If yes to </t>
    </r>
    <r>
      <rPr>
        <u/>
        <sz val="18"/>
        <rFont val="Arial"/>
        <family val="2"/>
      </rPr>
      <t>#10</t>
    </r>
    <r>
      <rPr>
        <sz val="18"/>
        <rFont val="Arial"/>
        <family val="2"/>
      </rPr>
      <t>, was documentation in the case file indicating that a comprehensive in-depth assessment of the  participant's occupational and academic skills was conducted (prior work experience, interests and abilities, training and supportive services needs, etc.)?  (Y, N)</t>
    </r>
  </si>
  <si>
    <r>
      <t xml:space="preserve">If yes to </t>
    </r>
    <r>
      <rPr>
        <u/>
        <sz val="18"/>
        <rFont val="Arial"/>
        <family val="2"/>
      </rPr>
      <t>#12</t>
    </r>
    <r>
      <rPr>
        <sz val="18"/>
        <rFont val="Arial"/>
        <family val="2"/>
      </rPr>
      <t>, does the</t>
    </r>
    <r>
      <rPr>
        <sz val="18"/>
        <color rgb="FFFF0000"/>
        <rFont val="Arial"/>
        <family val="2"/>
      </rPr>
      <t xml:space="preserve"> </t>
    </r>
    <r>
      <rPr>
        <sz val="18"/>
        <rFont val="Arial"/>
        <family val="2"/>
      </rPr>
      <t>IEP include the activities/services to be provided to the participant and was the IEP signed by the participant indicating customer choice was considered in the training selection?  (Y,N).</t>
    </r>
  </si>
  <si>
    <r>
      <t xml:space="preserve">If yes to </t>
    </r>
    <r>
      <rPr>
        <u/>
        <sz val="18"/>
        <rFont val="Arial"/>
        <family val="2"/>
      </rPr>
      <t>#19</t>
    </r>
    <r>
      <rPr>
        <sz val="18"/>
        <rFont val="Arial"/>
        <family val="2"/>
      </rPr>
      <t>, does the job title on the referral match the occupation listed in the  participant's IEP? (Y, N, X)</t>
    </r>
  </si>
  <si>
    <t xml:space="preserve">Did  the file contain details of the skills to be attained, the duration of the training, and the wage rate?  (Y, N, X) (Note: X = Participant did not receive OJT or CT). (Note: wage rate not applicable to CT). </t>
  </si>
  <si>
    <r>
      <t xml:space="preserve">If yes to </t>
    </r>
    <r>
      <rPr>
        <u/>
        <sz val="18"/>
        <rFont val="Arial"/>
        <family val="2"/>
      </rPr>
      <t>#22</t>
    </r>
    <r>
      <rPr>
        <sz val="18"/>
        <rFont val="Arial"/>
        <family val="2"/>
      </rPr>
      <t>, was the attainment date and type of credential accurately entered into the MIS? (Y, N, X).  (Note: X = no training provided).</t>
    </r>
  </si>
  <si>
    <t>FOLLOW-UP</t>
  </si>
  <si>
    <t xml:space="preserve">Was an OJT activity entered into the State MIS? (Y, N, X) (Note: X = no training provided. If X, questions 16 through 21 will be X ). </t>
  </si>
  <si>
    <t xml:space="preserve">Did the supportive services documented in the case file match the supportive services entered in EFM? (Y, N, X)  (Note: X = No supportive service was provided). </t>
  </si>
  <si>
    <t>If the participant was a successful NEG OJT completer, was documentation in the case file that the training duration did not exceed the OJT contract agreement date? (Y,N,X) (Note: X = no OJT provided)</t>
  </si>
  <si>
    <t xml:space="preserve">Were required follow-ups conducted for each of the 1st, 2nd, 3rd, and 4th quarter after exit intervals, as applicable? (Y,N,X) (Note: X = Participant's case is currently open or follow-up is not due). </t>
  </si>
  <si>
    <r>
      <t>Was documentation in the case file indicating the participant was experiencing prolonged unemployment?</t>
    </r>
    <r>
      <rPr>
        <sz val="18"/>
        <color indexed="10"/>
        <rFont val="Arial"/>
        <family val="2"/>
      </rPr>
      <t xml:space="preserve">  </t>
    </r>
    <r>
      <rPr>
        <sz val="18"/>
        <rFont val="Arial"/>
        <family val="2"/>
      </rPr>
      <t xml:space="preserve">(Y, N)   </t>
    </r>
    <r>
      <rPr>
        <sz val="18"/>
        <color indexed="10"/>
        <rFont val="Arial"/>
        <family val="2"/>
      </rPr>
      <t xml:space="preserve"> </t>
    </r>
  </si>
  <si>
    <t xml:space="preserve">Was documentation in the case file of U.S. citizenship or authorization to work in the U.S.?  (Y, N, X) </t>
  </si>
  <si>
    <t>Was documentation in the case file of an intensive service?  (Y, N, X) (Note: X = only received a core service).</t>
  </si>
  <si>
    <r>
      <t xml:space="preserve">If yes to </t>
    </r>
    <r>
      <rPr>
        <u/>
        <sz val="18"/>
        <rFont val="Arial"/>
        <family val="2"/>
      </rPr>
      <t>#15</t>
    </r>
    <r>
      <rPr>
        <sz val="18"/>
        <rFont val="Arial"/>
        <family val="2"/>
      </rPr>
      <t>, was an OJT agreement executed between the employer and the Region for the participant's training position? (Y, N, X) (Note: X = no training provided).</t>
    </r>
  </si>
  <si>
    <r>
      <t xml:space="preserve">If yes to </t>
    </r>
    <r>
      <rPr>
        <u/>
        <sz val="18"/>
        <rFont val="Arial"/>
        <family val="2"/>
      </rPr>
      <t>#16</t>
    </r>
    <r>
      <rPr>
        <sz val="18"/>
        <rFont val="Arial"/>
        <family val="2"/>
      </rPr>
      <t>, was the occupation indicated in the OJT contract in a in-demand occupation or in an industry where career pathways exist? (Y,N,X) (Note: X = no training provided)</t>
    </r>
  </si>
  <si>
    <t xml:space="preserve">Was the participant exited in EFM?  (Y, N) (N = Case is open  or there is a WIA case closure but no exit) (If No, questions 31 through 38 will also be X). </t>
  </si>
  <si>
    <r>
      <t xml:space="preserve">If yes to </t>
    </r>
    <r>
      <rPr>
        <u/>
        <sz val="18"/>
        <rFont val="Arial"/>
        <family val="2"/>
      </rPr>
      <t>#11</t>
    </r>
    <r>
      <rPr>
        <sz val="18"/>
        <rFont val="Arial"/>
        <family val="2"/>
      </rPr>
      <t>, was documentation in the case file to indicate that the assessment information was used to develop an Individual Employment Plan? (IEP) (Y,N)</t>
    </r>
  </si>
  <si>
    <r>
      <t xml:space="preserve">If yes to </t>
    </r>
    <r>
      <rPr>
        <u/>
        <sz val="18"/>
        <rFont val="Arial"/>
        <family val="2"/>
      </rPr>
      <t>#22</t>
    </r>
    <r>
      <rPr>
        <sz val="18"/>
        <rFont val="Arial"/>
        <family val="2"/>
      </rPr>
      <t xml:space="preserve">, was documentation in the participant's case file to support that the document was an industry-recognized credential ? (Y, N, X).   </t>
    </r>
  </si>
  <si>
    <t xml:space="preserve">Was a credential attainment entered in EFM? (Y, N, X). (Note: X = Participant did not receive a credential). (If X, questions 23 and 24 will also be X). </t>
  </si>
  <si>
    <t xml:space="preserve">Was a supportive service entered in EFM? (Y, N, X)  (Note: X = Participant did not receive a supportive service). (If X, questions 28 through 30 will be an X). </t>
  </si>
  <si>
    <r>
      <t xml:space="preserve">If yes to </t>
    </r>
    <r>
      <rPr>
        <u/>
        <sz val="18"/>
        <rFont val="Arial"/>
        <family val="2"/>
      </rPr>
      <t>#27</t>
    </r>
    <r>
      <rPr>
        <sz val="18"/>
        <rFont val="Arial"/>
        <family val="2"/>
      </rPr>
      <t>, was documentation in the participant case file to verify the supportive service provided? (Y, N, X) (Note: X = No supportive service was provided).</t>
    </r>
  </si>
  <si>
    <r>
      <t xml:space="preserve">If yes to </t>
    </r>
    <r>
      <rPr>
        <u/>
        <sz val="18"/>
        <rFont val="Arial"/>
        <family val="2"/>
      </rPr>
      <t>#31</t>
    </r>
    <r>
      <rPr>
        <sz val="18"/>
        <rFont val="Arial"/>
        <family val="2"/>
      </rPr>
      <t xml:space="preserve">, and the participant exited with employment, was documentation in the case file to verify the employment start date and wage information?  (Y, N, X). (X = Participant did not exit with employment). </t>
    </r>
  </si>
  <si>
    <r>
      <t xml:space="preserve">If yes to </t>
    </r>
    <r>
      <rPr>
        <u/>
        <sz val="18"/>
        <rFont val="Arial"/>
        <family val="2"/>
      </rPr>
      <t>#32</t>
    </r>
    <r>
      <rPr>
        <sz val="18"/>
        <rFont val="Arial"/>
        <family val="2"/>
      </rPr>
      <t>, is documentation in the case file indicating the placement was training-related? (Y, N, X)</t>
    </r>
  </si>
  <si>
    <r>
      <t xml:space="preserve">If yes to </t>
    </r>
    <r>
      <rPr>
        <u/>
        <sz val="18"/>
        <rFont val="Arial"/>
        <family val="2"/>
      </rPr>
      <t>#25</t>
    </r>
    <r>
      <rPr>
        <sz val="18"/>
        <rFont val="Arial"/>
        <family val="2"/>
      </rPr>
      <t>, did the Grievance/Complaint and EEO/Discrimination Form include correct names and addresses for filing a grievance, appeal or EEO complaint? (Y, N).</t>
    </r>
  </si>
  <si>
    <t>Were the follow-up contacts timely? (Y, N, X)</t>
  </si>
  <si>
    <t xml:space="preserve">WIA Resource Guide, TEGL 17-05, and Follow-up Memorandum 3/23/07, Master Cooperative Agreement                                                                           </t>
  </si>
  <si>
    <t>RWB  XX      2014-2015 National Emergency Grant On-the-Job Training                                                                                                                                                                                                                                                                                                      Quality Assurance Review Tool                                                                                                                                                                                      Review Period:  ________________________</t>
  </si>
  <si>
    <r>
      <t xml:space="preserve">If yes to </t>
    </r>
    <r>
      <rPr>
        <u/>
        <sz val="18"/>
        <rFont val="Arial"/>
        <family val="2"/>
      </rPr>
      <t>#27</t>
    </r>
    <r>
      <rPr>
        <sz val="18"/>
        <rFont val="Arial"/>
        <family val="2"/>
      </rPr>
      <t xml:space="preserve">, was documentation in the case file to show that the supportive services were issued in accordance with local policy? (Y, N, X) (X = No supportive service was provided). </t>
    </r>
  </si>
  <si>
    <t xml:space="preserve">               2014-2015 National Emergency  Grant                    On-the-Job Training                                                                                                                                                                                                                                                        Quality Assurance Review Tool- RWB 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</si>
</sst>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-00\-0000"/>
    <numFmt numFmtId="165" formatCode="mm/dd/yy"/>
    <numFmt numFmtId="166" formatCode="0.0%"/>
    <numFmt numFmtId="167" formatCode="00000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8"/>
      <color indexed="1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u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name val="Arial"/>
      <family val="2"/>
    </font>
    <font>
      <sz val="16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7">
    <xf numFmtId="0" fontId="0" fillId="0" borderId="0"/>
    <xf numFmtId="9" fontId="3" fillId="0" borderId="0" applyFont="0" applyFill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24" applyNumberFormat="0" applyAlignment="0" applyProtection="0"/>
    <xf numFmtId="0" fontId="27" fillId="14" borderId="25" applyNumberFormat="0" applyAlignment="0" applyProtection="0"/>
    <xf numFmtId="0" fontId="28" fillId="14" borderId="24" applyNumberFormat="0" applyAlignment="0" applyProtection="0"/>
    <xf numFmtId="0" fontId="29" fillId="0" borderId="26" applyNumberFormat="0" applyFill="0" applyAlignment="0" applyProtection="0"/>
    <xf numFmtId="0" fontId="30" fillId="15" borderId="2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9" applyNumberFormat="0" applyFill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16" borderId="28" applyNumberFormat="0" applyFont="0" applyAlignment="0" applyProtection="0"/>
    <xf numFmtId="0" fontId="3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28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28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8" applyNumberFormat="0" applyFont="0" applyAlignment="0" applyProtection="0"/>
  </cellStyleXfs>
  <cellXfs count="23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/>
    </xf>
    <xf numFmtId="0" fontId="7" fillId="0" borderId="0" xfId="0" applyFont="1"/>
    <xf numFmtId="166" fontId="5" fillId="0" borderId="0" xfId="1" applyNumberFormat="1" applyFont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166" fontId="5" fillId="0" borderId="6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3" xfId="0" applyFont="1" applyBorder="1"/>
    <xf numFmtId="0" fontId="7" fillId="0" borderId="0" xfId="0" applyFont="1" applyBorder="1"/>
    <xf numFmtId="0" fontId="5" fillId="0" borderId="14" xfId="0" applyFont="1" applyFill="1" applyBorder="1"/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6" fontId="5" fillId="2" borderId="15" xfId="1" applyNumberFormat="1" applyFont="1" applyFill="1" applyBorder="1" applyAlignment="1">
      <alignment horizontal="center"/>
    </xf>
    <xf numFmtId="166" fontId="5" fillId="0" borderId="14" xfId="1" applyNumberFormat="1" applyFont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166" fontId="5" fillId="0" borderId="15" xfId="1" applyNumberFormat="1" applyFont="1" applyFill="1" applyBorder="1" applyAlignment="1">
      <alignment horizontal="center"/>
    </xf>
    <xf numFmtId="0" fontId="7" fillId="0" borderId="0" xfId="0" applyFont="1" applyFill="1"/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0" borderId="0" xfId="0" quotePrefix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166" fontId="5" fillId="0" borderId="0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 inden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wrapText="1"/>
    </xf>
    <xf numFmtId="14" fontId="11" fillId="1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left" vertical="center" wrapText="1"/>
    </xf>
    <xf numFmtId="165" fontId="12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14" fontId="11" fillId="9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4" fontId="11" fillId="8" borderId="1" xfId="0" applyNumberFormat="1" applyFont="1" applyFill="1" applyBorder="1" applyAlignment="1">
      <alignment horizontal="center" vertical="center" wrapText="1"/>
    </xf>
    <xf numFmtId="164" fontId="12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6" fillId="9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right" vertical="center"/>
    </xf>
    <xf numFmtId="0" fontId="12" fillId="1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1" fillId="0" borderId="0" xfId="0" applyFont="1" applyFill="1" applyBorder="1" applyAlignment="1"/>
    <xf numFmtId="0" fontId="11" fillId="4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6" fontId="5" fillId="8" borderId="0" xfId="1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5" fillId="8" borderId="0" xfId="0" applyFont="1" applyFill="1"/>
    <xf numFmtId="0" fontId="5" fillId="8" borderId="0" xfId="0" applyFont="1" applyFill="1" applyAlignment="1">
      <alignment horizontal="center"/>
    </xf>
    <xf numFmtId="0" fontId="0" fillId="8" borderId="1" xfId="0" applyFill="1" applyBorder="1"/>
    <xf numFmtId="0" fontId="9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10" fillId="8" borderId="1" xfId="0" applyFont="1" applyFill="1" applyBorder="1"/>
    <xf numFmtId="0" fontId="5" fillId="8" borderId="1" xfId="0" applyFont="1" applyFill="1" applyBorder="1" applyAlignment="1">
      <alignment horizontal="center"/>
    </xf>
    <xf numFmtId="49" fontId="0" fillId="8" borderId="1" xfId="0" applyNumberFormat="1" applyFill="1" applyBorder="1" applyAlignment="1">
      <alignment horizontal="right"/>
    </xf>
    <xf numFmtId="0" fontId="5" fillId="8" borderId="1" xfId="0" applyFont="1" applyFill="1" applyBorder="1"/>
    <xf numFmtId="164" fontId="5" fillId="8" borderId="1" xfId="0" applyNumberFormat="1" applyFont="1" applyFill="1" applyBorder="1" applyAlignment="1">
      <alignment horizontal="center"/>
    </xf>
    <xf numFmtId="0" fontId="0" fillId="8" borderId="5" xfId="0" applyFill="1" applyBorder="1"/>
    <xf numFmtId="0" fontId="9" fillId="8" borderId="5" xfId="0" applyFont="1" applyFill="1" applyBorder="1"/>
    <xf numFmtId="0" fontId="10" fillId="8" borderId="5" xfId="0" applyFont="1" applyFill="1" applyBorder="1"/>
    <xf numFmtId="167" fontId="0" fillId="8" borderId="1" xfId="0" applyNumberFormat="1" applyFill="1" applyBorder="1"/>
    <xf numFmtId="0" fontId="4" fillId="8" borderId="1" xfId="0" applyFont="1" applyFill="1" applyBorder="1"/>
    <xf numFmtId="164" fontId="5" fillId="8" borderId="0" xfId="0" applyNumberFormat="1" applyFont="1" applyFill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wrapText="1"/>
    </xf>
    <xf numFmtId="0" fontId="5" fillId="0" borderId="1" xfId="44" applyFont="1" applyBorder="1" applyAlignment="1">
      <alignment horizontal="center" vertical="center"/>
    </xf>
    <xf numFmtId="0" fontId="7" fillId="0" borderId="0" xfId="44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/>
    </xf>
    <xf numFmtId="0" fontId="5" fillId="2" borderId="1" xfId="44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0" fontId="7" fillId="6" borderId="1" xfId="44" applyFont="1" applyFill="1" applyBorder="1" applyAlignment="1">
      <alignment horizontal="center" vertical="center"/>
    </xf>
    <xf numFmtId="0" fontId="5" fillId="0" borderId="0" xfId="44" applyFont="1" applyFill="1" applyBorder="1" applyAlignment="1">
      <alignment horizontal="left" vertical="center" wrapText="1"/>
    </xf>
    <xf numFmtId="166" fontId="5" fillId="41" borderId="1" xfId="1" applyNumberFormat="1" applyFont="1" applyFill="1" applyBorder="1" applyAlignment="1">
      <alignment horizontal="center"/>
    </xf>
    <xf numFmtId="0" fontId="11" fillId="1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/>
    </xf>
    <xf numFmtId="165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166" fontId="5" fillId="0" borderId="12" xfId="1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166" fontId="5" fillId="0" borderId="7" xfId="1" applyNumberFormat="1" applyFont="1" applyFill="1" applyBorder="1" applyAlignment="1">
      <alignment horizontal="center"/>
    </xf>
    <xf numFmtId="166" fontId="5" fillId="0" borderId="4" xfId="1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6" fillId="9" borderId="1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 wrapText="1"/>
    </xf>
  </cellXfs>
  <cellStyles count="227">
    <cellStyle name="20% - Accent1" xfId="18" builtinId="30" customBuiltin="1"/>
    <cellStyle name="20% - Accent1 2" xfId="45"/>
    <cellStyle name="20% - Accent1 2 2" xfId="73"/>
    <cellStyle name="20% - Accent1 2 2 2" xfId="157"/>
    <cellStyle name="20% - Accent1 2 3" xfId="185"/>
    <cellStyle name="20% - Accent1 2 4" xfId="129"/>
    <cellStyle name="20% - Accent1 2 5" xfId="213"/>
    <cellStyle name="20% - Accent1 2 6" xfId="101"/>
    <cellStyle name="20% - Accent1 3" xfId="59"/>
    <cellStyle name="20% - Accent1 3 2" xfId="143"/>
    <cellStyle name="20% - Accent1 4" xfId="171"/>
    <cellStyle name="20% - Accent1 5" xfId="115"/>
    <cellStyle name="20% - Accent1 6" xfId="199"/>
    <cellStyle name="20% - Accent1 7" xfId="87"/>
    <cellStyle name="20% - Accent2" xfId="22" builtinId="34" customBuiltin="1"/>
    <cellStyle name="20% - Accent2 2" xfId="47"/>
    <cellStyle name="20% - Accent2 2 2" xfId="75"/>
    <cellStyle name="20% - Accent2 2 2 2" xfId="159"/>
    <cellStyle name="20% - Accent2 2 3" xfId="187"/>
    <cellStyle name="20% - Accent2 2 4" xfId="131"/>
    <cellStyle name="20% - Accent2 2 5" xfId="215"/>
    <cellStyle name="20% - Accent2 2 6" xfId="103"/>
    <cellStyle name="20% - Accent2 3" xfId="61"/>
    <cellStyle name="20% - Accent2 3 2" xfId="145"/>
    <cellStyle name="20% - Accent2 4" xfId="173"/>
    <cellStyle name="20% - Accent2 5" xfId="117"/>
    <cellStyle name="20% - Accent2 6" xfId="201"/>
    <cellStyle name="20% - Accent2 7" xfId="89"/>
    <cellStyle name="20% - Accent3" xfId="26" builtinId="38" customBuiltin="1"/>
    <cellStyle name="20% - Accent3 2" xfId="49"/>
    <cellStyle name="20% - Accent3 2 2" xfId="77"/>
    <cellStyle name="20% - Accent3 2 2 2" xfId="161"/>
    <cellStyle name="20% - Accent3 2 3" xfId="189"/>
    <cellStyle name="20% - Accent3 2 4" xfId="133"/>
    <cellStyle name="20% - Accent3 2 5" xfId="217"/>
    <cellStyle name="20% - Accent3 2 6" xfId="105"/>
    <cellStyle name="20% - Accent3 3" xfId="63"/>
    <cellStyle name="20% - Accent3 3 2" xfId="147"/>
    <cellStyle name="20% - Accent3 4" xfId="175"/>
    <cellStyle name="20% - Accent3 5" xfId="119"/>
    <cellStyle name="20% - Accent3 6" xfId="203"/>
    <cellStyle name="20% - Accent3 7" xfId="91"/>
    <cellStyle name="20% - Accent4" xfId="30" builtinId="42" customBuiltin="1"/>
    <cellStyle name="20% - Accent4 2" xfId="51"/>
    <cellStyle name="20% - Accent4 2 2" xfId="79"/>
    <cellStyle name="20% - Accent4 2 2 2" xfId="163"/>
    <cellStyle name="20% - Accent4 2 3" xfId="191"/>
    <cellStyle name="20% - Accent4 2 4" xfId="135"/>
    <cellStyle name="20% - Accent4 2 5" xfId="219"/>
    <cellStyle name="20% - Accent4 2 6" xfId="107"/>
    <cellStyle name="20% - Accent4 3" xfId="65"/>
    <cellStyle name="20% - Accent4 3 2" xfId="149"/>
    <cellStyle name="20% - Accent4 4" xfId="177"/>
    <cellStyle name="20% - Accent4 5" xfId="121"/>
    <cellStyle name="20% - Accent4 6" xfId="205"/>
    <cellStyle name="20% - Accent4 7" xfId="93"/>
    <cellStyle name="20% - Accent5" xfId="34" builtinId="46" customBuiltin="1"/>
    <cellStyle name="20% - Accent5 2" xfId="53"/>
    <cellStyle name="20% - Accent5 2 2" xfId="81"/>
    <cellStyle name="20% - Accent5 2 2 2" xfId="165"/>
    <cellStyle name="20% - Accent5 2 3" xfId="193"/>
    <cellStyle name="20% - Accent5 2 4" xfId="137"/>
    <cellStyle name="20% - Accent5 2 5" xfId="221"/>
    <cellStyle name="20% - Accent5 2 6" xfId="109"/>
    <cellStyle name="20% - Accent5 3" xfId="67"/>
    <cellStyle name="20% - Accent5 3 2" xfId="151"/>
    <cellStyle name="20% - Accent5 4" xfId="179"/>
    <cellStyle name="20% - Accent5 5" xfId="123"/>
    <cellStyle name="20% - Accent5 6" xfId="207"/>
    <cellStyle name="20% - Accent5 7" xfId="95"/>
    <cellStyle name="20% - Accent6" xfId="38" builtinId="50" customBuiltin="1"/>
    <cellStyle name="20% - Accent6 2" xfId="55"/>
    <cellStyle name="20% - Accent6 2 2" xfId="83"/>
    <cellStyle name="20% - Accent6 2 2 2" xfId="167"/>
    <cellStyle name="20% - Accent6 2 3" xfId="195"/>
    <cellStyle name="20% - Accent6 2 4" xfId="139"/>
    <cellStyle name="20% - Accent6 2 5" xfId="223"/>
    <cellStyle name="20% - Accent6 2 6" xfId="111"/>
    <cellStyle name="20% - Accent6 3" xfId="69"/>
    <cellStyle name="20% - Accent6 3 2" xfId="153"/>
    <cellStyle name="20% - Accent6 4" xfId="181"/>
    <cellStyle name="20% - Accent6 5" xfId="125"/>
    <cellStyle name="20% - Accent6 6" xfId="209"/>
    <cellStyle name="20% - Accent6 7" xfId="97"/>
    <cellStyle name="40% - Accent1" xfId="19" builtinId="31" customBuiltin="1"/>
    <cellStyle name="40% - Accent1 2" xfId="46"/>
    <cellStyle name="40% - Accent1 2 2" xfId="74"/>
    <cellStyle name="40% - Accent1 2 2 2" xfId="158"/>
    <cellStyle name="40% - Accent1 2 3" xfId="186"/>
    <cellStyle name="40% - Accent1 2 4" xfId="130"/>
    <cellStyle name="40% - Accent1 2 5" xfId="214"/>
    <cellStyle name="40% - Accent1 2 6" xfId="102"/>
    <cellStyle name="40% - Accent1 3" xfId="60"/>
    <cellStyle name="40% - Accent1 3 2" xfId="144"/>
    <cellStyle name="40% - Accent1 4" xfId="172"/>
    <cellStyle name="40% - Accent1 5" xfId="116"/>
    <cellStyle name="40% - Accent1 6" xfId="200"/>
    <cellStyle name="40% - Accent1 7" xfId="88"/>
    <cellStyle name="40% - Accent2" xfId="23" builtinId="35" customBuiltin="1"/>
    <cellStyle name="40% - Accent2 2" xfId="48"/>
    <cellStyle name="40% - Accent2 2 2" xfId="76"/>
    <cellStyle name="40% - Accent2 2 2 2" xfId="160"/>
    <cellStyle name="40% - Accent2 2 3" xfId="188"/>
    <cellStyle name="40% - Accent2 2 4" xfId="132"/>
    <cellStyle name="40% - Accent2 2 5" xfId="216"/>
    <cellStyle name="40% - Accent2 2 6" xfId="104"/>
    <cellStyle name="40% - Accent2 3" xfId="62"/>
    <cellStyle name="40% - Accent2 3 2" xfId="146"/>
    <cellStyle name="40% - Accent2 4" xfId="174"/>
    <cellStyle name="40% - Accent2 5" xfId="118"/>
    <cellStyle name="40% - Accent2 6" xfId="202"/>
    <cellStyle name="40% - Accent2 7" xfId="90"/>
    <cellStyle name="40% - Accent3" xfId="27" builtinId="39" customBuiltin="1"/>
    <cellStyle name="40% - Accent3 2" xfId="50"/>
    <cellStyle name="40% - Accent3 2 2" xfId="78"/>
    <cellStyle name="40% - Accent3 2 2 2" xfId="162"/>
    <cellStyle name="40% - Accent3 2 3" xfId="190"/>
    <cellStyle name="40% - Accent3 2 4" xfId="134"/>
    <cellStyle name="40% - Accent3 2 5" xfId="218"/>
    <cellStyle name="40% - Accent3 2 6" xfId="106"/>
    <cellStyle name="40% - Accent3 3" xfId="64"/>
    <cellStyle name="40% - Accent3 3 2" xfId="148"/>
    <cellStyle name="40% - Accent3 4" xfId="176"/>
    <cellStyle name="40% - Accent3 5" xfId="120"/>
    <cellStyle name="40% - Accent3 6" xfId="204"/>
    <cellStyle name="40% - Accent3 7" xfId="92"/>
    <cellStyle name="40% - Accent4" xfId="31" builtinId="43" customBuiltin="1"/>
    <cellStyle name="40% - Accent4 2" xfId="52"/>
    <cellStyle name="40% - Accent4 2 2" xfId="80"/>
    <cellStyle name="40% - Accent4 2 2 2" xfId="164"/>
    <cellStyle name="40% - Accent4 2 3" xfId="192"/>
    <cellStyle name="40% - Accent4 2 4" xfId="136"/>
    <cellStyle name="40% - Accent4 2 5" xfId="220"/>
    <cellStyle name="40% - Accent4 2 6" xfId="108"/>
    <cellStyle name="40% - Accent4 3" xfId="66"/>
    <cellStyle name="40% - Accent4 3 2" xfId="150"/>
    <cellStyle name="40% - Accent4 4" xfId="178"/>
    <cellStyle name="40% - Accent4 5" xfId="122"/>
    <cellStyle name="40% - Accent4 6" xfId="206"/>
    <cellStyle name="40% - Accent4 7" xfId="94"/>
    <cellStyle name="40% - Accent5" xfId="35" builtinId="47" customBuiltin="1"/>
    <cellStyle name="40% - Accent5 2" xfId="54"/>
    <cellStyle name="40% - Accent5 2 2" xfId="82"/>
    <cellStyle name="40% - Accent5 2 2 2" xfId="166"/>
    <cellStyle name="40% - Accent5 2 3" xfId="194"/>
    <cellStyle name="40% - Accent5 2 4" xfId="138"/>
    <cellStyle name="40% - Accent5 2 5" xfId="222"/>
    <cellStyle name="40% - Accent5 2 6" xfId="110"/>
    <cellStyle name="40% - Accent5 3" xfId="68"/>
    <cellStyle name="40% - Accent5 3 2" xfId="152"/>
    <cellStyle name="40% - Accent5 4" xfId="180"/>
    <cellStyle name="40% - Accent5 5" xfId="124"/>
    <cellStyle name="40% - Accent5 6" xfId="208"/>
    <cellStyle name="40% - Accent5 7" xfId="96"/>
    <cellStyle name="40% - Accent6" xfId="39" builtinId="51" customBuiltin="1"/>
    <cellStyle name="40% - Accent6 2" xfId="56"/>
    <cellStyle name="40% - Accent6 2 2" xfId="84"/>
    <cellStyle name="40% - Accent6 2 2 2" xfId="168"/>
    <cellStyle name="40% - Accent6 2 3" xfId="196"/>
    <cellStyle name="40% - Accent6 2 4" xfId="140"/>
    <cellStyle name="40% - Accent6 2 5" xfId="224"/>
    <cellStyle name="40% - Accent6 2 6" xfId="112"/>
    <cellStyle name="40% - Accent6 3" xfId="70"/>
    <cellStyle name="40% - Accent6 3 2" xfId="154"/>
    <cellStyle name="40% - Accent6 4" xfId="182"/>
    <cellStyle name="40% - Accent6 5" xfId="126"/>
    <cellStyle name="40% - Accent6 6" xfId="210"/>
    <cellStyle name="40% - Accent6 7" xfId="9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57"/>
    <cellStyle name="Normal 2 2 2" xfId="85"/>
    <cellStyle name="Normal 2 2 2 2" xfId="169"/>
    <cellStyle name="Normal 2 2 3" xfId="197"/>
    <cellStyle name="Normal 2 2 4" xfId="141"/>
    <cellStyle name="Normal 2 2 5" xfId="225"/>
    <cellStyle name="Normal 2 2 6" xfId="113"/>
    <cellStyle name="Normal 2 3" xfId="71"/>
    <cellStyle name="Normal 2 3 2" xfId="155"/>
    <cellStyle name="Normal 2 4" xfId="183"/>
    <cellStyle name="Normal 2 5" xfId="127"/>
    <cellStyle name="Normal 2 6" xfId="211"/>
    <cellStyle name="Normal 2 7" xfId="99"/>
    <cellStyle name="Normal 3" xfId="44"/>
    <cellStyle name="Note 2" xfId="43"/>
    <cellStyle name="Note 2 2" xfId="58"/>
    <cellStyle name="Note 2 2 2" xfId="86"/>
    <cellStyle name="Note 2 2 2 2" xfId="170"/>
    <cellStyle name="Note 2 2 3" xfId="198"/>
    <cellStyle name="Note 2 2 4" xfId="142"/>
    <cellStyle name="Note 2 2 5" xfId="226"/>
    <cellStyle name="Note 2 2 6" xfId="114"/>
    <cellStyle name="Note 2 3" xfId="72"/>
    <cellStyle name="Note 2 3 2" xfId="156"/>
    <cellStyle name="Note 2 4" xfId="184"/>
    <cellStyle name="Note 2 5" xfId="128"/>
    <cellStyle name="Note 2 6" xfId="212"/>
    <cellStyle name="Note 2 7" xfId="100"/>
    <cellStyle name="Output" xfId="10" builtinId="21" customBuiltin="1"/>
    <cellStyle name="Percent" xfId="1" builtinId="5"/>
    <cellStyle name="Title 2" xfId="41"/>
    <cellStyle name="Total" xfId="16" builtinId="25" customBuiltin="1"/>
    <cellStyle name="Warning Text" xfId="14" builtinId="11" customBuiltin="1"/>
  </cellStyles>
  <dxfs count="9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0</xdr:row>
      <xdr:rowOff>54428</xdr:rowOff>
    </xdr:from>
    <xdr:to>
      <xdr:col>1</xdr:col>
      <xdr:colOff>1129392</xdr:colOff>
      <xdr:row>0</xdr:row>
      <xdr:rowOff>830034</xdr:rowOff>
    </xdr:to>
    <xdr:pic>
      <xdr:nvPicPr>
        <xdr:cNvPr id="2" name="Picture 1" descr="DEO logo for press releas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035" y="54428"/>
          <a:ext cx="1047750" cy="77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U83"/>
  <sheetViews>
    <sheetView tabSelected="1" zoomScale="70" zoomScaleNormal="70" zoomScaleSheetLayoutView="7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D9" sqref="D9"/>
    </sheetView>
  </sheetViews>
  <sheetFormatPr defaultColWidth="9.140625" defaultRowHeight="23.25" x14ac:dyDescent="0.35"/>
  <cols>
    <col min="1" max="1" width="5.5703125" style="139" customWidth="1"/>
    <col min="2" max="2" width="78" style="139" customWidth="1"/>
    <col min="3" max="3" width="29.28515625" style="139" customWidth="1"/>
    <col min="4" max="4" width="60.5703125" style="139" bestFit="1" customWidth="1"/>
    <col min="5" max="5" width="21" style="136" hidden="1" customWidth="1"/>
    <col min="6" max="6" width="16.28515625" style="136" hidden="1" customWidth="1"/>
    <col min="7" max="7" width="23.28515625" style="136" bestFit="1" customWidth="1"/>
    <col min="8" max="8" width="30.85546875" style="136" bestFit="1" customWidth="1"/>
    <col min="9" max="9" width="32.140625" style="136" bestFit="1" customWidth="1"/>
    <col min="10" max="10" width="34" style="136" bestFit="1" customWidth="1"/>
    <col min="11" max="11" width="38" style="136" bestFit="1" customWidth="1"/>
    <col min="12" max="12" width="14.28515625" style="136" customWidth="1"/>
    <col min="13" max="13" width="14.140625" style="136" customWidth="1"/>
    <col min="14" max="14" width="15.5703125" style="136" customWidth="1"/>
    <col min="15" max="15" width="13.7109375" style="129" customWidth="1"/>
    <col min="16" max="16" width="14.42578125" style="129" customWidth="1"/>
    <col min="17" max="17" width="16.5703125" style="129" customWidth="1"/>
    <col min="18" max="18" width="13.28515625" style="129" customWidth="1"/>
    <col min="19" max="19" width="14.42578125" style="129" customWidth="1"/>
    <col min="20" max="20" width="12" style="129" customWidth="1"/>
    <col min="21" max="21" width="15" style="129" customWidth="1"/>
    <col min="22" max="22" width="13.85546875" style="129" customWidth="1"/>
    <col min="23" max="23" width="10.42578125" style="129" hidden="1" customWidth="1"/>
    <col min="24" max="24" width="13.28515625" style="129" hidden="1" customWidth="1"/>
    <col min="25" max="25" width="13.85546875" style="129" hidden="1" customWidth="1"/>
    <col min="26" max="26" width="16.28515625" style="129" hidden="1" customWidth="1"/>
    <col min="27" max="27" width="16.7109375" style="129" customWidth="1"/>
    <col min="28" max="28" width="13" style="129" customWidth="1"/>
    <col min="29" max="29" width="12.42578125" style="129" customWidth="1"/>
    <col min="30" max="30" width="11.7109375" style="129" customWidth="1"/>
    <col min="31" max="31" width="14.140625" style="129" customWidth="1"/>
    <col min="32" max="33" width="11.5703125" style="129" customWidth="1"/>
    <col min="34" max="34" width="14.140625" style="129" customWidth="1"/>
    <col min="35" max="35" width="12.7109375" style="129" customWidth="1"/>
    <col min="36" max="36" width="12.42578125" style="129" customWidth="1"/>
    <col min="37" max="37" width="13.7109375" style="129" customWidth="1"/>
    <col min="38" max="38" width="14.85546875" style="129" customWidth="1"/>
    <col min="39" max="39" width="15" style="129" customWidth="1"/>
    <col min="40" max="40" width="13.7109375" style="129" customWidth="1"/>
    <col min="41" max="56" width="5.7109375" style="129" customWidth="1"/>
    <col min="57" max="16384" width="9.140625" style="129"/>
  </cols>
  <sheetData>
    <row r="1" spans="1:56" ht="111.75" customHeight="1" x14ac:dyDescent="0.35">
      <c r="A1" s="204"/>
      <c r="B1" s="222" t="s">
        <v>114</v>
      </c>
      <c r="C1" s="222" t="s">
        <v>0</v>
      </c>
      <c r="D1" s="223" t="s">
        <v>1</v>
      </c>
      <c r="E1" s="81"/>
      <c r="F1" s="81"/>
      <c r="G1" s="200">
        <v>1</v>
      </c>
      <c r="H1" s="200">
        <v>2</v>
      </c>
      <c r="I1" s="222">
        <v>3</v>
      </c>
      <c r="J1" s="222">
        <v>4</v>
      </c>
      <c r="K1" s="222">
        <v>5</v>
      </c>
      <c r="L1" s="222">
        <v>6</v>
      </c>
      <c r="M1" s="222">
        <v>7</v>
      </c>
      <c r="N1" s="222">
        <v>8</v>
      </c>
      <c r="O1" s="222">
        <v>9</v>
      </c>
      <c r="P1" s="222">
        <v>10</v>
      </c>
      <c r="Q1" s="222">
        <v>11</v>
      </c>
      <c r="R1" s="222">
        <v>12</v>
      </c>
      <c r="S1" s="222">
        <v>13</v>
      </c>
      <c r="T1" s="222">
        <v>14</v>
      </c>
      <c r="U1" s="222">
        <v>15</v>
      </c>
      <c r="V1" s="222">
        <v>16</v>
      </c>
      <c r="W1" s="222">
        <v>17</v>
      </c>
      <c r="X1" s="222">
        <v>18</v>
      </c>
      <c r="Y1" s="222">
        <v>19</v>
      </c>
      <c r="Z1" s="222">
        <v>20</v>
      </c>
      <c r="AA1" s="222">
        <v>21</v>
      </c>
      <c r="AB1" s="222">
        <v>22</v>
      </c>
      <c r="AC1" s="222">
        <v>23</v>
      </c>
      <c r="AD1" s="222">
        <v>24</v>
      </c>
      <c r="AE1" s="222">
        <v>25</v>
      </c>
      <c r="AF1" s="222">
        <v>26</v>
      </c>
      <c r="AG1" s="222">
        <v>27</v>
      </c>
      <c r="AH1" s="222">
        <v>28</v>
      </c>
      <c r="AI1" s="222">
        <v>29</v>
      </c>
      <c r="AJ1" s="222">
        <v>30</v>
      </c>
      <c r="AK1" s="222">
        <v>31</v>
      </c>
      <c r="AL1" s="222">
        <v>32</v>
      </c>
      <c r="AM1" s="222">
        <v>33</v>
      </c>
      <c r="AN1" s="222">
        <v>34</v>
      </c>
      <c r="AO1" s="222">
        <v>35</v>
      </c>
      <c r="AP1" s="222">
        <v>36</v>
      </c>
      <c r="AQ1" s="222">
        <v>37</v>
      </c>
      <c r="AR1" s="222">
        <v>38</v>
      </c>
      <c r="AS1" s="222">
        <v>39</v>
      </c>
      <c r="AT1" s="222">
        <v>40</v>
      </c>
      <c r="AU1" s="222">
        <v>41</v>
      </c>
      <c r="AV1" s="222">
        <v>42</v>
      </c>
      <c r="AW1" s="222">
        <v>43</v>
      </c>
      <c r="AX1" s="222">
        <v>44</v>
      </c>
      <c r="AY1" s="222">
        <v>45</v>
      </c>
      <c r="AZ1" s="222">
        <v>46</v>
      </c>
      <c r="BA1" s="222">
        <v>47</v>
      </c>
      <c r="BB1" s="222">
        <v>48</v>
      </c>
      <c r="BC1" s="222">
        <v>49</v>
      </c>
      <c r="BD1" s="222">
        <v>50</v>
      </c>
    </row>
    <row r="2" spans="1:56" ht="64.5" hidden="1" customHeight="1" x14ac:dyDescent="0.35">
      <c r="A2" s="88"/>
      <c r="B2" s="82" t="s">
        <v>26</v>
      </c>
      <c r="C2" s="83"/>
      <c r="D2" s="94" t="s">
        <v>64</v>
      </c>
      <c r="E2" s="86"/>
      <c r="F2" s="86"/>
      <c r="G2" s="86"/>
      <c r="H2" s="84">
        <v>1</v>
      </c>
      <c r="I2" s="84">
        <v>2</v>
      </c>
      <c r="J2" s="84">
        <v>3</v>
      </c>
      <c r="K2" s="84">
        <v>4</v>
      </c>
      <c r="L2" s="84">
        <v>5</v>
      </c>
      <c r="M2" s="84">
        <v>6</v>
      </c>
      <c r="N2" s="84">
        <v>7</v>
      </c>
      <c r="O2" s="84">
        <v>8</v>
      </c>
      <c r="P2" s="84">
        <v>9</v>
      </c>
      <c r="Q2" s="84">
        <v>10</v>
      </c>
      <c r="R2" s="84">
        <v>11</v>
      </c>
      <c r="S2" s="84">
        <v>12</v>
      </c>
      <c r="T2" s="84">
        <v>13</v>
      </c>
      <c r="U2" s="84">
        <v>14</v>
      </c>
      <c r="V2" s="84">
        <v>15</v>
      </c>
      <c r="W2" s="84">
        <v>16</v>
      </c>
      <c r="X2" s="84">
        <v>17</v>
      </c>
      <c r="Y2" s="84">
        <v>18</v>
      </c>
      <c r="Z2" s="84">
        <v>19</v>
      </c>
      <c r="AA2" s="84">
        <v>20</v>
      </c>
      <c r="AB2" s="84">
        <v>21</v>
      </c>
      <c r="AC2" s="84">
        <v>22</v>
      </c>
      <c r="AD2" s="84">
        <v>23</v>
      </c>
      <c r="AE2" s="84">
        <v>24</v>
      </c>
      <c r="AF2" s="84">
        <v>25</v>
      </c>
      <c r="AG2" s="84">
        <v>26</v>
      </c>
      <c r="AH2" s="84">
        <v>27</v>
      </c>
      <c r="AI2" s="84">
        <v>28</v>
      </c>
      <c r="AJ2" s="84">
        <v>29</v>
      </c>
      <c r="AK2" s="84">
        <v>30</v>
      </c>
      <c r="AL2" s="84">
        <v>31</v>
      </c>
      <c r="AM2" s="84">
        <v>32</v>
      </c>
      <c r="AN2" s="84">
        <v>33</v>
      </c>
      <c r="AO2" s="84">
        <v>34</v>
      </c>
      <c r="AP2" s="84">
        <v>35</v>
      </c>
      <c r="AQ2" s="84">
        <v>36</v>
      </c>
      <c r="AR2" s="84">
        <v>37</v>
      </c>
      <c r="AS2" s="84">
        <v>38</v>
      </c>
      <c r="AT2" s="84">
        <v>39</v>
      </c>
      <c r="AU2" s="84">
        <v>40</v>
      </c>
      <c r="AV2" s="84">
        <v>41</v>
      </c>
      <c r="AW2" s="84">
        <v>42</v>
      </c>
      <c r="AX2" s="84">
        <v>43</v>
      </c>
      <c r="AY2" s="84">
        <v>44</v>
      </c>
      <c r="AZ2" s="84">
        <v>45</v>
      </c>
      <c r="BA2" s="84">
        <v>46</v>
      </c>
      <c r="BB2" s="84">
        <v>47</v>
      </c>
      <c r="BC2" s="84">
        <v>48</v>
      </c>
      <c r="BD2" s="84">
        <v>49</v>
      </c>
    </row>
    <row r="3" spans="1:56" ht="37.15" customHeight="1" x14ac:dyDescent="0.35">
      <c r="A3" s="84"/>
      <c r="B3" s="224" t="s">
        <v>78</v>
      </c>
      <c r="C3" s="85"/>
      <c r="D3" s="229" t="s">
        <v>64</v>
      </c>
      <c r="E3" s="86"/>
      <c r="F3" s="86"/>
      <c r="G3" s="87">
        <f ca="1">OFFSET(SAMP!$C$1,STAT!H$2,0)</f>
        <v>0</v>
      </c>
      <c r="H3" s="87">
        <f ca="1">OFFSET(SAMP!$C$1,STAT!I$2,0)</f>
        <v>0</v>
      </c>
      <c r="I3" s="87">
        <f ca="1">OFFSET(SAMP!$C$1,STAT!J$2,0)</f>
        <v>0</v>
      </c>
      <c r="J3" s="87">
        <f ca="1">OFFSET(SAMP!$C$1,STAT!K$2,0)</f>
        <v>0</v>
      </c>
      <c r="K3" s="87">
        <f ca="1">OFFSET(SAMP!$C$1,STAT!L$2,0)</f>
        <v>0</v>
      </c>
      <c r="L3" s="87">
        <f ca="1">OFFSET(SAMP!$C$1,STAT!M$2,0)</f>
        <v>0</v>
      </c>
      <c r="M3" s="87">
        <f ca="1">OFFSET(SAMP!$C$1,STAT!N$2,0)</f>
        <v>0</v>
      </c>
      <c r="N3" s="87">
        <f ca="1">OFFSET(SAMP!$C$1,STAT!O$2,0)</f>
        <v>0</v>
      </c>
      <c r="O3" s="87">
        <f ca="1">OFFSET(SAMP!$C$1,STAT!P$2,0)</f>
        <v>0</v>
      </c>
      <c r="P3" s="87">
        <f ca="1">OFFSET(SAMP!$C$1,STAT!Q$2,0)</f>
        <v>0</v>
      </c>
      <c r="Q3" s="87">
        <f ca="1">OFFSET(SAMP!$C$1,STAT!R$2,0)</f>
        <v>0</v>
      </c>
      <c r="R3" s="87">
        <f ca="1">OFFSET(SAMP!$C$1,STAT!S$2,0)</f>
        <v>0</v>
      </c>
      <c r="S3" s="87">
        <f ca="1">OFFSET(SAMP!$C$1,STAT!T$2,0)</f>
        <v>0</v>
      </c>
      <c r="T3" s="87">
        <f ca="1">OFFSET(SAMP!$C$1,STAT!U$2,0)</f>
        <v>0</v>
      </c>
      <c r="U3" s="87">
        <f ca="1">OFFSET(SAMP!$C$1,STAT!V$2,0)</f>
        <v>0</v>
      </c>
      <c r="V3" s="87">
        <f ca="1">OFFSET(SAMP!$C$1,STAT!W$2,0)</f>
        <v>0</v>
      </c>
      <c r="W3" s="87">
        <f ca="1">OFFSET(SAMP!$C$1,STAT!X$2,0)</f>
        <v>0</v>
      </c>
      <c r="X3" s="87">
        <f ca="1">OFFSET(SAMP!$C$1,STAT!Y$2,0)</f>
        <v>0</v>
      </c>
      <c r="Y3" s="87">
        <f ca="1">OFFSET(SAMP!$C$1,STAT!Z$2,0)</f>
        <v>0</v>
      </c>
      <c r="Z3" s="87">
        <f ca="1">OFFSET(SAMP!$C$1,STAT!AA$2,0)</f>
        <v>0</v>
      </c>
      <c r="AA3" s="87">
        <f ca="1">OFFSET(SAMP!$C$1,STAT!AB$2,0)</f>
        <v>0</v>
      </c>
      <c r="AB3" s="87">
        <f ca="1">OFFSET(SAMP!$C$1,STAT!AC$2,0)</f>
        <v>0</v>
      </c>
      <c r="AC3" s="87">
        <f ca="1">OFFSET(SAMP!$C$1,STAT!AD$2,0)</f>
        <v>0</v>
      </c>
      <c r="AD3" s="87">
        <f ca="1">OFFSET(SAMP!$C$1,STAT!AE$2,0)</f>
        <v>0</v>
      </c>
      <c r="AE3" s="87">
        <f ca="1">OFFSET(SAMP!$C$1,STAT!AF$2,0)</f>
        <v>0</v>
      </c>
      <c r="AF3" s="87">
        <f ca="1">OFFSET(SAMP!$C$1,STAT!AG$2,0)</f>
        <v>0</v>
      </c>
      <c r="AG3" s="87">
        <f ca="1">OFFSET(SAMP!$C$1,STAT!AH$2,0)</f>
        <v>0</v>
      </c>
      <c r="AH3" s="87">
        <f ca="1">OFFSET(SAMP!$C$1,STAT!AI$2,0)</f>
        <v>0</v>
      </c>
      <c r="AI3" s="87">
        <f ca="1">OFFSET(SAMP!$C$1,STAT!AJ$2,0)</f>
        <v>0</v>
      </c>
      <c r="AJ3" s="87">
        <f ca="1">OFFSET(SAMP!$C$1,STAT!AK$2,0)</f>
        <v>0</v>
      </c>
      <c r="AK3" s="87">
        <f ca="1">OFFSET(SAMP!$C$1,STAT!AL$2,0)</f>
        <v>0</v>
      </c>
      <c r="AL3" s="87">
        <f ca="1">OFFSET(SAMP!$C$1,STAT!AM$2,0)</f>
        <v>0</v>
      </c>
      <c r="AM3" s="87">
        <f ca="1">OFFSET(SAMP!$C$1,STAT!AN$2,0)</f>
        <v>0</v>
      </c>
      <c r="AN3" s="87">
        <f ca="1">OFFSET(SAMP!$C$1,STAT!AO$2,0)</f>
        <v>0</v>
      </c>
      <c r="AO3" s="87">
        <f ca="1">OFFSET(SAMP!$C$1,STAT!AP$2,0)</f>
        <v>0</v>
      </c>
      <c r="AP3" s="87">
        <f ca="1">OFFSET(SAMP!$C$1,STAT!AQ$2,0)</f>
        <v>0</v>
      </c>
      <c r="AQ3" s="87">
        <f ca="1">OFFSET(SAMP!$C$1,STAT!AR$2,0)</f>
        <v>0</v>
      </c>
      <c r="AR3" s="87">
        <f ca="1">OFFSET(SAMP!$C$1,STAT!AS$2,0)</f>
        <v>0</v>
      </c>
      <c r="AS3" s="87">
        <f ca="1">OFFSET(SAMP!$C$1,STAT!AT$2,0)</f>
        <v>0</v>
      </c>
      <c r="AT3" s="87">
        <f ca="1">OFFSET(SAMP!$C$1,STAT!AU$2,0)</f>
        <v>0</v>
      </c>
      <c r="AU3" s="87">
        <f ca="1">OFFSET(SAMP!$C$1,STAT!AV$2,0)</f>
        <v>0</v>
      </c>
      <c r="AV3" s="87">
        <f ca="1">OFFSET(SAMP!$C$1,STAT!AW$2,0)</f>
        <v>0</v>
      </c>
      <c r="AW3" s="87">
        <f ca="1">OFFSET(SAMP!$C$1,STAT!AX$2,0)</f>
        <v>0</v>
      </c>
      <c r="AX3" s="87">
        <f ca="1">OFFSET(SAMP!$C$1,STAT!AY$2,0)</f>
        <v>0</v>
      </c>
      <c r="AY3" s="87">
        <f ca="1">OFFSET(SAMP!$C$1,STAT!AZ$2,0)</f>
        <v>0</v>
      </c>
      <c r="AZ3" s="87">
        <f ca="1">OFFSET(SAMP!$C$1,STAT!BA$2,0)</f>
        <v>0</v>
      </c>
      <c r="BA3" s="87">
        <f ca="1">OFFSET(SAMP!$C$1,STAT!BB$2,0)</f>
        <v>0</v>
      </c>
      <c r="BB3" s="87">
        <f ca="1">OFFSET(SAMP!$C$1,STAT!BC$2,0)</f>
        <v>0</v>
      </c>
      <c r="BC3" s="87">
        <f ca="1">OFFSET(SAMP!$C$1,STAT!BD$2,0)</f>
        <v>0</v>
      </c>
      <c r="BD3" s="87" t="e">
        <f ca="1">OFFSET(SAMP!$C$1,STAT!#REF!,0)</f>
        <v>#REF!</v>
      </c>
    </row>
    <row r="4" spans="1:56" s="196" customFormat="1" ht="43.15" customHeight="1" x14ac:dyDescent="0.35">
      <c r="A4" s="108"/>
      <c r="B4" s="225" t="s">
        <v>79</v>
      </c>
      <c r="C4" s="89"/>
      <c r="D4" s="230" t="s">
        <v>64</v>
      </c>
      <c r="E4" s="90"/>
      <c r="F4" s="90"/>
      <c r="G4" s="87">
        <f ca="1">OFFSET(SAMP!$D$1,STAT!H$2,0)</f>
        <v>0</v>
      </c>
      <c r="H4" s="87">
        <f ca="1">OFFSET(SAMP!$D$1,STAT!I$2,0)</f>
        <v>0</v>
      </c>
      <c r="I4" s="87">
        <f ca="1">OFFSET(SAMP!$D$1,STAT!J$2,0)</f>
        <v>0</v>
      </c>
      <c r="J4" s="87">
        <f ca="1">OFFSET(SAMP!$D$1,STAT!K$2,0)</f>
        <v>0</v>
      </c>
      <c r="K4" s="87">
        <f ca="1">OFFSET(SAMP!$D$1,STAT!L$2,0)</f>
        <v>0</v>
      </c>
      <c r="L4" s="87">
        <f ca="1">OFFSET(SAMP!$D$1,STAT!M$2,0)</f>
        <v>0</v>
      </c>
      <c r="M4" s="87">
        <f ca="1">OFFSET(SAMP!$D$1,STAT!N$2,0)</f>
        <v>0</v>
      </c>
      <c r="N4" s="87">
        <f ca="1">OFFSET(SAMP!$D$1,STAT!O$2,0)</f>
        <v>0</v>
      </c>
      <c r="O4" s="87">
        <f ca="1">OFFSET(SAMP!$D$1,STAT!P$2,0)</f>
        <v>0</v>
      </c>
      <c r="P4" s="87">
        <f ca="1">OFFSET(SAMP!$D$1,STAT!Q$2,0)</f>
        <v>0</v>
      </c>
      <c r="Q4" s="87">
        <f ca="1">OFFSET(SAMP!$D$1,STAT!R$2,0)</f>
        <v>0</v>
      </c>
      <c r="R4" s="87">
        <f ca="1">OFFSET(SAMP!$D$1,STAT!S$2,0)</f>
        <v>0</v>
      </c>
      <c r="S4" s="87">
        <f ca="1">OFFSET(SAMP!$D$1,STAT!T$2,0)</f>
        <v>0</v>
      </c>
      <c r="T4" s="87">
        <f ca="1">OFFSET(SAMP!$D$1,STAT!U$2,0)</f>
        <v>0</v>
      </c>
      <c r="U4" s="87">
        <f ca="1">OFFSET(SAMP!$D$1,STAT!V$2,0)</f>
        <v>0</v>
      </c>
      <c r="V4" s="87">
        <f ca="1">OFFSET(SAMP!$D$1,STAT!W$2,0)</f>
        <v>0</v>
      </c>
      <c r="W4" s="87">
        <f ca="1">OFFSET(SAMP!$D$1,STAT!X$2,0)</f>
        <v>0</v>
      </c>
      <c r="X4" s="87">
        <f ca="1">OFFSET(SAMP!$D$1,STAT!Y$2,0)</f>
        <v>0</v>
      </c>
      <c r="Y4" s="87">
        <f ca="1">OFFSET(SAMP!$D$1,STAT!Z$2,0)</f>
        <v>0</v>
      </c>
      <c r="Z4" s="87">
        <f ca="1">OFFSET(SAMP!$D$1,STAT!AA$2,0)</f>
        <v>0</v>
      </c>
      <c r="AA4" s="87">
        <f ca="1">OFFSET(SAMP!$D$1,STAT!AB$2,0)</f>
        <v>0</v>
      </c>
      <c r="AB4" s="87">
        <f ca="1">OFFSET(SAMP!$D$1,STAT!AC$2,0)</f>
        <v>0</v>
      </c>
      <c r="AC4" s="87">
        <f ca="1">OFFSET(SAMP!$D$1,STAT!AD$2,0)</f>
        <v>0</v>
      </c>
      <c r="AD4" s="87">
        <f ca="1">OFFSET(SAMP!$D$1,STAT!AE$2,0)</f>
        <v>0</v>
      </c>
      <c r="AE4" s="87">
        <f ca="1">OFFSET(SAMP!$D$1,STAT!AF$2,0)</f>
        <v>0</v>
      </c>
      <c r="AF4" s="87">
        <f ca="1">OFFSET(SAMP!$D$1,STAT!AG$2,0)</f>
        <v>0</v>
      </c>
      <c r="AG4" s="87">
        <f ca="1">OFFSET(SAMP!$D$1,STAT!AH$2,0)</f>
        <v>0</v>
      </c>
      <c r="AH4" s="87">
        <f ca="1">OFFSET(SAMP!$D$1,STAT!AI$2,0)</f>
        <v>0</v>
      </c>
      <c r="AI4" s="87">
        <f ca="1">OFFSET(SAMP!$D$1,STAT!AJ$2,0)</f>
        <v>0</v>
      </c>
      <c r="AJ4" s="87">
        <f ca="1">OFFSET(SAMP!$D$1,STAT!AK$2,0)</f>
        <v>0</v>
      </c>
      <c r="AK4" s="87">
        <f ca="1">OFFSET(SAMP!$D$1,STAT!AL$2,0)</f>
        <v>0</v>
      </c>
      <c r="AL4" s="87">
        <f ca="1">OFFSET(SAMP!$D$1,STAT!AM$2,0)</f>
        <v>0</v>
      </c>
      <c r="AM4" s="87">
        <f ca="1">OFFSET(SAMP!$D$1,STAT!AN$2,0)</f>
        <v>0</v>
      </c>
      <c r="AN4" s="87">
        <f ca="1">OFFSET(SAMP!$D$1,STAT!AO$2,0)</f>
        <v>0</v>
      </c>
      <c r="AO4" s="87">
        <f ca="1">OFFSET(SAMP!$D$1,STAT!AP$2,0)</f>
        <v>0</v>
      </c>
      <c r="AP4" s="87">
        <f ca="1">OFFSET(SAMP!$D$1,STAT!AQ$2,0)</f>
        <v>0</v>
      </c>
      <c r="AQ4" s="87">
        <f ca="1">OFFSET(SAMP!$D$1,STAT!AR$2,0)</f>
        <v>0</v>
      </c>
      <c r="AR4" s="87">
        <f ca="1">OFFSET(SAMP!$D$1,STAT!AS$2,0)</f>
        <v>0</v>
      </c>
      <c r="AS4" s="87">
        <f ca="1">OFFSET(SAMP!$D$1,STAT!AT$2,0)</f>
        <v>0</v>
      </c>
      <c r="AT4" s="87">
        <f ca="1">OFFSET(SAMP!$D$1,STAT!AU$2,0)</f>
        <v>0</v>
      </c>
      <c r="AU4" s="87">
        <f ca="1">OFFSET(SAMP!$D$1,STAT!AV$2,0)</f>
        <v>0</v>
      </c>
      <c r="AV4" s="87">
        <f ca="1">OFFSET(SAMP!$D$1,STAT!AW$2,0)</f>
        <v>0</v>
      </c>
      <c r="AW4" s="87">
        <f ca="1">OFFSET(SAMP!$D$1,STAT!AX$2,0)</f>
        <v>0</v>
      </c>
      <c r="AX4" s="87">
        <f ca="1">OFFSET(SAMP!$D$1,STAT!AY$2,0)</f>
        <v>0</v>
      </c>
      <c r="AY4" s="87">
        <f ca="1">OFFSET(SAMP!$D$1,STAT!AZ$2,0)</f>
        <v>0</v>
      </c>
      <c r="AZ4" s="87">
        <f ca="1">OFFSET(SAMP!$D$1,STAT!BA$2,0)</f>
        <v>0</v>
      </c>
      <c r="BA4" s="87">
        <f ca="1">OFFSET(SAMP!$D$1,STAT!BB$2,0)</f>
        <v>0</v>
      </c>
      <c r="BB4" s="87">
        <f ca="1">OFFSET(SAMP!$D$1,STAT!BC$2,0)</f>
        <v>0</v>
      </c>
      <c r="BC4" s="87">
        <f ca="1">OFFSET(SAMP!$D$1,STAT!BD$2,0)</f>
        <v>0</v>
      </c>
      <c r="BD4" s="87" t="e">
        <f ca="1">OFFSET(SAMP!$D$1,STAT!#REF!,0)</f>
        <v>#REF!</v>
      </c>
    </row>
    <row r="5" spans="1:56" s="196" customFormat="1" ht="54" customHeight="1" x14ac:dyDescent="0.35">
      <c r="A5" s="108"/>
      <c r="B5" s="226" t="s">
        <v>80</v>
      </c>
      <c r="C5" s="89"/>
      <c r="D5" s="231" t="s">
        <v>31</v>
      </c>
      <c r="E5" s="90"/>
      <c r="F5" s="90"/>
      <c r="G5" s="87">
        <f ca="1">OFFSET(SAMP!$J$1,STAT!H$2,0)</f>
        <v>0</v>
      </c>
      <c r="H5" s="87">
        <f ca="1">OFFSET(SAMP!$J$1,STAT!I$2,0)</f>
        <v>0</v>
      </c>
      <c r="I5" s="87">
        <f ca="1">OFFSET(SAMP!$J$1,STAT!J$2,0)</f>
        <v>0</v>
      </c>
      <c r="J5" s="87">
        <f ca="1">OFFSET(SAMP!$J$1,STAT!K$2,0)</f>
        <v>0</v>
      </c>
      <c r="K5" s="87">
        <f ca="1">OFFSET(SAMP!$J$1,STAT!L$2,0)</f>
        <v>0</v>
      </c>
      <c r="L5" s="87">
        <f ca="1">OFFSET(SAMP!$J$1,STAT!M$2,0)</f>
        <v>0</v>
      </c>
      <c r="M5" s="87">
        <f ca="1">OFFSET(SAMP!$J$1,STAT!N$2,0)</f>
        <v>0</v>
      </c>
      <c r="N5" s="87">
        <f ca="1">OFFSET(SAMP!$J$1,STAT!O$2,0)</f>
        <v>0</v>
      </c>
      <c r="O5" s="87">
        <f ca="1">OFFSET(SAMP!$J$1,STAT!P$2,0)</f>
        <v>0</v>
      </c>
      <c r="P5" s="87">
        <f ca="1">OFFSET(SAMP!$J$1,STAT!Q$2,0)</f>
        <v>0</v>
      </c>
      <c r="Q5" s="87">
        <f ca="1">OFFSET(SAMP!$J$1,STAT!R$2,0)</f>
        <v>0</v>
      </c>
      <c r="R5" s="87">
        <f ca="1">OFFSET(SAMP!$J$1,STAT!S$2,0)</f>
        <v>0</v>
      </c>
      <c r="S5" s="87">
        <f ca="1">OFFSET(SAMP!$J$1,STAT!T$2,0)</f>
        <v>0</v>
      </c>
      <c r="T5" s="87">
        <f ca="1">OFFSET(SAMP!$J$1,STAT!U$2,0)</f>
        <v>0</v>
      </c>
      <c r="U5" s="87">
        <f ca="1">OFFSET(SAMP!$J$1,STAT!V$2,0)</f>
        <v>0</v>
      </c>
      <c r="V5" s="87">
        <f ca="1">OFFSET(SAMP!$J$1,STAT!W$2,0)</f>
        <v>0</v>
      </c>
      <c r="W5" s="87">
        <f ca="1">OFFSET(SAMP!$J$1,STAT!X$2,0)</f>
        <v>0</v>
      </c>
      <c r="X5" s="87">
        <f ca="1">OFFSET(SAMP!$J$1,STAT!Y$2,0)</f>
        <v>0</v>
      </c>
      <c r="Y5" s="87">
        <f ca="1">OFFSET(SAMP!$J$1,STAT!Z$2,0)</f>
        <v>0</v>
      </c>
      <c r="Z5" s="87">
        <f ca="1">OFFSET(SAMP!$J$1,STAT!AA$2,0)</f>
        <v>0</v>
      </c>
      <c r="AA5" s="87">
        <f ca="1">OFFSET(SAMP!$J$1,STAT!AB$2,0)</f>
        <v>0</v>
      </c>
      <c r="AB5" s="87">
        <f ca="1">OFFSET(SAMP!$J$1,STAT!AC$2,0)</f>
        <v>0</v>
      </c>
      <c r="AC5" s="87">
        <f ca="1">OFFSET(SAMP!$J$1,STAT!AD$2,0)</f>
        <v>0</v>
      </c>
      <c r="AD5" s="87">
        <f ca="1">OFFSET(SAMP!$J$1,STAT!AE$2,0)</f>
        <v>0</v>
      </c>
      <c r="AE5" s="87">
        <f ca="1">OFFSET(SAMP!$J$1,STAT!AF$2,0)</f>
        <v>0</v>
      </c>
      <c r="AF5" s="87">
        <f ca="1">OFFSET(SAMP!$J$1,STAT!AG$2,0)</f>
        <v>0</v>
      </c>
      <c r="AG5" s="87">
        <f ca="1">OFFSET(SAMP!$J$1,STAT!AH$2,0)</f>
        <v>0</v>
      </c>
      <c r="AH5" s="87">
        <f ca="1">OFFSET(SAMP!$J$1,STAT!AI$2,0)</f>
        <v>0</v>
      </c>
      <c r="AI5" s="87">
        <f ca="1">OFFSET(SAMP!$J$1,STAT!AJ$2,0)</f>
        <v>0</v>
      </c>
      <c r="AJ5" s="87">
        <f ca="1">OFFSET(SAMP!$J$1,STAT!AK$2,0)</f>
        <v>0</v>
      </c>
      <c r="AK5" s="87">
        <f ca="1">OFFSET(SAMP!$J$1,STAT!AL$2,0)</f>
        <v>0</v>
      </c>
      <c r="AL5" s="87">
        <f ca="1">OFFSET(SAMP!$J$1,STAT!AM$2,0)</f>
        <v>0</v>
      </c>
      <c r="AM5" s="87">
        <f ca="1">OFFSET(SAMP!$J$1,STAT!AN$2,0)</f>
        <v>0</v>
      </c>
      <c r="AN5" s="87">
        <f ca="1">OFFSET(SAMP!$J$1,STAT!AO$2,0)</f>
        <v>0</v>
      </c>
      <c r="AO5" s="87">
        <f ca="1">OFFSET(SAMP!$J$1,STAT!AP$2,0)</f>
        <v>0</v>
      </c>
      <c r="AP5" s="87">
        <f ca="1">OFFSET(SAMP!$J$1,STAT!AQ$2,0)</f>
        <v>0</v>
      </c>
      <c r="AQ5" s="87">
        <f ca="1">OFFSET(SAMP!$J$1,STAT!AR$2,0)</f>
        <v>0</v>
      </c>
      <c r="AR5" s="87">
        <f ca="1">OFFSET(SAMP!$J$1,STAT!AS$2,0)</f>
        <v>0</v>
      </c>
      <c r="AS5" s="87">
        <f ca="1">OFFSET(SAMP!$J$1,STAT!AT$2,0)</f>
        <v>0</v>
      </c>
      <c r="AT5" s="87">
        <f ca="1">OFFSET(SAMP!$J$1,STAT!AU$2,0)</f>
        <v>0</v>
      </c>
      <c r="AU5" s="87">
        <f ca="1">OFFSET(SAMP!$J$1,STAT!AV$2,0)</f>
        <v>0</v>
      </c>
      <c r="AV5" s="87">
        <f ca="1">OFFSET(SAMP!$J$1,STAT!AW$2,0)</f>
        <v>0</v>
      </c>
      <c r="AW5" s="87">
        <f ca="1">OFFSET(SAMP!$J$1,STAT!AX$2,0)</f>
        <v>0</v>
      </c>
      <c r="AX5" s="87">
        <f ca="1">OFFSET(SAMP!$J$1,STAT!AY$2,0)</f>
        <v>0</v>
      </c>
      <c r="AY5" s="87">
        <f ca="1">OFFSET(SAMP!$J$1,STAT!AZ$2,0)</f>
        <v>0</v>
      </c>
      <c r="AZ5" s="87">
        <f ca="1">OFFSET(SAMP!$J$1,STAT!BA$2,0)</f>
        <v>0</v>
      </c>
      <c r="BA5" s="87">
        <f ca="1">OFFSET(SAMP!$J$1,STAT!BB$2,0)</f>
        <v>0</v>
      </c>
      <c r="BB5" s="87">
        <f ca="1">OFFSET(SAMP!$J$1,STAT!BC$2,0)</f>
        <v>0</v>
      </c>
      <c r="BC5" s="87">
        <f ca="1">OFFSET(SAMP!$J$1,STAT!BD$2,0)</f>
        <v>0</v>
      </c>
      <c r="BD5" s="87" t="e">
        <f ca="1">OFFSET(SAMP!$J$1,STAT!#REF!,0)</f>
        <v>#REF!</v>
      </c>
    </row>
    <row r="6" spans="1:56" ht="48.75" customHeight="1" x14ac:dyDescent="0.35">
      <c r="A6" s="84"/>
      <c r="B6" s="224" t="s">
        <v>81</v>
      </c>
      <c r="C6" s="85"/>
      <c r="D6" s="231" t="s">
        <v>31</v>
      </c>
      <c r="E6" s="86"/>
      <c r="F6" s="86"/>
      <c r="G6" s="92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40.5" x14ac:dyDescent="0.35">
      <c r="A7" s="84"/>
      <c r="B7" s="227" t="s">
        <v>82</v>
      </c>
      <c r="C7" s="85"/>
      <c r="D7" s="231" t="s">
        <v>31</v>
      </c>
      <c r="E7" s="86"/>
      <c r="F7" s="86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</row>
    <row r="8" spans="1:56" s="144" customFormat="1" ht="40.5" x14ac:dyDescent="0.35">
      <c r="A8" s="84"/>
      <c r="B8" s="227" t="s">
        <v>83</v>
      </c>
      <c r="C8" s="94"/>
      <c r="D8" s="231" t="s">
        <v>31</v>
      </c>
      <c r="E8" s="90"/>
      <c r="F8" s="90"/>
      <c r="G8" s="93" t="s">
        <v>6</v>
      </c>
      <c r="H8" s="93" t="s">
        <v>6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</row>
    <row r="9" spans="1:56" ht="40.5" x14ac:dyDescent="0.35">
      <c r="A9" s="84"/>
      <c r="B9" s="228" t="s">
        <v>41</v>
      </c>
      <c r="C9" s="85"/>
      <c r="D9" s="231" t="s">
        <v>31</v>
      </c>
      <c r="E9" s="86"/>
      <c r="F9" s="8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</row>
    <row r="10" spans="1:56" ht="1.5" customHeight="1" x14ac:dyDescent="0.35">
      <c r="A10" s="84"/>
      <c r="B10" s="82" t="s">
        <v>30</v>
      </c>
      <c r="C10" s="85"/>
      <c r="D10" s="99" t="s">
        <v>31</v>
      </c>
      <c r="E10" s="101"/>
      <c r="F10" s="101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</row>
    <row r="11" spans="1:56" ht="60.6" customHeight="1" x14ac:dyDescent="0.35">
      <c r="A11" s="120"/>
      <c r="B11" s="120" t="s">
        <v>23</v>
      </c>
      <c r="C11" s="120"/>
      <c r="D11" s="120"/>
      <c r="E11" s="120"/>
      <c r="F11" s="120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</row>
    <row r="12" spans="1:56" ht="116.25" x14ac:dyDescent="0.35">
      <c r="A12" s="145">
        <v>1</v>
      </c>
      <c r="B12" s="190" t="s">
        <v>74</v>
      </c>
      <c r="C12" s="97" t="s">
        <v>47</v>
      </c>
      <c r="D12" s="91" t="s">
        <v>33</v>
      </c>
      <c r="E12" s="86"/>
      <c r="F12" s="86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</row>
    <row r="13" spans="1:56" ht="69.75" x14ac:dyDescent="0.35">
      <c r="A13" s="191">
        <v>2</v>
      </c>
      <c r="B13" s="99" t="s">
        <v>96</v>
      </c>
      <c r="C13" s="97" t="s">
        <v>50</v>
      </c>
      <c r="D13" s="97" t="s">
        <v>21</v>
      </c>
      <c r="E13" s="86"/>
      <c r="F13" s="86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</row>
    <row r="14" spans="1:56" ht="116.25" x14ac:dyDescent="0.35">
      <c r="A14" s="191">
        <v>3</v>
      </c>
      <c r="B14" s="100" t="s">
        <v>60</v>
      </c>
      <c r="C14" s="97" t="s">
        <v>51</v>
      </c>
      <c r="D14" s="97" t="s">
        <v>34</v>
      </c>
      <c r="E14" s="86"/>
      <c r="F14" s="86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</row>
    <row r="15" spans="1:56" ht="69.75" x14ac:dyDescent="0.35">
      <c r="A15" s="145">
        <v>4</v>
      </c>
      <c r="B15" s="89" t="s">
        <v>76</v>
      </c>
      <c r="C15" s="97" t="s">
        <v>51</v>
      </c>
      <c r="D15" s="97" t="s">
        <v>21</v>
      </c>
      <c r="E15" s="101"/>
      <c r="F15" s="101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</row>
    <row r="16" spans="1:56" ht="162.75" x14ac:dyDescent="0.35">
      <c r="A16" s="145">
        <v>5</v>
      </c>
      <c r="B16" s="102" t="s">
        <v>97</v>
      </c>
      <c r="C16" s="97" t="s">
        <v>65</v>
      </c>
      <c r="D16" s="97" t="s">
        <v>62</v>
      </c>
      <c r="E16" s="86"/>
      <c r="F16" s="86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</row>
    <row r="17" spans="1:56" ht="139.5" x14ac:dyDescent="0.35">
      <c r="A17" s="192">
        <v>6</v>
      </c>
      <c r="B17" s="89" t="s">
        <v>84</v>
      </c>
      <c r="C17" s="97" t="s">
        <v>52</v>
      </c>
      <c r="D17" s="97" t="s">
        <v>34</v>
      </c>
      <c r="E17" s="86"/>
      <c r="F17" s="86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</row>
    <row r="18" spans="1:56" ht="18.600000000000001" customHeight="1" x14ac:dyDescent="0.35">
      <c r="A18" s="120"/>
      <c r="B18" s="81" t="s">
        <v>39</v>
      </c>
      <c r="C18" s="103"/>
      <c r="D18" s="103"/>
      <c r="E18" s="104"/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</row>
    <row r="19" spans="1:56" ht="186" x14ac:dyDescent="0.35">
      <c r="A19" s="192">
        <v>7</v>
      </c>
      <c r="B19" s="107" t="s">
        <v>57</v>
      </c>
      <c r="C19" s="97" t="s">
        <v>42</v>
      </c>
      <c r="D19" s="97" t="s">
        <v>40</v>
      </c>
      <c r="E19" s="86"/>
      <c r="F19" s="86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</row>
    <row r="20" spans="1:56" ht="58.5" customHeight="1" x14ac:dyDescent="0.35">
      <c r="A20" s="120"/>
      <c r="B20" s="205" t="s">
        <v>49</v>
      </c>
      <c r="C20" s="205"/>
      <c r="D20" s="205"/>
      <c r="E20" s="120"/>
      <c r="F20" s="120"/>
      <c r="G20" s="20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</row>
    <row r="21" spans="1:56" ht="42.75" customHeight="1" x14ac:dyDescent="0.35">
      <c r="A21" s="120"/>
      <c r="B21" s="206" t="s">
        <v>48</v>
      </c>
      <c r="C21" s="206"/>
      <c r="D21" s="206"/>
      <c r="E21" s="110"/>
      <c r="F21" s="110"/>
      <c r="G21" s="20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</row>
    <row r="22" spans="1:56" ht="139.5" x14ac:dyDescent="0.35">
      <c r="A22" s="193">
        <v>8</v>
      </c>
      <c r="B22" s="89" t="s">
        <v>43</v>
      </c>
      <c r="C22" s="91" t="s">
        <v>51</v>
      </c>
      <c r="D22" s="91" t="s">
        <v>35</v>
      </c>
      <c r="E22" s="101"/>
      <c r="F22" s="101"/>
      <c r="G22" s="98"/>
      <c r="H22" s="98"/>
      <c r="I22" s="98"/>
      <c r="J22" s="98"/>
      <c r="K22" s="98"/>
      <c r="L22" s="98"/>
      <c r="M22" s="98"/>
      <c r="N22" s="98"/>
      <c r="O22" s="98"/>
      <c r="P22" s="108"/>
      <c r="Q22" s="108"/>
      <c r="R22" s="98"/>
      <c r="S22" s="108"/>
      <c r="T22" s="108"/>
      <c r="U22" s="170"/>
      <c r="V22" s="91"/>
      <c r="W22" s="91"/>
      <c r="X22" s="170"/>
      <c r="Y22" s="91"/>
      <c r="Z22" s="91"/>
      <c r="AA22" s="170"/>
      <c r="AB22" s="91"/>
      <c r="AC22" s="91"/>
      <c r="AD22" s="170"/>
      <c r="AE22" s="91"/>
      <c r="AF22" s="91"/>
      <c r="AG22" s="170"/>
      <c r="AH22" s="91"/>
      <c r="AI22" s="91"/>
      <c r="AJ22" s="170"/>
      <c r="AK22" s="91"/>
      <c r="AL22" s="91"/>
      <c r="AM22" s="170"/>
      <c r="AN22" s="91"/>
      <c r="AO22" s="91"/>
      <c r="AP22" s="170"/>
      <c r="AQ22" s="91"/>
      <c r="AR22" s="91"/>
      <c r="AS22" s="170"/>
      <c r="AT22" s="91"/>
      <c r="AU22" s="91"/>
      <c r="AV22" s="170"/>
      <c r="AW22" s="91"/>
      <c r="AX22" s="91"/>
      <c r="AY22" s="170"/>
      <c r="AZ22" s="91"/>
      <c r="BA22" s="91"/>
      <c r="BB22" s="170"/>
      <c r="BC22" s="91"/>
      <c r="BD22" s="91"/>
    </row>
    <row r="23" spans="1:56" ht="139.5" x14ac:dyDescent="0.35">
      <c r="A23" s="145">
        <v>9</v>
      </c>
      <c r="B23" s="89" t="s">
        <v>85</v>
      </c>
      <c r="C23" s="91" t="s">
        <v>51</v>
      </c>
      <c r="D23" s="91" t="s">
        <v>35</v>
      </c>
      <c r="E23" s="101"/>
      <c r="F23" s="101"/>
      <c r="G23" s="108"/>
      <c r="H23" s="108"/>
      <c r="I23" s="98"/>
      <c r="J23" s="108"/>
      <c r="K23" s="108"/>
      <c r="L23" s="98"/>
      <c r="M23" s="108"/>
      <c r="N23" s="108"/>
      <c r="O23" s="98"/>
      <c r="P23" s="108"/>
      <c r="Q23" s="108"/>
      <c r="R23" s="98"/>
      <c r="S23" s="108"/>
      <c r="T23" s="108"/>
      <c r="U23" s="170"/>
      <c r="V23" s="91"/>
      <c r="W23" s="91"/>
      <c r="X23" s="170"/>
      <c r="Y23" s="91"/>
      <c r="Z23" s="91"/>
      <c r="AA23" s="170"/>
      <c r="AB23" s="91"/>
      <c r="AC23" s="91"/>
      <c r="AD23" s="170"/>
      <c r="AE23" s="91"/>
      <c r="AF23" s="91"/>
      <c r="AG23" s="170"/>
      <c r="AH23" s="91"/>
      <c r="AI23" s="91"/>
      <c r="AJ23" s="170"/>
      <c r="AK23" s="91"/>
      <c r="AL23" s="91"/>
      <c r="AM23" s="170"/>
      <c r="AN23" s="91"/>
      <c r="AO23" s="91"/>
      <c r="AP23" s="170"/>
      <c r="AQ23" s="91"/>
      <c r="AR23" s="91"/>
      <c r="AS23" s="170"/>
      <c r="AT23" s="91"/>
      <c r="AU23" s="91"/>
      <c r="AV23" s="170"/>
      <c r="AW23" s="91"/>
      <c r="AX23" s="91"/>
      <c r="AY23" s="170"/>
      <c r="AZ23" s="91"/>
      <c r="BA23" s="91"/>
      <c r="BB23" s="170"/>
      <c r="BC23" s="91"/>
      <c r="BD23" s="91"/>
    </row>
    <row r="24" spans="1:56" s="136" customFormat="1" ht="21.75" customHeight="1" x14ac:dyDescent="0.35">
      <c r="A24" s="110"/>
      <c r="B24" s="81" t="s">
        <v>54</v>
      </c>
      <c r="C24" s="81"/>
      <c r="D24" s="81"/>
      <c r="E24" s="110"/>
      <c r="F24" s="110"/>
      <c r="G24" s="20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</row>
    <row r="25" spans="1:56" ht="139.5" x14ac:dyDescent="0.35">
      <c r="A25" s="193">
        <v>10</v>
      </c>
      <c r="B25" s="99" t="s">
        <v>98</v>
      </c>
      <c r="C25" s="91" t="s">
        <v>53</v>
      </c>
      <c r="D25" s="91" t="s">
        <v>35</v>
      </c>
      <c r="E25" s="101"/>
      <c r="F25" s="101"/>
      <c r="G25" s="98"/>
      <c r="H25" s="98"/>
      <c r="I25" s="98"/>
      <c r="J25" s="108"/>
      <c r="K25" s="108"/>
      <c r="L25" s="98"/>
      <c r="M25" s="108"/>
      <c r="N25" s="108"/>
      <c r="O25" s="98"/>
      <c r="P25" s="108"/>
      <c r="Q25" s="108"/>
      <c r="R25" s="98"/>
      <c r="S25" s="108"/>
      <c r="T25" s="108"/>
      <c r="U25" s="170"/>
      <c r="V25" s="91"/>
      <c r="W25" s="91"/>
      <c r="X25" s="170"/>
      <c r="Y25" s="91"/>
      <c r="Z25" s="91"/>
      <c r="AA25" s="170"/>
      <c r="AB25" s="91"/>
      <c r="AC25" s="91"/>
      <c r="AD25" s="170"/>
      <c r="AE25" s="91"/>
      <c r="AF25" s="91"/>
      <c r="AG25" s="170"/>
      <c r="AH25" s="91"/>
      <c r="AI25" s="91"/>
      <c r="AJ25" s="170"/>
      <c r="AK25" s="91"/>
      <c r="AL25" s="91"/>
      <c r="AM25" s="170"/>
      <c r="AN25" s="91"/>
      <c r="AO25" s="91"/>
      <c r="AP25" s="170"/>
      <c r="AQ25" s="91"/>
      <c r="AR25" s="91"/>
      <c r="AS25" s="170"/>
      <c r="AT25" s="91"/>
      <c r="AU25" s="91"/>
      <c r="AV25" s="170"/>
      <c r="AW25" s="91"/>
      <c r="AX25" s="91"/>
      <c r="AY25" s="170"/>
      <c r="AZ25" s="91"/>
      <c r="BA25" s="91"/>
      <c r="BB25" s="170"/>
      <c r="BC25" s="91"/>
      <c r="BD25" s="91"/>
    </row>
    <row r="26" spans="1:56" ht="162.75" x14ac:dyDescent="0.35">
      <c r="A26" s="193">
        <v>11</v>
      </c>
      <c r="B26" s="99" t="s">
        <v>86</v>
      </c>
      <c r="C26" s="91" t="s">
        <v>51</v>
      </c>
      <c r="D26" s="91" t="s">
        <v>35</v>
      </c>
      <c r="E26" s="101"/>
      <c r="F26" s="101"/>
      <c r="G26" s="108"/>
      <c r="H26" s="108"/>
      <c r="I26" s="108"/>
      <c r="J26" s="108"/>
      <c r="K26" s="108"/>
      <c r="L26" s="98"/>
      <c r="M26" s="108"/>
      <c r="N26" s="108"/>
      <c r="O26" s="98"/>
      <c r="P26" s="108"/>
      <c r="Q26" s="108"/>
      <c r="R26" s="98"/>
      <c r="S26" s="108"/>
      <c r="T26" s="108"/>
      <c r="U26" s="170"/>
      <c r="V26" s="91"/>
      <c r="W26" s="91"/>
      <c r="X26" s="170"/>
      <c r="Y26" s="91"/>
      <c r="Z26" s="91"/>
      <c r="AA26" s="170"/>
      <c r="AB26" s="91"/>
      <c r="AC26" s="91"/>
      <c r="AD26" s="170"/>
      <c r="AE26" s="91"/>
      <c r="AF26" s="91"/>
      <c r="AG26" s="170"/>
      <c r="AH26" s="91"/>
      <c r="AI26" s="91"/>
      <c r="AJ26" s="170"/>
      <c r="AK26" s="91"/>
      <c r="AL26" s="91"/>
      <c r="AM26" s="170"/>
      <c r="AN26" s="91"/>
      <c r="AO26" s="91"/>
      <c r="AP26" s="170"/>
      <c r="AQ26" s="91"/>
      <c r="AR26" s="91"/>
      <c r="AS26" s="170"/>
      <c r="AT26" s="91"/>
      <c r="AU26" s="91"/>
      <c r="AV26" s="170"/>
      <c r="AW26" s="91"/>
      <c r="AX26" s="91"/>
      <c r="AY26" s="170"/>
      <c r="AZ26" s="91"/>
      <c r="BA26" s="91"/>
      <c r="BB26" s="170"/>
      <c r="BC26" s="91"/>
      <c r="BD26" s="91"/>
    </row>
    <row r="27" spans="1:56" ht="139.5" x14ac:dyDescent="0.35">
      <c r="A27" s="193">
        <v>12</v>
      </c>
      <c r="B27" s="99" t="s">
        <v>102</v>
      </c>
      <c r="C27" s="91" t="s">
        <v>51</v>
      </c>
      <c r="D27" s="91" t="s">
        <v>35</v>
      </c>
      <c r="E27" s="101"/>
      <c r="F27" s="101"/>
      <c r="G27" s="98"/>
      <c r="H27" s="98"/>
      <c r="I27" s="108"/>
      <c r="J27" s="108"/>
      <c r="K27" s="108"/>
      <c r="L27" s="98"/>
      <c r="M27" s="108"/>
      <c r="N27" s="108"/>
      <c r="O27" s="98"/>
      <c r="P27" s="108"/>
      <c r="Q27" s="108"/>
      <c r="R27" s="98"/>
      <c r="S27" s="108"/>
      <c r="T27" s="108"/>
      <c r="U27" s="170"/>
      <c r="V27" s="91"/>
      <c r="W27" s="91"/>
      <c r="X27" s="170"/>
      <c r="Y27" s="91"/>
      <c r="Z27" s="91"/>
      <c r="AA27" s="170"/>
      <c r="AB27" s="91"/>
      <c r="AC27" s="91"/>
      <c r="AD27" s="170"/>
      <c r="AE27" s="91"/>
      <c r="AF27" s="91"/>
      <c r="AG27" s="170"/>
      <c r="AH27" s="91"/>
      <c r="AI27" s="91"/>
      <c r="AJ27" s="170"/>
      <c r="AK27" s="91"/>
      <c r="AL27" s="91"/>
      <c r="AM27" s="170"/>
      <c r="AN27" s="91"/>
      <c r="AO27" s="91"/>
      <c r="AP27" s="170"/>
      <c r="AQ27" s="91"/>
      <c r="AR27" s="91"/>
      <c r="AS27" s="170"/>
      <c r="AT27" s="91"/>
      <c r="AU27" s="91"/>
      <c r="AV27" s="170"/>
      <c r="AW27" s="91"/>
      <c r="AX27" s="91"/>
      <c r="AY27" s="170"/>
      <c r="AZ27" s="91"/>
      <c r="BA27" s="91"/>
      <c r="BB27" s="170"/>
      <c r="BC27" s="91"/>
      <c r="BD27" s="91"/>
    </row>
    <row r="28" spans="1:56" ht="139.5" x14ac:dyDescent="0.35">
      <c r="A28" s="193">
        <v>13</v>
      </c>
      <c r="B28" s="99" t="s">
        <v>87</v>
      </c>
      <c r="C28" s="91" t="s">
        <v>29</v>
      </c>
      <c r="D28" s="91" t="s">
        <v>35</v>
      </c>
      <c r="E28" s="101"/>
      <c r="F28" s="101"/>
      <c r="G28" s="108"/>
      <c r="H28" s="108"/>
      <c r="I28" s="108"/>
      <c r="J28" s="108"/>
      <c r="K28" s="108"/>
      <c r="L28" s="98"/>
      <c r="M28" s="108"/>
      <c r="N28" s="108"/>
      <c r="O28" s="98"/>
      <c r="P28" s="108"/>
      <c r="Q28" s="108"/>
      <c r="R28" s="98"/>
      <c r="S28" s="108"/>
      <c r="T28" s="108"/>
      <c r="U28" s="170"/>
      <c r="V28" s="91"/>
      <c r="W28" s="91"/>
      <c r="X28" s="170"/>
      <c r="Y28" s="91"/>
      <c r="Z28" s="91"/>
      <c r="AA28" s="170"/>
      <c r="AB28" s="91"/>
      <c r="AC28" s="91"/>
      <c r="AD28" s="170"/>
      <c r="AE28" s="91"/>
      <c r="AF28" s="91"/>
      <c r="AG28" s="170"/>
      <c r="AH28" s="91"/>
      <c r="AI28" s="91"/>
      <c r="AJ28" s="170"/>
      <c r="AK28" s="91"/>
      <c r="AL28" s="91"/>
      <c r="AM28" s="170"/>
      <c r="AN28" s="91"/>
      <c r="AO28" s="91"/>
      <c r="AP28" s="170"/>
      <c r="AQ28" s="91"/>
      <c r="AR28" s="91"/>
      <c r="AS28" s="170"/>
      <c r="AT28" s="91"/>
      <c r="AU28" s="91"/>
      <c r="AV28" s="170"/>
      <c r="AW28" s="91"/>
      <c r="AX28" s="91"/>
      <c r="AY28" s="170"/>
      <c r="AZ28" s="91"/>
      <c r="BA28" s="91"/>
      <c r="BB28" s="170"/>
      <c r="BC28" s="91"/>
      <c r="BD28" s="91"/>
    </row>
    <row r="29" spans="1:56" ht="139.5" x14ac:dyDescent="0.35">
      <c r="A29" s="193">
        <v>14</v>
      </c>
      <c r="B29" s="99" t="s">
        <v>75</v>
      </c>
      <c r="C29" s="91" t="s">
        <v>29</v>
      </c>
      <c r="D29" s="91" t="s">
        <v>35</v>
      </c>
      <c r="E29" s="101"/>
      <c r="F29" s="101"/>
      <c r="G29" s="98"/>
      <c r="H29" s="98"/>
      <c r="I29" s="108"/>
      <c r="J29" s="108"/>
      <c r="K29" s="108"/>
      <c r="L29" s="98"/>
      <c r="M29" s="108"/>
      <c r="N29" s="108"/>
      <c r="O29" s="98"/>
      <c r="P29" s="108"/>
      <c r="Q29" s="108"/>
      <c r="R29" s="98"/>
      <c r="S29" s="108"/>
      <c r="T29" s="108"/>
      <c r="U29" s="170"/>
      <c r="V29" s="91"/>
      <c r="W29" s="91"/>
      <c r="X29" s="170"/>
      <c r="Y29" s="91"/>
      <c r="Z29" s="91"/>
      <c r="AA29" s="170"/>
      <c r="AB29" s="91"/>
      <c r="AC29" s="91"/>
      <c r="AD29" s="170"/>
      <c r="AE29" s="91"/>
      <c r="AF29" s="91"/>
      <c r="AG29" s="170"/>
      <c r="AH29" s="91"/>
      <c r="AI29" s="91"/>
      <c r="AJ29" s="170"/>
      <c r="AK29" s="91"/>
      <c r="AL29" s="91"/>
      <c r="AM29" s="170"/>
      <c r="AN29" s="91"/>
      <c r="AO29" s="91"/>
      <c r="AP29" s="170"/>
      <c r="AQ29" s="91"/>
      <c r="AR29" s="91"/>
      <c r="AS29" s="170"/>
      <c r="AT29" s="91"/>
      <c r="AU29" s="91"/>
      <c r="AV29" s="170"/>
      <c r="AW29" s="91"/>
      <c r="AX29" s="91"/>
      <c r="AY29" s="170"/>
      <c r="AZ29" s="91"/>
      <c r="BA29" s="91"/>
      <c r="BB29" s="170"/>
      <c r="BC29" s="91"/>
      <c r="BD29" s="91"/>
    </row>
    <row r="30" spans="1:56" s="136" customFormat="1" ht="24.75" customHeight="1" x14ac:dyDescent="0.35">
      <c r="A30" s="110"/>
      <c r="B30" s="81" t="s">
        <v>55</v>
      </c>
      <c r="C30" s="81"/>
      <c r="D30" s="81"/>
      <c r="E30" s="110"/>
      <c r="F30" s="110"/>
      <c r="G30" s="20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</row>
    <row r="31" spans="1:56" ht="139.5" x14ac:dyDescent="0.35">
      <c r="A31" s="191">
        <v>15</v>
      </c>
      <c r="B31" s="99" t="s">
        <v>92</v>
      </c>
      <c r="C31" s="111" t="s">
        <v>51</v>
      </c>
      <c r="D31" s="91" t="s">
        <v>35</v>
      </c>
      <c r="E31" s="101"/>
      <c r="F31" s="101"/>
      <c r="G31" s="98"/>
      <c r="H31" s="9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</row>
    <row r="32" spans="1:56" ht="139.5" x14ac:dyDescent="0.35">
      <c r="A32" s="145">
        <v>16</v>
      </c>
      <c r="B32" s="99" t="s">
        <v>99</v>
      </c>
      <c r="C32" s="111" t="s">
        <v>51</v>
      </c>
      <c r="D32" s="91" t="s">
        <v>35</v>
      </c>
      <c r="E32" s="101"/>
      <c r="F32" s="101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</row>
    <row r="33" spans="1:255" ht="139.5" x14ac:dyDescent="0.35">
      <c r="A33" s="131">
        <v>17</v>
      </c>
      <c r="B33" s="99" t="s">
        <v>100</v>
      </c>
      <c r="C33" s="111" t="s">
        <v>51</v>
      </c>
      <c r="D33" s="91" t="s">
        <v>35</v>
      </c>
      <c r="E33" s="101"/>
      <c r="F33" s="101"/>
      <c r="G33" s="98"/>
      <c r="H33" s="9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</row>
    <row r="34" spans="1:255" ht="139.5" x14ac:dyDescent="0.35">
      <c r="A34" s="145">
        <v>18</v>
      </c>
      <c r="B34" s="99" t="s">
        <v>56</v>
      </c>
      <c r="C34" s="111" t="s">
        <v>51</v>
      </c>
      <c r="D34" s="91" t="s">
        <v>35</v>
      </c>
      <c r="E34" s="101"/>
      <c r="F34" s="101"/>
      <c r="G34" s="108"/>
      <c r="H34" s="108"/>
      <c r="I34" s="108"/>
      <c r="J34" s="108"/>
      <c r="K34" s="108"/>
      <c r="L34" s="98"/>
      <c r="M34" s="108"/>
      <c r="N34" s="108"/>
      <c r="O34" s="98"/>
      <c r="P34" s="108"/>
      <c r="Q34" s="108"/>
      <c r="R34" s="98"/>
      <c r="S34" s="108"/>
      <c r="T34" s="108"/>
      <c r="U34" s="170"/>
      <c r="V34" s="91"/>
      <c r="W34" s="91"/>
      <c r="X34" s="170"/>
      <c r="Y34" s="91"/>
      <c r="Z34" s="91"/>
      <c r="AA34" s="170"/>
      <c r="AB34" s="91"/>
      <c r="AC34" s="91"/>
      <c r="AD34" s="170"/>
      <c r="AE34" s="91"/>
      <c r="AF34" s="91"/>
      <c r="AG34" s="170"/>
      <c r="AH34" s="91"/>
      <c r="AI34" s="91"/>
      <c r="AJ34" s="170"/>
      <c r="AK34" s="91"/>
      <c r="AL34" s="91"/>
      <c r="AM34" s="170"/>
      <c r="AN34" s="91"/>
      <c r="AO34" s="91"/>
      <c r="AP34" s="170"/>
      <c r="AQ34" s="91"/>
      <c r="AR34" s="91"/>
      <c r="AS34" s="170"/>
      <c r="AT34" s="91"/>
      <c r="AU34" s="91"/>
      <c r="AV34" s="170"/>
      <c r="AW34" s="91"/>
      <c r="AX34" s="91"/>
      <c r="AY34" s="170"/>
      <c r="AZ34" s="91"/>
      <c r="BA34" s="91"/>
      <c r="BB34" s="91"/>
      <c r="BC34" s="91"/>
      <c r="BD34" s="170"/>
    </row>
    <row r="35" spans="1:255" ht="139.5" x14ac:dyDescent="0.35">
      <c r="A35" s="192">
        <v>19</v>
      </c>
      <c r="B35" s="99" t="s">
        <v>61</v>
      </c>
      <c r="C35" s="111" t="s">
        <v>51</v>
      </c>
      <c r="D35" s="91" t="s">
        <v>32</v>
      </c>
      <c r="E35" s="101"/>
      <c r="F35" s="101"/>
      <c r="G35" s="98"/>
      <c r="H35" s="98"/>
      <c r="I35" s="108"/>
      <c r="J35" s="108"/>
      <c r="K35" s="108"/>
      <c r="L35" s="98"/>
      <c r="M35" s="108"/>
      <c r="N35" s="108"/>
      <c r="O35" s="98"/>
      <c r="P35" s="108"/>
      <c r="Q35" s="108"/>
      <c r="R35" s="98"/>
      <c r="S35" s="108"/>
      <c r="T35" s="108"/>
      <c r="U35" s="170"/>
      <c r="V35" s="91"/>
      <c r="W35" s="91"/>
      <c r="X35" s="170"/>
      <c r="Y35" s="91"/>
      <c r="Z35" s="91"/>
      <c r="AA35" s="170"/>
      <c r="AB35" s="91"/>
      <c r="AC35" s="91"/>
      <c r="AD35" s="170"/>
      <c r="AE35" s="91"/>
      <c r="AF35" s="91"/>
      <c r="AG35" s="170"/>
      <c r="AH35" s="91"/>
      <c r="AI35" s="91"/>
      <c r="AJ35" s="170"/>
      <c r="AK35" s="91"/>
      <c r="AL35" s="91"/>
      <c r="AM35" s="170"/>
      <c r="AN35" s="91"/>
      <c r="AO35" s="91"/>
      <c r="AP35" s="170"/>
      <c r="AQ35" s="91"/>
      <c r="AR35" s="91"/>
      <c r="AS35" s="170"/>
      <c r="AT35" s="91"/>
      <c r="AU35" s="91"/>
      <c r="AV35" s="170"/>
      <c r="AW35" s="91"/>
      <c r="AX35" s="91"/>
      <c r="AY35" s="170"/>
      <c r="AZ35" s="91"/>
      <c r="BA35" s="91"/>
      <c r="BB35" s="91"/>
      <c r="BC35" s="91"/>
      <c r="BD35" s="170"/>
    </row>
    <row r="36" spans="1:255" ht="186" x14ac:dyDescent="0.35">
      <c r="A36" s="131">
        <v>20</v>
      </c>
      <c r="B36" s="99" t="s">
        <v>88</v>
      </c>
      <c r="C36" s="112" t="s">
        <v>67</v>
      </c>
      <c r="D36" s="91" t="s">
        <v>32</v>
      </c>
      <c r="E36" s="101"/>
      <c r="F36" s="101"/>
      <c r="G36" s="108"/>
      <c r="H36" s="108"/>
      <c r="I36" s="108"/>
      <c r="J36" s="108"/>
      <c r="K36" s="108"/>
      <c r="L36" s="98"/>
      <c r="M36" s="108"/>
      <c r="N36" s="108"/>
      <c r="O36" s="98"/>
      <c r="P36" s="108"/>
      <c r="Q36" s="108"/>
      <c r="R36" s="98"/>
      <c r="S36" s="108"/>
      <c r="T36" s="108"/>
      <c r="U36" s="170"/>
      <c r="V36" s="91"/>
      <c r="W36" s="91"/>
      <c r="X36" s="170"/>
      <c r="Y36" s="91"/>
      <c r="Z36" s="91"/>
      <c r="AA36" s="170"/>
      <c r="AB36" s="91"/>
      <c r="AC36" s="91"/>
      <c r="AD36" s="170"/>
      <c r="AE36" s="91"/>
      <c r="AF36" s="91"/>
      <c r="AG36" s="170"/>
      <c r="AH36" s="91"/>
      <c r="AI36" s="91"/>
      <c r="AJ36" s="170"/>
      <c r="AK36" s="91"/>
      <c r="AL36" s="91"/>
      <c r="AM36" s="170"/>
      <c r="AN36" s="91"/>
      <c r="AO36" s="91"/>
      <c r="AP36" s="170"/>
      <c r="AQ36" s="91"/>
      <c r="AR36" s="91"/>
      <c r="AS36" s="170"/>
      <c r="AT36" s="91"/>
      <c r="AU36" s="91"/>
      <c r="AV36" s="170"/>
      <c r="AW36" s="91"/>
      <c r="AX36" s="91"/>
      <c r="AY36" s="170"/>
      <c r="AZ36" s="91"/>
      <c r="BA36" s="91"/>
      <c r="BB36" s="91"/>
      <c r="BC36" s="91"/>
      <c r="BD36" s="170"/>
    </row>
    <row r="37" spans="1:255" ht="186" x14ac:dyDescent="0.35">
      <c r="A37" s="131">
        <v>21</v>
      </c>
      <c r="B37" s="113" t="s">
        <v>89</v>
      </c>
      <c r="C37" s="112" t="s">
        <v>67</v>
      </c>
      <c r="D37" s="114" t="s">
        <v>68</v>
      </c>
      <c r="E37" s="101"/>
      <c r="F37" s="115"/>
      <c r="G37" s="98"/>
      <c r="H37" s="98"/>
      <c r="I37" s="108"/>
      <c r="J37" s="108"/>
      <c r="K37" s="108"/>
      <c r="L37" s="98"/>
      <c r="M37" s="108"/>
      <c r="N37" s="108"/>
      <c r="O37" s="98"/>
      <c r="P37" s="108"/>
      <c r="Q37" s="108"/>
      <c r="R37" s="98"/>
      <c r="S37" s="108"/>
      <c r="T37" s="108"/>
      <c r="U37" s="170"/>
      <c r="V37" s="91"/>
      <c r="W37" s="91"/>
      <c r="X37" s="170"/>
      <c r="Y37" s="91"/>
      <c r="Z37" s="91"/>
      <c r="AA37" s="170"/>
      <c r="AB37" s="91"/>
      <c r="AC37" s="91"/>
      <c r="AD37" s="170"/>
      <c r="AE37" s="91"/>
      <c r="AF37" s="91"/>
      <c r="AG37" s="170"/>
      <c r="AH37" s="91"/>
      <c r="AI37" s="91"/>
      <c r="AJ37" s="170"/>
      <c r="AK37" s="91"/>
      <c r="AL37" s="91"/>
      <c r="AM37" s="170"/>
      <c r="AN37" s="91"/>
      <c r="AO37" s="91"/>
      <c r="AP37" s="170"/>
      <c r="AQ37" s="91"/>
      <c r="AR37" s="91"/>
      <c r="AS37" s="170"/>
      <c r="AT37" s="91"/>
      <c r="AU37" s="91"/>
      <c r="AV37" s="170"/>
      <c r="AW37" s="91"/>
      <c r="AX37" s="91"/>
      <c r="AY37" s="170"/>
      <c r="AZ37" s="91"/>
      <c r="BA37" s="91"/>
      <c r="BB37" s="91"/>
      <c r="BC37" s="91"/>
      <c r="BD37" s="170"/>
    </row>
    <row r="38" spans="1:255" ht="25.5" customHeight="1" x14ac:dyDescent="0.35">
      <c r="A38" s="120"/>
      <c r="B38" s="81" t="s">
        <v>25</v>
      </c>
      <c r="C38" s="119"/>
      <c r="D38" s="119"/>
      <c r="E38" s="104"/>
      <c r="F38" s="104"/>
      <c r="G38" s="20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</row>
    <row r="39" spans="1:255" ht="93" x14ac:dyDescent="0.35">
      <c r="A39" s="191">
        <v>22</v>
      </c>
      <c r="B39" s="194" t="s">
        <v>104</v>
      </c>
      <c r="C39" s="111" t="s">
        <v>51</v>
      </c>
      <c r="D39" s="91" t="s">
        <v>36</v>
      </c>
      <c r="E39" s="101"/>
      <c r="F39" s="101"/>
      <c r="G39" s="108"/>
      <c r="H39" s="108"/>
      <c r="I39" s="108"/>
      <c r="J39" s="108"/>
      <c r="K39" s="108"/>
      <c r="L39" s="98"/>
      <c r="M39" s="108"/>
      <c r="N39" s="108"/>
      <c r="O39" s="98"/>
      <c r="P39" s="108"/>
      <c r="Q39" s="108"/>
      <c r="R39" s="98"/>
      <c r="S39" s="108"/>
      <c r="T39" s="108"/>
      <c r="U39" s="170"/>
      <c r="V39" s="91"/>
      <c r="W39" s="91"/>
      <c r="X39" s="170"/>
      <c r="Y39" s="91"/>
      <c r="Z39" s="91"/>
      <c r="AA39" s="170"/>
      <c r="AB39" s="91"/>
      <c r="AC39" s="91"/>
      <c r="AD39" s="170"/>
      <c r="AE39" s="91"/>
      <c r="AF39" s="91"/>
      <c r="AG39" s="170"/>
      <c r="AH39" s="91"/>
      <c r="AI39" s="91"/>
      <c r="AJ39" s="170"/>
      <c r="AK39" s="91"/>
      <c r="AL39" s="91"/>
      <c r="AM39" s="170"/>
      <c r="AN39" s="91"/>
      <c r="AO39" s="91"/>
      <c r="AP39" s="170"/>
      <c r="AQ39" s="91"/>
      <c r="AR39" s="91"/>
      <c r="AS39" s="170"/>
      <c r="AT39" s="91"/>
      <c r="AU39" s="91"/>
      <c r="AV39" s="170"/>
      <c r="AW39" s="91"/>
      <c r="AX39" s="91"/>
      <c r="AY39" s="170"/>
      <c r="AZ39" s="91"/>
      <c r="BA39" s="91"/>
      <c r="BB39" s="91"/>
      <c r="BC39" s="91"/>
      <c r="BD39" s="170"/>
    </row>
    <row r="40" spans="1:255" ht="93" x14ac:dyDescent="0.35">
      <c r="A40" s="193">
        <v>23</v>
      </c>
      <c r="B40" s="99" t="s">
        <v>103</v>
      </c>
      <c r="C40" s="111" t="s">
        <v>51</v>
      </c>
      <c r="D40" s="91" t="s">
        <v>36</v>
      </c>
      <c r="E40" s="101"/>
      <c r="F40" s="101"/>
      <c r="G40" s="98"/>
      <c r="H40" s="98"/>
      <c r="I40" s="108"/>
      <c r="J40" s="108"/>
      <c r="K40" s="108"/>
      <c r="L40" s="98"/>
      <c r="M40" s="108"/>
      <c r="N40" s="108"/>
      <c r="O40" s="98"/>
      <c r="P40" s="108"/>
      <c r="Q40" s="108"/>
      <c r="R40" s="98"/>
      <c r="S40" s="108"/>
      <c r="T40" s="108"/>
      <c r="U40" s="170"/>
      <c r="V40" s="91"/>
      <c r="W40" s="91"/>
      <c r="X40" s="170"/>
      <c r="Y40" s="91"/>
      <c r="Z40" s="91"/>
      <c r="AA40" s="170"/>
      <c r="AB40" s="91"/>
      <c r="AC40" s="91"/>
      <c r="AD40" s="170"/>
      <c r="AE40" s="91"/>
      <c r="AF40" s="91"/>
      <c r="AG40" s="170"/>
      <c r="AH40" s="91"/>
      <c r="AI40" s="91"/>
      <c r="AJ40" s="170"/>
      <c r="AK40" s="91"/>
      <c r="AL40" s="91"/>
      <c r="AM40" s="170"/>
      <c r="AN40" s="91"/>
      <c r="AO40" s="91"/>
      <c r="AP40" s="170"/>
      <c r="AQ40" s="91"/>
      <c r="AR40" s="91"/>
      <c r="AS40" s="170"/>
      <c r="AT40" s="91"/>
      <c r="AU40" s="91"/>
      <c r="AV40" s="170"/>
      <c r="AW40" s="91"/>
      <c r="AX40" s="91"/>
      <c r="AY40" s="170"/>
      <c r="AZ40" s="91"/>
      <c r="BA40" s="91"/>
      <c r="BB40" s="91"/>
      <c r="BC40" s="91"/>
      <c r="BD40" s="170"/>
    </row>
    <row r="41" spans="1:255" ht="116.25" x14ac:dyDescent="0.35">
      <c r="A41" s="193">
        <v>24</v>
      </c>
      <c r="B41" s="99" t="s">
        <v>90</v>
      </c>
      <c r="C41" s="111" t="s">
        <v>51</v>
      </c>
      <c r="D41" s="91" t="s">
        <v>22</v>
      </c>
      <c r="E41" s="101"/>
      <c r="F41" s="101"/>
      <c r="G41" s="98"/>
      <c r="H41" s="98"/>
      <c r="I41" s="171"/>
      <c r="J41" s="171"/>
      <c r="K41" s="171"/>
      <c r="L41" s="116"/>
      <c r="M41" s="171"/>
      <c r="N41" s="171"/>
      <c r="O41" s="116"/>
      <c r="P41" s="108"/>
      <c r="Q41" s="108"/>
      <c r="R41" s="98"/>
      <c r="S41" s="108"/>
      <c r="T41" s="108"/>
      <c r="U41" s="170"/>
      <c r="V41" s="91"/>
      <c r="W41" s="91"/>
      <c r="X41" s="170"/>
      <c r="Y41" s="91"/>
      <c r="Z41" s="91"/>
      <c r="AA41" s="170"/>
      <c r="AB41" s="91"/>
      <c r="AC41" s="91"/>
      <c r="AD41" s="170"/>
      <c r="AE41" s="91"/>
      <c r="AF41" s="91"/>
      <c r="AG41" s="170"/>
      <c r="AH41" s="91"/>
      <c r="AI41" s="91"/>
      <c r="AJ41" s="170"/>
      <c r="AK41" s="91"/>
      <c r="AL41" s="91"/>
      <c r="AM41" s="170"/>
      <c r="AN41" s="91"/>
      <c r="AO41" s="91"/>
      <c r="AP41" s="170"/>
      <c r="AQ41" s="91"/>
      <c r="AR41" s="91"/>
      <c r="AS41" s="170"/>
      <c r="AT41" s="91"/>
      <c r="AU41" s="91"/>
      <c r="AV41" s="170"/>
      <c r="AW41" s="91"/>
      <c r="AX41" s="91"/>
      <c r="AY41" s="170"/>
      <c r="AZ41" s="91"/>
      <c r="BA41" s="91"/>
      <c r="BB41" s="91"/>
      <c r="BC41" s="91"/>
      <c r="BD41" s="170"/>
    </row>
    <row r="42" spans="1:255" ht="24" customHeight="1" x14ac:dyDescent="0.35">
      <c r="A42" s="120"/>
      <c r="B42" s="81" t="s">
        <v>28</v>
      </c>
      <c r="C42" s="117"/>
      <c r="D42" s="119"/>
      <c r="E42" s="120"/>
      <c r="F42" s="118"/>
      <c r="G42" s="119"/>
      <c r="H42" s="119"/>
      <c r="I42" s="81"/>
      <c r="J42" s="118"/>
      <c r="K42" s="117"/>
      <c r="L42" s="119"/>
      <c r="M42" s="81"/>
      <c r="N42" s="118"/>
      <c r="O42" s="117"/>
      <c r="P42" s="119"/>
      <c r="Q42" s="81"/>
      <c r="R42" s="118"/>
      <c r="S42" s="117"/>
      <c r="T42" s="119"/>
      <c r="U42" s="81"/>
      <c r="V42" s="118"/>
      <c r="W42" s="117"/>
      <c r="X42" s="119"/>
      <c r="Y42" s="81"/>
      <c r="Z42" s="118"/>
      <c r="AA42" s="117"/>
      <c r="AB42" s="119"/>
      <c r="AC42" s="81"/>
      <c r="AD42" s="118"/>
      <c r="AE42" s="117"/>
      <c r="AF42" s="119"/>
      <c r="AG42" s="81"/>
      <c r="AH42" s="118"/>
      <c r="AI42" s="117"/>
      <c r="AJ42" s="119"/>
      <c r="AK42" s="81"/>
      <c r="AL42" s="118"/>
      <c r="AM42" s="117"/>
      <c r="AN42" s="119"/>
      <c r="AO42" s="81"/>
      <c r="AP42" s="118"/>
      <c r="AQ42" s="117"/>
      <c r="AR42" s="119"/>
      <c r="AS42" s="81"/>
      <c r="AT42" s="118"/>
      <c r="AU42" s="117"/>
      <c r="AV42" s="119"/>
      <c r="AW42" s="81"/>
      <c r="AX42" s="118"/>
      <c r="AY42" s="117"/>
      <c r="AZ42" s="119"/>
      <c r="BA42" s="81"/>
      <c r="BB42" s="118"/>
      <c r="BC42" s="117"/>
      <c r="BD42" s="119"/>
      <c r="BE42" s="197"/>
      <c r="BF42" s="128"/>
      <c r="BG42" s="109"/>
      <c r="BH42" s="125"/>
      <c r="BI42" s="197"/>
      <c r="BJ42" s="128"/>
      <c r="BK42" s="109"/>
      <c r="BL42" s="125"/>
      <c r="BM42" s="197"/>
      <c r="BN42" s="128"/>
      <c r="BO42" s="109"/>
      <c r="BP42" s="125"/>
      <c r="BQ42" s="197"/>
      <c r="BR42" s="128"/>
      <c r="BS42" s="109"/>
      <c r="BT42" s="125"/>
      <c r="BU42" s="197"/>
      <c r="BV42" s="128"/>
      <c r="BW42" s="109"/>
      <c r="BX42" s="125"/>
      <c r="BY42" s="197"/>
      <c r="BZ42" s="128"/>
      <c r="CA42" s="109"/>
      <c r="CB42" s="125"/>
      <c r="CC42" s="197"/>
      <c r="CD42" s="128"/>
      <c r="CE42" s="109"/>
      <c r="CF42" s="125"/>
      <c r="CG42" s="197"/>
      <c r="CH42" s="128"/>
      <c r="CI42" s="109"/>
      <c r="CJ42" s="125"/>
      <c r="CK42" s="197"/>
      <c r="CL42" s="128"/>
      <c r="CM42" s="109"/>
      <c r="CN42" s="125"/>
      <c r="CO42" s="197"/>
      <c r="CP42" s="128"/>
      <c r="CQ42" s="109"/>
      <c r="CR42" s="125"/>
      <c r="CS42" s="197"/>
      <c r="CT42" s="128"/>
      <c r="CU42" s="109"/>
      <c r="CV42" s="125"/>
      <c r="CW42" s="197"/>
      <c r="CX42" s="128"/>
      <c r="CY42" s="109"/>
      <c r="CZ42" s="125"/>
      <c r="DA42" s="197"/>
      <c r="DB42" s="128"/>
      <c r="DC42" s="109"/>
      <c r="DD42" s="125"/>
      <c r="DE42" s="197"/>
      <c r="DF42" s="128"/>
      <c r="DG42" s="109"/>
      <c r="DH42" s="125"/>
      <c r="DI42" s="197"/>
      <c r="DJ42" s="128"/>
      <c r="DK42" s="109"/>
      <c r="DL42" s="125"/>
      <c r="DM42" s="197"/>
      <c r="DN42" s="128"/>
      <c r="DO42" s="109"/>
      <c r="DP42" s="125"/>
      <c r="DQ42" s="197"/>
      <c r="DR42" s="128"/>
      <c r="DS42" s="109"/>
      <c r="DT42" s="125"/>
      <c r="DU42" s="197"/>
      <c r="DV42" s="128"/>
      <c r="DW42" s="109"/>
      <c r="DX42" s="125"/>
      <c r="DY42" s="197"/>
      <c r="DZ42" s="128"/>
      <c r="EA42" s="109"/>
      <c r="EB42" s="125"/>
      <c r="EC42" s="197"/>
      <c r="ED42" s="128"/>
      <c r="EE42" s="109"/>
      <c r="EF42" s="125"/>
      <c r="EG42" s="197"/>
      <c r="EH42" s="128"/>
      <c r="EI42" s="109"/>
      <c r="EJ42" s="125"/>
      <c r="EK42" s="197"/>
      <c r="EL42" s="128"/>
      <c r="EM42" s="109"/>
      <c r="EN42" s="125"/>
      <c r="EO42" s="197"/>
      <c r="EP42" s="128"/>
      <c r="EQ42" s="109"/>
      <c r="ER42" s="125"/>
      <c r="ES42" s="197"/>
      <c r="ET42" s="128"/>
      <c r="EU42" s="109"/>
      <c r="EV42" s="125"/>
      <c r="EW42" s="197"/>
      <c r="EX42" s="128"/>
      <c r="EY42" s="109"/>
      <c r="EZ42" s="125"/>
      <c r="FA42" s="197"/>
      <c r="FB42" s="128"/>
      <c r="FC42" s="109"/>
      <c r="FD42" s="125"/>
      <c r="FE42" s="197"/>
      <c r="FF42" s="128"/>
      <c r="FG42" s="109"/>
      <c r="FH42" s="125"/>
      <c r="FI42" s="197"/>
      <c r="FJ42" s="128"/>
      <c r="FK42" s="109"/>
      <c r="FL42" s="125"/>
      <c r="FM42" s="197"/>
      <c r="FN42" s="128"/>
      <c r="FO42" s="109"/>
      <c r="FP42" s="125"/>
      <c r="FQ42" s="197"/>
      <c r="FR42" s="128"/>
      <c r="FS42" s="109"/>
      <c r="FT42" s="125"/>
      <c r="FU42" s="197"/>
      <c r="FV42" s="128"/>
      <c r="FW42" s="109"/>
      <c r="FX42" s="125"/>
      <c r="FY42" s="197"/>
      <c r="FZ42" s="128"/>
      <c r="GA42" s="109"/>
      <c r="GB42" s="125"/>
      <c r="GC42" s="197"/>
      <c r="GD42" s="128"/>
      <c r="GE42" s="109"/>
      <c r="GF42" s="125"/>
      <c r="GG42" s="197"/>
      <c r="GH42" s="128"/>
      <c r="GI42" s="109"/>
      <c r="GJ42" s="125"/>
      <c r="GK42" s="197"/>
      <c r="GL42" s="128"/>
      <c r="GM42" s="109"/>
      <c r="GN42" s="125"/>
      <c r="GO42" s="197"/>
      <c r="GP42" s="128"/>
      <c r="GQ42" s="109"/>
      <c r="GR42" s="125"/>
      <c r="GS42" s="197"/>
      <c r="GT42" s="128"/>
      <c r="GU42" s="109"/>
      <c r="GV42" s="125"/>
      <c r="GW42" s="197"/>
      <c r="GX42" s="128"/>
      <c r="GY42" s="109"/>
      <c r="GZ42" s="125"/>
      <c r="HA42" s="197"/>
      <c r="HB42" s="128"/>
      <c r="HC42" s="109"/>
      <c r="HD42" s="125"/>
      <c r="HE42" s="197"/>
      <c r="HF42" s="128"/>
      <c r="HG42" s="109"/>
      <c r="HH42" s="125"/>
      <c r="HI42" s="197"/>
      <c r="HJ42" s="128"/>
      <c r="HK42" s="109"/>
      <c r="HL42" s="125"/>
      <c r="HM42" s="197"/>
      <c r="HN42" s="128"/>
      <c r="HO42" s="109"/>
      <c r="HP42" s="125"/>
      <c r="HQ42" s="197"/>
      <c r="HR42" s="128"/>
      <c r="HS42" s="109"/>
      <c r="HT42" s="125"/>
      <c r="HU42" s="197"/>
      <c r="HV42" s="128"/>
      <c r="HW42" s="109"/>
      <c r="HX42" s="125"/>
      <c r="HY42" s="197"/>
      <c r="HZ42" s="128"/>
      <c r="IA42" s="109"/>
      <c r="IB42" s="125"/>
      <c r="IC42" s="197"/>
      <c r="ID42" s="128"/>
      <c r="IE42" s="109"/>
      <c r="IF42" s="125"/>
      <c r="IG42" s="197"/>
      <c r="IH42" s="128"/>
      <c r="II42" s="109"/>
      <c r="IJ42" s="125"/>
      <c r="IK42" s="197"/>
      <c r="IL42" s="128"/>
      <c r="IM42" s="109"/>
      <c r="IN42" s="125"/>
      <c r="IO42" s="197"/>
      <c r="IP42" s="128"/>
      <c r="IQ42" s="109"/>
      <c r="IR42" s="125"/>
      <c r="IS42" s="197"/>
      <c r="IT42" s="128"/>
      <c r="IU42" s="109"/>
    </row>
    <row r="43" spans="1:255" ht="93" x14ac:dyDescent="0.35">
      <c r="A43" s="145">
        <v>25</v>
      </c>
      <c r="B43" s="99" t="s">
        <v>59</v>
      </c>
      <c r="C43" s="111" t="s">
        <v>51</v>
      </c>
      <c r="D43" s="91" t="s">
        <v>45</v>
      </c>
      <c r="E43" s="84"/>
      <c r="F43" s="101"/>
      <c r="G43" s="98"/>
      <c r="H43" s="98"/>
      <c r="I43" s="198"/>
      <c r="J43" s="112"/>
      <c r="K43" s="114"/>
      <c r="L43" s="171"/>
      <c r="M43" s="121"/>
      <c r="N43" s="121"/>
      <c r="O43" s="121"/>
      <c r="P43" s="91"/>
      <c r="Q43" s="108"/>
      <c r="R43" s="99"/>
      <c r="S43" s="111"/>
      <c r="T43" s="91"/>
      <c r="U43" s="108"/>
      <c r="V43" s="99"/>
      <c r="W43" s="111"/>
      <c r="X43" s="91"/>
      <c r="Y43" s="108"/>
      <c r="Z43" s="99"/>
      <c r="AA43" s="111"/>
      <c r="AB43" s="91"/>
      <c r="AC43" s="108"/>
      <c r="AD43" s="99"/>
      <c r="AE43" s="111"/>
      <c r="AF43" s="91"/>
      <c r="AG43" s="108"/>
      <c r="AH43" s="99"/>
      <c r="AI43" s="111"/>
      <c r="AJ43" s="91"/>
      <c r="AK43" s="108"/>
      <c r="AL43" s="99"/>
      <c r="AM43" s="111"/>
      <c r="AN43" s="91"/>
      <c r="AO43" s="108"/>
      <c r="AP43" s="99"/>
      <c r="AQ43" s="111"/>
      <c r="AR43" s="91"/>
      <c r="AS43" s="108"/>
      <c r="AT43" s="99"/>
      <c r="AU43" s="111"/>
      <c r="AV43" s="91"/>
      <c r="AW43" s="108"/>
      <c r="AX43" s="99"/>
      <c r="AY43" s="111"/>
      <c r="AZ43" s="91"/>
      <c r="BA43" s="108"/>
      <c r="BB43" s="99"/>
      <c r="BC43" s="111"/>
      <c r="BD43" s="91"/>
      <c r="BE43" s="127"/>
      <c r="BF43" s="128"/>
      <c r="BG43" s="109"/>
      <c r="BH43" s="125"/>
      <c r="BI43" s="127"/>
      <c r="BJ43" s="128"/>
      <c r="BK43" s="109"/>
      <c r="BL43" s="125"/>
      <c r="BM43" s="127"/>
      <c r="BN43" s="128"/>
      <c r="BO43" s="109"/>
      <c r="BP43" s="125"/>
      <c r="BQ43" s="127"/>
      <c r="BR43" s="128"/>
      <c r="BS43" s="109"/>
      <c r="BT43" s="125"/>
      <c r="BU43" s="127"/>
      <c r="BV43" s="128"/>
      <c r="BW43" s="109"/>
      <c r="BX43" s="125"/>
      <c r="BY43" s="127"/>
      <c r="BZ43" s="128"/>
      <c r="CA43" s="109"/>
      <c r="CB43" s="125"/>
      <c r="CC43" s="127"/>
      <c r="CD43" s="128"/>
      <c r="CE43" s="109"/>
      <c r="CF43" s="125"/>
      <c r="CG43" s="127"/>
      <c r="CH43" s="128"/>
      <c r="CI43" s="109"/>
      <c r="CJ43" s="125"/>
      <c r="CK43" s="127"/>
      <c r="CL43" s="128"/>
      <c r="CM43" s="109"/>
      <c r="CN43" s="125"/>
      <c r="CO43" s="127"/>
      <c r="CP43" s="128"/>
      <c r="CQ43" s="109"/>
      <c r="CR43" s="125"/>
      <c r="CS43" s="127"/>
      <c r="CT43" s="128"/>
      <c r="CU43" s="109"/>
      <c r="CV43" s="125"/>
      <c r="CW43" s="127"/>
      <c r="CX43" s="128"/>
      <c r="CY43" s="109"/>
      <c r="CZ43" s="125"/>
      <c r="DA43" s="127"/>
      <c r="DB43" s="128"/>
      <c r="DC43" s="109"/>
      <c r="DD43" s="125"/>
      <c r="DE43" s="127"/>
      <c r="DF43" s="128"/>
      <c r="DG43" s="109"/>
      <c r="DH43" s="125"/>
      <c r="DI43" s="127"/>
      <c r="DJ43" s="128"/>
      <c r="DK43" s="109"/>
      <c r="DL43" s="125"/>
      <c r="DM43" s="127"/>
      <c r="DN43" s="128"/>
      <c r="DO43" s="109"/>
      <c r="DP43" s="125"/>
      <c r="DQ43" s="127"/>
      <c r="DR43" s="128"/>
      <c r="DS43" s="109"/>
      <c r="DT43" s="125"/>
      <c r="DU43" s="127"/>
      <c r="DV43" s="128"/>
      <c r="DW43" s="109"/>
      <c r="DX43" s="125"/>
      <c r="DY43" s="127"/>
      <c r="DZ43" s="128"/>
      <c r="EA43" s="109"/>
      <c r="EB43" s="125"/>
      <c r="EC43" s="127"/>
      <c r="ED43" s="128"/>
      <c r="EE43" s="109"/>
      <c r="EF43" s="125"/>
      <c r="EG43" s="127"/>
      <c r="EH43" s="128"/>
      <c r="EI43" s="109"/>
      <c r="EJ43" s="125"/>
      <c r="EK43" s="127"/>
      <c r="EL43" s="128"/>
      <c r="EM43" s="109"/>
      <c r="EN43" s="125"/>
      <c r="EO43" s="127"/>
      <c r="EP43" s="128"/>
      <c r="EQ43" s="109"/>
      <c r="ER43" s="125"/>
      <c r="ES43" s="127"/>
      <c r="ET43" s="128"/>
      <c r="EU43" s="109"/>
      <c r="EV43" s="125"/>
      <c r="EW43" s="127"/>
      <c r="EX43" s="128"/>
      <c r="EY43" s="109"/>
      <c r="EZ43" s="125"/>
      <c r="FA43" s="127"/>
      <c r="FB43" s="128"/>
      <c r="FC43" s="109"/>
      <c r="FD43" s="125"/>
      <c r="FE43" s="127"/>
      <c r="FF43" s="128"/>
      <c r="FG43" s="109"/>
      <c r="FH43" s="125"/>
      <c r="FI43" s="127"/>
      <c r="FJ43" s="128"/>
      <c r="FK43" s="109"/>
      <c r="FL43" s="125"/>
      <c r="FM43" s="127"/>
      <c r="FN43" s="128"/>
      <c r="FO43" s="109"/>
      <c r="FP43" s="125"/>
      <c r="FQ43" s="127"/>
      <c r="FR43" s="128"/>
      <c r="FS43" s="109"/>
      <c r="FT43" s="125"/>
      <c r="FU43" s="127"/>
      <c r="FV43" s="128"/>
      <c r="FW43" s="109"/>
      <c r="FX43" s="125"/>
      <c r="FY43" s="127"/>
      <c r="FZ43" s="128"/>
      <c r="GA43" s="109"/>
      <c r="GB43" s="125"/>
      <c r="GC43" s="127"/>
      <c r="GD43" s="128"/>
      <c r="GE43" s="109"/>
      <c r="GF43" s="125"/>
      <c r="GG43" s="127"/>
      <c r="GH43" s="128"/>
      <c r="GI43" s="109"/>
      <c r="GJ43" s="125"/>
      <c r="GK43" s="127"/>
      <c r="GL43" s="128"/>
      <c r="GM43" s="109"/>
      <c r="GN43" s="125"/>
      <c r="GO43" s="127"/>
      <c r="GP43" s="128"/>
      <c r="GQ43" s="109"/>
      <c r="GR43" s="125"/>
      <c r="GS43" s="127"/>
      <c r="GT43" s="128"/>
      <c r="GU43" s="109"/>
      <c r="GV43" s="125"/>
      <c r="GW43" s="127"/>
      <c r="GX43" s="128"/>
      <c r="GY43" s="109"/>
      <c r="GZ43" s="125"/>
      <c r="HA43" s="127"/>
      <c r="HB43" s="128"/>
      <c r="HC43" s="109"/>
      <c r="HD43" s="125"/>
      <c r="HE43" s="127"/>
      <c r="HF43" s="128"/>
      <c r="HG43" s="109"/>
      <c r="HH43" s="125"/>
      <c r="HI43" s="127"/>
      <c r="HJ43" s="128"/>
      <c r="HK43" s="109"/>
      <c r="HL43" s="125"/>
      <c r="HM43" s="127"/>
      <c r="HN43" s="128"/>
      <c r="HO43" s="109"/>
      <c r="HP43" s="125"/>
      <c r="HQ43" s="127"/>
      <c r="HR43" s="128"/>
      <c r="HS43" s="109"/>
      <c r="HT43" s="125"/>
      <c r="HU43" s="127"/>
      <c r="HV43" s="128"/>
      <c r="HW43" s="109"/>
      <c r="HX43" s="125"/>
      <c r="HY43" s="127"/>
      <c r="HZ43" s="128"/>
      <c r="IA43" s="109"/>
      <c r="IB43" s="125"/>
      <c r="IC43" s="127"/>
      <c r="ID43" s="128"/>
      <c r="IE43" s="109"/>
      <c r="IF43" s="125"/>
      <c r="IG43" s="127"/>
      <c r="IH43" s="128"/>
      <c r="II43" s="109"/>
      <c r="IJ43" s="125"/>
      <c r="IK43" s="127"/>
      <c r="IL43" s="128"/>
      <c r="IM43" s="109"/>
      <c r="IN43" s="125"/>
      <c r="IO43" s="127"/>
      <c r="IP43" s="128"/>
      <c r="IQ43" s="109"/>
      <c r="IR43" s="125"/>
      <c r="IS43" s="127"/>
      <c r="IT43" s="128"/>
      <c r="IU43" s="109"/>
    </row>
    <row r="44" spans="1:255" ht="93" x14ac:dyDescent="0.35">
      <c r="A44" s="131">
        <v>26</v>
      </c>
      <c r="B44" s="178" t="s">
        <v>109</v>
      </c>
      <c r="C44" s="111" t="s">
        <v>51</v>
      </c>
      <c r="D44" s="91" t="s">
        <v>45</v>
      </c>
      <c r="E44" s="84"/>
      <c r="F44" s="101"/>
      <c r="G44" s="98"/>
      <c r="H44" s="98"/>
      <c r="I44" s="171"/>
      <c r="J44" s="112"/>
      <c r="K44" s="114"/>
      <c r="L44" s="171"/>
      <c r="M44" s="121"/>
      <c r="N44" s="121"/>
      <c r="O44" s="121"/>
      <c r="P44" s="91"/>
      <c r="Q44" s="108"/>
      <c r="R44" s="99"/>
      <c r="S44" s="111"/>
      <c r="T44" s="91"/>
      <c r="U44" s="108"/>
      <c r="V44" s="99"/>
      <c r="W44" s="111"/>
      <c r="X44" s="91"/>
      <c r="Y44" s="108"/>
      <c r="Z44" s="99"/>
      <c r="AA44" s="111"/>
      <c r="AB44" s="91"/>
      <c r="AC44" s="108"/>
      <c r="AD44" s="99"/>
      <c r="AE44" s="111"/>
      <c r="AF44" s="91"/>
      <c r="AG44" s="108"/>
      <c r="AH44" s="99"/>
      <c r="AI44" s="111"/>
      <c r="AJ44" s="91"/>
      <c r="AK44" s="108"/>
      <c r="AL44" s="99"/>
      <c r="AM44" s="111"/>
      <c r="AN44" s="91"/>
      <c r="AO44" s="108"/>
      <c r="AP44" s="99"/>
      <c r="AQ44" s="111"/>
      <c r="AR44" s="91"/>
      <c r="AS44" s="108"/>
      <c r="AT44" s="99"/>
      <c r="AU44" s="111"/>
      <c r="AV44" s="91"/>
      <c r="AW44" s="108"/>
      <c r="AX44" s="99"/>
      <c r="AY44" s="111"/>
      <c r="AZ44" s="91"/>
      <c r="BA44" s="108"/>
      <c r="BB44" s="99"/>
      <c r="BC44" s="111"/>
      <c r="BD44" s="91"/>
      <c r="BE44" s="127"/>
      <c r="BF44" s="128"/>
      <c r="BG44" s="109"/>
      <c r="BH44" s="125"/>
      <c r="BI44" s="127"/>
      <c r="BJ44" s="128"/>
      <c r="BK44" s="109"/>
      <c r="BL44" s="125"/>
      <c r="BM44" s="127"/>
      <c r="BN44" s="128"/>
      <c r="BO44" s="109"/>
      <c r="BP44" s="125"/>
      <c r="BQ44" s="127"/>
      <c r="BR44" s="128"/>
      <c r="BS44" s="109"/>
      <c r="BT44" s="125"/>
      <c r="BU44" s="127"/>
      <c r="BV44" s="128"/>
      <c r="BW44" s="109"/>
      <c r="BX44" s="125"/>
      <c r="BY44" s="127"/>
      <c r="BZ44" s="128"/>
      <c r="CA44" s="109"/>
      <c r="CB44" s="125"/>
      <c r="CC44" s="127"/>
      <c r="CD44" s="128"/>
      <c r="CE44" s="109"/>
      <c r="CF44" s="125"/>
      <c r="CG44" s="127"/>
      <c r="CH44" s="128"/>
      <c r="CI44" s="109"/>
      <c r="CJ44" s="125"/>
      <c r="CK44" s="127"/>
      <c r="CL44" s="128"/>
      <c r="CM44" s="109"/>
      <c r="CN44" s="125"/>
      <c r="CO44" s="127"/>
      <c r="CP44" s="128"/>
      <c r="CQ44" s="109"/>
      <c r="CR44" s="125"/>
      <c r="CS44" s="127"/>
      <c r="CT44" s="128"/>
      <c r="CU44" s="109"/>
      <c r="CV44" s="125"/>
      <c r="CW44" s="127"/>
      <c r="CX44" s="128"/>
      <c r="CY44" s="109"/>
      <c r="CZ44" s="125"/>
      <c r="DA44" s="127"/>
      <c r="DB44" s="128"/>
      <c r="DC44" s="109"/>
      <c r="DD44" s="125"/>
      <c r="DE44" s="127"/>
      <c r="DF44" s="128"/>
      <c r="DG44" s="109"/>
      <c r="DH44" s="125"/>
      <c r="DI44" s="127"/>
      <c r="DJ44" s="128"/>
      <c r="DK44" s="109"/>
      <c r="DL44" s="125"/>
      <c r="DM44" s="127"/>
      <c r="DN44" s="128"/>
      <c r="DO44" s="109"/>
      <c r="DP44" s="125"/>
      <c r="DQ44" s="127"/>
      <c r="DR44" s="128"/>
      <c r="DS44" s="109"/>
      <c r="DT44" s="125"/>
      <c r="DU44" s="127"/>
      <c r="DV44" s="128"/>
      <c r="DW44" s="109"/>
      <c r="DX44" s="125"/>
      <c r="DY44" s="127"/>
      <c r="DZ44" s="128"/>
      <c r="EA44" s="109"/>
      <c r="EB44" s="125"/>
      <c r="EC44" s="127"/>
      <c r="ED44" s="128"/>
      <c r="EE44" s="109"/>
      <c r="EF44" s="125"/>
      <c r="EG44" s="127"/>
      <c r="EH44" s="128"/>
      <c r="EI44" s="109"/>
      <c r="EJ44" s="125"/>
      <c r="EK44" s="127"/>
      <c r="EL44" s="128"/>
      <c r="EM44" s="109"/>
      <c r="EN44" s="125"/>
      <c r="EO44" s="127"/>
      <c r="EP44" s="128"/>
      <c r="EQ44" s="109"/>
      <c r="ER44" s="125"/>
      <c r="ES44" s="127"/>
      <c r="ET44" s="128"/>
      <c r="EU44" s="109"/>
      <c r="EV44" s="125"/>
      <c r="EW44" s="127"/>
      <c r="EX44" s="128"/>
      <c r="EY44" s="109"/>
      <c r="EZ44" s="125"/>
      <c r="FA44" s="127"/>
      <c r="FB44" s="128"/>
      <c r="FC44" s="109"/>
      <c r="FD44" s="125"/>
      <c r="FE44" s="127"/>
      <c r="FF44" s="128"/>
      <c r="FG44" s="109"/>
      <c r="FH44" s="125"/>
      <c r="FI44" s="127"/>
      <c r="FJ44" s="128"/>
      <c r="FK44" s="109"/>
      <c r="FL44" s="125"/>
      <c r="FM44" s="127"/>
      <c r="FN44" s="128"/>
      <c r="FO44" s="109"/>
      <c r="FP44" s="125"/>
      <c r="FQ44" s="127"/>
      <c r="FR44" s="128"/>
      <c r="FS44" s="109"/>
      <c r="FT44" s="125"/>
      <c r="FU44" s="127"/>
      <c r="FV44" s="128"/>
      <c r="FW44" s="109"/>
      <c r="FX44" s="125"/>
      <c r="FY44" s="127"/>
      <c r="FZ44" s="128"/>
      <c r="GA44" s="109"/>
      <c r="GB44" s="125"/>
      <c r="GC44" s="127"/>
      <c r="GD44" s="128"/>
      <c r="GE44" s="109"/>
      <c r="GF44" s="125"/>
      <c r="GG44" s="127"/>
      <c r="GH44" s="128"/>
      <c r="GI44" s="109"/>
      <c r="GJ44" s="125"/>
      <c r="GK44" s="127"/>
      <c r="GL44" s="128"/>
      <c r="GM44" s="109"/>
      <c r="GN44" s="125"/>
      <c r="GO44" s="127"/>
      <c r="GP44" s="128"/>
      <c r="GQ44" s="109"/>
      <c r="GR44" s="125"/>
      <c r="GS44" s="127"/>
      <c r="GT44" s="128"/>
      <c r="GU44" s="109"/>
      <c r="GV44" s="125"/>
      <c r="GW44" s="127"/>
      <c r="GX44" s="128"/>
      <c r="GY44" s="109"/>
      <c r="GZ44" s="125"/>
      <c r="HA44" s="127"/>
      <c r="HB44" s="128"/>
      <c r="HC44" s="109"/>
      <c r="HD44" s="125"/>
      <c r="HE44" s="127"/>
      <c r="HF44" s="128"/>
      <c r="HG44" s="109"/>
      <c r="HH44" s="125"/>
      <c r="HI44" s="127"/>
      <c r="HJ44" s="128"/>
      <c r="HK44" s="109"/>
      <c r="HL44" s="125"/>
      <c r="HM44" s="127"/>
      <c r="HN44" s="128"/>
      <c r="HO44" s="109"/>
      <c r="HP44" s="125"/>
      <c r="HQ44" s="127"/>
      <c r="HR44" s="128"/>
      <c r="HS44" s="109"/>
      <c r="HT44" s="125"/>
      <c r="HU44" s="127"/>
      <c r="HV44" s="128"/>
      <c r="HW44" s="109"/>
      <c r="HX44" s="125"/>
      <c r="HY44" s="127"/>
      <c r="HZ44" s="128"/>
      <c r="IA44" s="109"/>
      <c r="IB44" s="125"/>
      <c r="IC44" s="127"/>
      <c r="ID44" s="128"/>
      <c r="IE44" s="109"/>
      <c r="IF44" s="125"/>
      <c r="IG44" s="127"/>
      <c r="IH44" s="128"/>
      <c r="II44" s="109"/>
      <c r="IJ44" s="125"/>
      <c r="IK44" s="127"/>
      <c r="IL44" s="128"/>
      <c r="IM44" s="109"/>
      <c r="IN44" s="125"/>
      <c r="IO44" s="127"/>
      <c r="IP44" s="128"/>
      <c r="IQ44" s="109"/>
      <c r="IR44" s="125"/>
      <c r="IS44" s="127"/>
      <c r="IT44" s="128"/>
      <c r="IU44" s="109"/>
    </row>
    <row r="45" spans="1:255" ht="82.5" customHeight="1" x14ac:dyDescent="0.35">
      <c r="A45" s="120"/>
      <c r="B45" s="81" t="s">
        <v>27</v>
      </c>
      <c r="C45" s="117"/>
      <c r="D45" s="119"/>
      <c r="E45" s="120"/>
      <c r="F45" s="118"/>
      <c r="G45" s="200"/>
      <c r="H45" s="81"/>
      <c r="I45" s="122"/>
      <c r="J45" s="117"/>
      <c r="K45" s="119"/>
      <c r="L45" s="81"/>
      <c r="M45" s="119"/>
      <c r="N45" s="119"/>
      <c r="O45" s="81"/>
      <c r="P45" s="119"/>
      <c r="Q45" s="81"/>
      <c r="R45" s="118"/>
      <c r="S45" s="117"/>
      <c r="T45" s="119"/>
      <c r="U45" s="81"/>
      <c r="V45" s="118"/>
      <c r="W45" s="117"/>
      <c r="X45" s="119"/>
      <c r="Y45" s="81"/>
      <c r="Z45" s="118"/>
      <c r="AA45" s="117"/>
      <c r="AB45" s="119"/>
      <c r="AC45" s="81"/>
      <c r="AD45" s="118"/>
      <c r="AE45" s="117"/>
      <c r="AF45" s="119"/>
      <c r="AG45" s="81"/>
      <c r="AH45" s="118"/>
      <c r="AI45" s="117"/>
      <c r="AJ45" s="119"/>
      <c r="AK45" s="81"/>
      <c r="AL45" s="118"/>
      <c r="AM45" s="117"/>
      <c r="AN45" s="119"/>
      <c r="AO45" s="81"/>
      <c r="AP45" s="118"/>
      <c r="AQ45" s="117"/>
      <c r="AR45" s="119"/>
      <c r="AS45" s="81"/>
      <c r="AT45" s="118"/>
      <c r="AU45" s="117"/>
      <c r="AV45" s="119"/>
      <c r="AW45" s="81"/>
      <c r="AX45" s="118"/>
      <c r="AY45" s="117"/>
      <c r="AZ45" s="119"/>
      <c r="BA45" s="81"/>
      <c r="BB45" s="118"/>
      <c r="BC45" s="117"/>
      <c r="BD45" s="119"/>
      <c r="BE45" s="197"/>
      <c r="BF45" s="128"/>
      <c r="BG45" s="109"/>
      <c r="BH45" s="125"/>
      <c r="BI45" s="197"/>
      <c r="BJ45" s="128"/>
      <c r="BK45" s="109"/>
      <c r="BL45" s="125"/>
      <c r="BM45" s="197"/>
      <c r="BN45" s="128"/>
      <c r="BO45" s="109"/>
      <c r="BP45" s="125"/>
      <c r="BQ45" s="197"/>
      <c r="BR45" s="128"/>
      <c r="BS45" s="109"/>
      <c r="BT45" s="125"/>
      <c r="BU45" s="197"/>
      <c r="BV45" s="128"/>
      <c r="BW45" s="109"/>
      <c r="BX45" s="125"/>
      <c r="BY45" s="197"/>
      <c r="BZ45" s="128"/>
      <c r="CA45" s="109"/>
      <c r="CB45" s="125"/>
      <c r="CC45" s="197"/>
      <c r="CD45" s="128"/>
      <c r="CE45" s="109"/>
      <c r="CF45" s="125"/>
      <c r="CG45" s="197"/>
      <c r="CH45" s="128"/>
      <c r="CI45" s="109"/>
      <c r="CJ45" s="125"/>
      <c r="CK45" s="197"/>
      <c r="CL45" s="128"/>
      <c r="CM45" s="109"/>
      <c r="CN45" s="125"/>
      <c r="CO45" s="197"/>
      <c r="CP45" s="128"/>
      <c r="CQ45" s="109"/>
      <c r="CR45" s="125"/>
      <c r="CS45" s="197"/>
      <c r="CT45" s="128"/>
      <c r="CU45" s="109"/>
      <c r="CV45" s="125"/>
      <c r="CW45" s="197"/>
      <c r="CX45" s="128"/>
      <c r="CY45" s="109"/>
      <c r="CZ45" s="125"/>
      <c r="DA45" s="197"/>
      <c r="DB45" s="128"/>
      <c r="DC45" s="109"/>
      <c r="DD45" s="125"/>
      <c r="DE45" s="197"/>
      <c r="DF45" s="128"/>
      <c r="DG45" s="109"/>
      <c r="DH45" s="125"/>
      <c r="DI45" s="197"/>
      <c r="DJ45" s="128"/>
      <c r="DK45" s="109"/>
      <c r="DL45" s="125"/>
      <c r="DM45" s="197"/>
      <c r="DN45" s="128"/>
      <c r="DO45" s="109"/>
      <c r="DP45" s="125"/>
      <c r="DQ45" s="197"/>
      <c r="DR45" s="128"/>
      <c r="DS45" s="109"/>
      <c r="DT45" s="125"/>
      <c r="DU45" s="197"/>
      <c r="DV45" s="128"/>
      <c r="DW45" s="109"/>
      <c r="DX45" s="125"/>
      <c r="DY45" s="197"/>
      <c r="DZ45" s="128"/>
      <c r="EA45" s="109"/>
      <c r="EB45" s="125"/>
      <c r="EC45" s="197"/>
      <c r="ED45" s="128"/>
      <c r="EE45" s="109"/>
      <c r="EF45" s="125"/>
      <c r="EG45" s="197"/>
      <c r="EH45" s="128"/>
      <c r="EI45" s="109"/>
      <c r="EJ45" s="125"/>
      <c r="EK45" s="197"/>
      <c r="EL45" s="128"/>
      <c r="EM45" s="109"/>
      <c r="EN45" s="125"/>
      <c r="EO45" s="197"/>
      <c r="EP45" s="128"/>
      <c r="EQ45" s="109"/>
      <c r="ER45" s="125"/>
      <c r="ES45" s="197"/>
      <c r="ET45" s="128"/>
      <c r="EU45" s="109"/>
      <c r="EV45" s="125"/>
      <c r="EW45" s="197"/>
      <c r="EX45" s="128"/>
      <c r="EY45" s="109"/>
      <c r="EZ45" s="125"/>
      <c r="FA45" s="197"/>
      <c r="FB45" s="128"/>
      <c r="FC45" s="109"/>
      <c r="FD45" s="125"/>
      <c r="FE45" s="197"/>
      <c r="FF45" s="128"/>
      <c r="FG45" s="109"/>
      <c r="FH45" s="125"/>
      <c r="FI45" s="197"/>
      <c r="FJ45" s="128"/>
      <c r="FK45" s="109"/>
      <c r="FL45" s="125"/>
      <c r="FM45" s="197"/>
      <c r="FN45" s="128"/>
      <c r="FO45" s="109"/>
      <c r="FP45" s="125"/>
      <c r="FQ45" s="197"/>
      <c r="FR45" s="128"/>
      <c r="FS45" s="109"/>
      <c r="FT45" s="125"/>
      <c r="FU45" s="197"/>
      <c r="FV45" s="128"/>
      <c r="FW45" s="109"/>
      <c r="FX45" s="125"/>
      <c r="FY45" s="197"/>
      <c r="FZ45" s="128"/>
      <c r="GA45" s="109"/>
      <c r="GB45" s="125"/>
      <c r="GC45" s="197"/>
      <c r="GD45" s="128"/>
      <c r="GE45" s="109"/>
      <c r="GF45" s="125"/>
      <c r="GG45" s="197"/>
      <c r="GH45" s="128"/>
      <c r="GI45" s="109"/>
      <c r="GJ45" s="125"/>
      <c r="GK45" s="197"/>
      <c r="GL45" s="128"/>
      <c r="GM45" s="109"/>
      <c r="GN45" s="125"/>
      <c r="GO45" s="197"/>
      <c r="GP45" s="128"/>
      <c r="GQ45" s="109"/>
      <c r="GR45" s="125"/>
      <c r="GS45" s="197"/>
      <c r="GT45" s="128"/>
      <c r="GU45" s="109"/>
      <c r="GV45" s="125"/>
      <c r="GW45" s="197"/>
      <c r="GX45" s="128"/>
      <c r="GY45" s="109"/>
      <c r="GZ45" s="125"/>
      <c r="HA45" s="197"/>
      <c r="HB45" s="128"/>
      <c r="HC45" s="109"/>
      <c r="HD45" s="125"/>
      <c r="HE45" s="197"/>
      <c r="HF45" s="128"/>
      <c r="HG45" s="109"/>
      <c r="HH45" s="125"/>
      <c r="HI45" s="197"/>
      <c r="HJ45" s="128"/>
      <c r="HK45" s="109"/>
      <c r="HL45" s="125"/>
      <c r="HM45" s="197"/>
      <c r="HN45" s="128"/>
      <c r="HO45" s="109"/>
      <c r="HP45" s="125"/>
      <c r="HQ45" s="197"/>
      <c r="HR45" s="128"/>
      <c r="HS45" s="109"/>
      <c r="HT45" s="125"/>
      <c r="HU45" s="197"/>
      <c r="HV45" s="128"/>
      <c r="HW45" s="109"/>
      <c r="HX45" s="125"/>
      <c r="HY45" s="197"/>
      <c r="HZ45" s="128"/>
      <c r="IA45" s="109"/>
      <c r="IB45" s="125"/>
      <c r="IC45" s="197"/>
      <c r="ID45" s="128"/>
      <c r="IE45" s="109"/>
      <c r="IF45" s="125"/>
      <c r="IG45" s="197"/>
      <c r="IH45" s="128"/>
      <c r="II45" s="109"/>
      <c r="IJ45" s="125"/>
      <c r="IK45" s="197"/>
      <c r="IL45" s="128"/>
      <c r="IM45" s="109"/>
      <c r="IN45" s="125"/>
      <c r="IO45" s="197"/>
      <c r="IP45" s="128"/>
      <c r="IQ45" s="109"/>
      <c r="IR45" s="125"/>
      <c r="IS45" s="197"/>
      <c r="IT45" s="128"/>
      <c r="IU45" s="109"/>
    </row>
    <row r="46" spans="1:255" ht="93" x14ac:dyDescent="0.35">
      <c r="A46" s="191">
        <v>27</v>
      </c>
      <c r="B46" s="178" t="s">
        <v>105</v>
      </c>
      <c r="C46" s="111" t="s">
        <v>51</v>
      </c>
      <c r="D46" s="91" t="s">
        <v>36</v>
      </c>
      <c r="E46" s="84"/>
      <c r="F46" s="101"/>
      <c r="G46" s="108"/>
      <c r="H46" s="108"/>
      <c r="I46" s="178"/>
      <c r="J46" s="112"/>
      <c r="K46" s="114"/>
      <c r="L46" s="114"/>
      <c r="M46" s="114"/>
      <c r="N46" s="123"/>
      <c r="O46" s="124"/>
      <c r="P46" s="91"/>
      <c r="Q46" s="108"/>
      <c r="R46" s="99"/>
      <c r="S46" s="111"/>
      <c r="T46" s="91"/>
      <c r="U46" s="108"/>
      <c r="V46" s="99"/>
      <c r="W46" s="111"/>
      <c r="X46" s="91"/>
      <c r="Y46" s="108"/>
      <c r="Z46" s="99"/>
      <c r="AA46" s="111"/>
      <c r="AB46" s="91"/>
      <c r="AC46" s="108"/>
      <c r="AD46" s="99"/>
      <c r="AE46" s="111"/>
      <c r="AF46" s="91"/>
      <c r="AG46" s="108"/>
      <c r="AH46" s="99"/>
      <c r="AI46" s="111"/>
      <c r="AJ46" s="91"/>
      <c r="AK46" s="108"/>
      <c r="AL46" s="99"/>
      <c r="AM46" s="111"/>
      <c r="AN46" s="91"/>
      <c r="AO46" s="108"/>
      <c r="AP46" s="99"/>
      <c r="AQ46" s="111"/>
      <c r="AR46" s="91"/>
      <c r="AS46" s="108"/>
      <c r="AT46" s="99"/>
      <c r="AU46" s="111"/>
      <c r="AV46" s="91"/>
      <c r="AW46" s="108"/>
      <c r="AX46" s="99"/>
      <c r="AY46" s="111"/>
      <c r="AZ46" s="91"/>
      <c r="BA46" s="108"/>
      <c r="BB46" s="99"/>
      <c r="BC46" s="111"/>
      <c r="BD46" s="91"/>
      <c r="BE46" s="127"/>
      <c r="BF46" s="128"/>
      <c r="BG46" s="109"/>
      <c r="BH46" s="125"/>
      <c r="BI46" s="127"/>
      <c r="BJ46" s="128"/>
      <c r="BK46" s="109"/>
      <c r="BL46" s="125"/>
      <c r="BM46" s="127"/>
      <c r="BN46" s="128"/>
      <c r="BO46" s="109"/>
      <c r="BP46" s="125"/>
      <c r="BQ46" s="127"/>
      <c r="BR46" s="128"/>
      <c r="BS46" s="109"/>
      <c r="BT46" s="125"/>
      <c r="BU46" s="127"/>
      <c r="BV46" s="128"/>
      <c r="BW46" s="109"/>
      <c r="BX46" s="125"/>
      <c r="BY46" s="127"/>
      <c r="BZ46" s="128"/>
      <c r="CA46" s="109"/>
      <c r="CB46" s="125"/>
      <c r="CC46" s="127"/>
      <c r="CD46" s="128"/>
      <c r="CE46" s="109"/>
      <c r="CF46" s="125"/>
      <c r="CG46" s="127"/>
      <c r="CH46" s="128"/>
      <c r="CI46" s="109"/>
      <c r="CJ46" s="125"/>
      <c r="CK46" s="127"/>
      <c r="CL46" s="128"/>
      <c r="CM46" s="109"/>
      <c r="CN46" s="125"/>
      <c r="CO46" s="127"/>
      <c r="CP46" s="128"/>
      <c r="CQ46" s="109"/>
      <c r="CR46" s="125"/>
      <c r="CS46" s="127"/>
      <c r="CT46" s="128"/>
      <c r="CU46" s="109"/>
      <c r="CV46" s="125"/>
      <c r="CW46" s="127"/>
      <c r="CX46" s="128"/>
      <c r="CY46" s="109"/>
      <c r="CZ46" s="125"/>
      <c r="DA46" s="127"/>
      <c r="DB46" s="128"/>
      <c r="DC46" s="109"/>
      <c r="DD46" s="125"/>
      <c r="DE46" s="127"/>
      <c r="DF46" s="128"/>
      <c r="DG46" s="109"/>
      <c r="DH46" s="125"/>
      <c r="DI46" s="127"/>
      <c r="DJ46" s="128"/>
      <c r="DK46" s="109"/>
      <c r="DL46" s="125"/>
      <c r="DM46" s="127"/>
      <c r="DN46" s="128"/>
      <c r="DO46" s="109"/>
      <c r="DP46" s="125"/>
      <c r="DQ46" s="127"/>
      <c r="DR46" s="128"/>
      <c r="DS46" s="109"/>
      <c r="DT46" s="125"/>
      <c r="DU46" s="127"/>
      <c r="DV46" s="128"/>
      <c r="DW46" s="109"/>
      <c r="DX46" s="125"/>
      <c r="DY46" s="127"/>
      <c r="DZ46" s="128"/>
      <c r="EA46" s="109"/>
      <c r="EB46" s="125"/>
      <c r="EC46" s="127"/>
      <c r="ED46" s="128"/>
      <c r="EE46" s="109"/>
      <c r="EF46" s="125"/>
      <c r="EG46" s="127"/>
      <c r="EH46" s="128"/>
      <c r="EI46" s="109"/>
      <c r="EJ46" s="125"/>
      <c r="EK46" s="127"/>
      <c r="EL46" s="128"/>
      <c r="EM46" s="109"/>
      <c r="EN46" s="125"/>
      <c r="EO46" s="127"/>
      <c r="EP46" s="128"/>
      <c r="EQ46" s="109"/>
      <c r="ER46" s="125"/>
      <c r="ES46" s="127"/>
      <c r="ET46" s="128"/>
      <c r="EU46" s="109"/>
      <c r="EV46" s="125"/>
      <c r="EW46" s="127"/>
      <c r="EX46" s="128"/>
      <c r="EY46" s="109"/>
      <c r="EZ46" s="125"/>
      <c r="FA46" s="127"/>
      <c r="FB46" s="128"/>
      <c r="FC46" s="109"/>
      <c r="FD46" s="125"/>
      <c r="FE46" s="127"/>
      <c r="FF46" s="128"/>
      <c r="FG46" s="109"/>
      <c r="FH46" s="125"/>
      <c r="FI46" s="127"/>
      <c r="FJ46" s="128"/>
      <c r="FK46" s="109"/>
      <c r="FL46" s="125"/>
      <c r="FM46" s="127"/>
      <c r="FN46" s="128"/>
      <c r="FO46" s="109"/>
      <c r="FP46" s="125"/>
      <c r="FQ46" s="127"/>
      <c r="FR46" s="128"/>
      <c r="FS46" s="109"/>
      <c r="FT46" s="125"/>
      <c r="FU46" s="127"/>
      <c r="FV46" s="128"/>
      <c r="FW46" s="109"/>
      <c r="FX46" s="125"/>
      <c r="FY46" s="127"/>
      <c r="FZ46" s="128"/>
      <c r="GA46" s="109"/>
      <c r="GB46" s="125"/>
      <c r="GC46" s="127"/>
      <c r="GD46" s="128"/>
      <c r="GE46" s="109"/>
      <c r="GF46" s="125"/>
      <c r="GG46" s="127"/>
      <c r="GH46" s="128"/>
      <c r="GI46" s="109"/>
      <c r="GJ46" s="125"/>
      <c r="GK46" s="127"/>
      <c r="GL46" s="128"/>
      <c r="GM46" s="109"/>
      <c r="GN46" s="125"/>
      <c r="GO46" s="127"/>
      <c r="GP46" s="128"/>
      <c r="GQ46" s="109"/>
      <c r="GR46" s="125"/>
      <c r="GS46" s="127"/>
      <c r="GT46" s="128"/>
      <c r="GU46" s="109"/>
      <c r="GV46" s="125"/>
      <c r="GW46" s="127"/>
      <c r="GX46" s="128"/>
      <c r="GY46" s="109"/>
      <c r="GZ46" s="125"/>
      <c r="HA46" s="127"/>
      <c r="HB46" s="128"/>
      <c r="HC46" s="109"/>
      <c r="HD46" s="125"/>
      <c r="HE46" s="127"/>
      <c r="HF46" s="128"/>
      <c r="HG46" s="109"/>
      <c r="HH46" s="125"/>
      <c r="HI46" s="127"/>
      <c r="HJ46" s="128"/>
      <c r="HK46" s="109"/>
      <c r="HL46" s="125"/>
      <c r="HM46" s="127"/>
      <c r="HN46" s="128"/>
      <c r="HO46" s="109"/>
      <c r="HP46" s="125"/>
      <c r="HQ46" s="127"/>
      <c r="HR46" s="128"/>
      <c r="HS46" s="109"/>
      <c r="HT46" s="125"/>
      <c r="HU46" s="127"/>
      <c r="HV46" s="128"/>
      <c r="HW46" s="109"/>
      <c r="HX46" s="125"/>
      <c r="HY46" s="127"/>
      <c r="HZ46" s="128"/>
      <c r="IA46" s="109"/>
      <c r="IB46" s="125"/>
      <c r="IC46" s="127"/>
      <c r="ID46" s="128"/>
      <c r="IE46" s="109"/>
      <c r="IF46" s="125"/>
      <c r="IG46" s="127"/>
      <c r="IH46" s="128"/>
      <c r="II46" s="109"/>
      <c r="IJ46" s="125"/>
      <c r="IK46" s="127"/>
      <c r="IL46" s="128"/>
      <c r="IM46" s="109"/>
      <c r="IN46" s="125"/>
      <c r="IO46" s="127"/>
      <c r="IP46" s="128"/>
      <c r="IQ46" s="109"/>
      <c r="IR46" s="125"/>
      <c r="IS46" s="127"/>
      <c r="IT46" s="128"/>
      <c r="IU46" s="109"/>
    </row>
    <row r="47" spans="1:255" ht="93" x14ac:dyDescent="0.35">
      <c r="A47" s="145">
        <v>28</v>
      </c>
      <c r="B47" s="178" t="s">
        <v>106</v>
      </c>
      <c r="C47" s="111" t="s">
        <v>51</v>
      </c>
      <c r="D47" s="91" t="s">
        <v>36</v>
      </c>
      <c r="E47" s="84"/>
      <c r="F47" s="101"/>
      <c r="G47" s="98"/>
      <c r="H47" s="98"/>
      <c r="I47" s="178"/>
      <c r="J47" s="112"/>
      <c r="K47" s="114"/>
      <c r="L47" s="114"/>
      <c r="M47" s="114"/>
      <c r="N47" s="123"/>
      <c r="O47" s="124"/>
      <c r="P47" s="91"/>
      <c r="Q47" s="108"/>
      <c r="R47" s="99"/>
      <c r="S47" s="111"/>
      <c r="T47" s="91"/>
      <c r="U47" s="108"/>
      <c r="V47" s="99"/>
      <c r="W47" s="111"/>
      <c r="X47" s="91"/>
      <c r="Y47" s="108"/>
      <c r="Z47" s="99"/>
      <c r="AA47" s="111"/>
      <c r="AB47" s="91"/>
      <c r="AC47" s="108"/>
      <c r="AD47" s="99"/>
      <c r="AE47" s="111"/>
      <c r="AF47" s="91"/>
      <c r="AG47" s="108"/>
      <c r="AH47" s="99"/>
      <c r="AI47" s="111"/>
      <c r="AJ47" s="91"/>
      <c r="AK47" s="108"/>
      <c r="AL47" s="99"/>
      <c r="AM47" s="111"/>
      <c r="AN47" s="91"/>
      <c r="AO47" s="108"/>
      <c r="AP47" s="99"/>
      <c r="AQ47" s="111"/>
      <c r="AR47" s="91"/>
      <c r="AS47" s="108"/>
      <c r="AT47" s="99"/>
      <c r="AU47" s="111"/>
      <c r="AV47" s="91"/>
      <c r="AW47" s="108"/>
      <c r="AX47" s="99"/>
      <c r="AY47" s="111"/>
      <c r="AZ47" s="91"/>
      <c r="BA47" s="108"/>
      <c r="BB47" s="99"/>
      <c r="BC47" s="111"/>
      <c r="BD47" s="91"/>
      <c r="BE47" s="127"/>
      <c r="BF47" s="128"/>
      <c r="BG47" s="109"/>
      <c r="BH47" s="125"/>
      <c r="BI47" s="127"/>
      <c r="BJ47" s="128"/>
      <c r="BK47" s="109"/>
      <c r="BL47" s="125"/>
      <c r="BM47" s="127"/>
      <c r="BN47" s="128"/>
      <c r="BO47" s="109"/>
      <c r="BP47" s="125"/>
      <c r="BQ47" s="127"/>
      <c r="BR47" s="128"/>
      <c r="BS47" s="109"/>
      <c r="BT47" s="125"/>
      <c r="BU47" s="127"/>
      <c r="BV47" s="128"/>
      <c r="BW47" s="109"/>
      <c r="BX47" s="125"/>
      <c r="BY47" s="127"/>
      <c r="BZ47" s="128"/>
      <c r="CA47" s="109"/>
      <c r="CB47" s="125"/>
      <c r="CC47" s="127"/>
      <c r="CD47" s="128"/>
      <c r="CE47" s="109"/>
      <c r="CF47" s="125"/>
      <c r="CG47" s="127"/>
      <c r="CH47" s="128"/>
      <c r="CI47" s="109"/>
      <c r="CJ47" s="125"/>
      <c r="CK47" s="127"/>
      <c r="CL47" s="128"/>
      <c r="CM47" s="109"/>
      <c r="CN47" s="125"/>
      <c r="CO47" s="127"/>
      <c r="CP47" s="128"/>
      <c r="CQ47" s="109"/>
      <c r="CR47" s="125"/>
      <c r="CS47" s="127"/>
      <c r="CT47" s="128"/>
      <c r="CU47" s="109"/>
      <c r="CV47" s="125"/>
      <c r="CW47" s="127"/>
      <c r="CX47" s="128"/>
      <c r="CY47" s="109"/>
      <c r="CZ47" s="125"/>
      <c r="DA47" s="127"/>
      <c r="DB47" s="128"/>
      <c r="DC47" s="109"/>
      <c r="DD47" s="125"/>
      <c r="DE47" s="127"/>
      <c r="DF47" s="128"/>
      <c r="DG47" s="109"/>
      <c r="DH47" s="125"/>
      <c r="DI47" s="127"/>
      <c r="DJ47" s="128"/>
      <c r="DK47" s="109"/>
      <c r="DL47" s="125"/>
      <c r="DM47" s="127"/>
      <c r="DN47" s="128"/>
      <c r="DO47" s="109"/>
      <c r="DP47" s="125"/>
      <c r="DQ47" s="127"/>
      <c r="DR47" s="128"/>
      <c r="DS47" s="109"/>
      <c r="DT47" s="125"/>
      <c r="DU47" s="127"/>
      <c r="DV47" s="128"/>
      <c r="DW47" s="109"/>
      <c r="DX47" s="125"/>
      <c r="DY47" s="127"/>
      <c r="DZ47" s="128"/>
      <c r="EA47" s="109"/>
      <c r="EB47" s="125"/>
      <c r="EC47" s="127"/>
      <c r="ED47" s="128"/>
      <c r="EE47" s="109"/>
      <c r="EF47" s="125"/>
      <c r="EG47" s="127"/>
      <c r="EH47" s="128"/>
      <c r="EI47" s="109"/>
      <c r="EJ47" s="125"/>
      <c r="EK47" s="127"/>
      <c r="EL47" s="128"/>
      <c r="EM47" s="109"/>
      <c r="EN47" s="125"/>
      <c r="EO47" s="127"/>
      <c r="EP47" s="128"/>
      <c r="EQ47" s="109"/>
      <c r="ER47" s="125"/>
      <c r="ES47" s="127"/>
      <c r="ET47" s="128"/>
      <c r="EU47" s="109"/>
      <c r="EV47" s="125"/>
      <c r="EW47" s="127"/>
      <c r="EX47" s="128"/>
      <c r="EY47" s="109"/>
      <c r="EZ47" s="125"/>
      <c r="FA47" s="127"/>
      <c r="FB47" s="128"/>
      <c r="FC47" s="109"/>
      <c r="FD47" s="125"/>
      <c r="FE47" s="127"/>
      <c r="FF47" s="128"/>
      <c r="FG47" s="109"/>
      <c r="FH47" s="125"/>
      <c r="FI47" s="127"/>
      <c r="FJ47" s="128"/>
      <c r="FK47" s="109"/>
      <c r="FL47" s="125"/>
      <c r="FM47" s="127"/>
      <c r="FN47" s="128"/>
      <c r="FO47" s="109"/>
      <c r="FP47" s="125"/>
      <c r="FQ47" s="127"/>
      <c r="FR47" s="128"/>
      <c r="FS47" s="109"/>
      <c r="FT47" s="125"/>
      <c r="FU47" s="127"/>
      <c r="FV47" s="128"/>
      <c r="FW47" s="109"/>
      <c r="FX47" s="125"/>
      <c r="FY47" s="127"/>
      <c r="FZ47" s="128"/>
      <c r="GA47" s="109"/>
      <c r="GB47" s="125"/>
      <c r="GC47" s="127"/>
      <c r="GD47" s="128"/>
      <c r="GE47" s="109"/>
      <c r="GF47" s="125"/>
      <c r="GG47" s="127"/>
      <c r="GH47" s="128"/>
      <c r="GI47" s="109"/>
      <c r="GJ47" s="125"/>
      <c r="GK47" s="127"/>
      <c r="GL47" s="128"/>
      <c r="GM47" s="109"/>
      <c r="GN47" s="125"/>
      <c r="GO47" s="127"/>
      <c r="GP47" s="128"/>
      <c r="GQ47" s="109"/>
      <c r="GR47" s="125"/>
      <c r="GS47" s="127"/>
      <c r="GT47" s="128"/>
      <c r="GU47" s="109"/>
      <c r="GV47" s="125"/>
      <c r="GW47" s="127"/>
      <c r="GX47" s="128"/>
      <c r="GY47" s="109"/>
      <c r="GZ47" s="125"/>
      <c r="HA47" s="127"/>
      <c r="HB47" s="128"/>
      <c r="HC47" s="109"/>
      <c r="HD47" s="125"/>
      <c r="HE47" s="127"/>
      <c r="HF47" s="128"/>
      <c r="HG47" s="109"/>
      <c r="HH47" s="125"/>
      <c r="HI47" s="127"/>
      <c r="HJ47" s="128"/>
      <c r="HK47" s="109"/>
      <c r="HL47" s="125"/>
      <c r="HM47" s="127"/>
      <c r="HN47" s="128"/>
      <c r="HO47" s="109"/>
      <c r="HP47" s="125"/>
      <c r="HQ47" s="127"/>
      <c r="HR47" s="128"/>
      <c r="HS47" s="109"/>
      <c r="HT47" s="125"/>
      <c r="HU47" s="127"/>
      <c r="HV47" s="128"/>
      <c r="HW47" s="109"/>
      <c r="HX47" s="125"/>
      <c r="HY47" s="127"/>
      <c r="HZ47" s="128"/>
      <c r="IA47" s="109"/>
      <c r="IB47" s="125"/>
      <c r="IC47" s="127"/>
      <c r="ID47" s="128"/>
      <c r="IE47" s="109"/>
      <c r="IF47" s="125"/>
      <c r="IG47" s="127"/>
      <c r="IH47" s="128"/>
      <c r="II47" s="109"/>
      <c r="IJ47" s="125"/>
      <c r="IK47" s="127"/>
      <c r="IL47" s="128"/>
      <c r="IM47" s="109"/>
      <c r="IN47" s="125"/>
      <c r="IO47" s="127"/>
      <c r="IP47" s="128"/>
      <c r="IQ47" s="109"/>
      <c r="IR47" s="125"/>
      <c r="IS47" s="127"/>
      <c r="IT47" s="128"/>
      <c r="IU47" s="109"/>
    </row>
    <row r="48" spans="1:255" ht="93" x14ac:dyDescent="0.35">
      <c r="A48" s="131">
        <v>29</v>
      </c>
      <c r="B48" s="178" t="s">
        <v>93</v>
      </c>
      <c r="C48" s="111" t="s">
        <v>51</v>
      </c>
      <c r="D48" s="91" t="s">
        <v>36</v>
      </c>
      <c r="E48" s="84"/>
      <c r="F48" s="101"/>
      <c r="G48" s="98"/>
      <c r="H48" s="98"/>
      <c r="I48" s="171"/>
      <c r="J48" s="112"/>
      <c r="K48" s="114"/>
      <c r="L48" s="171"/>
      <c r="M48" s="121"/>
      <c r="N48" s="121"/>
      <c r="O48" s="121"/>
      <c r="P48" s="91"/>
      <c r="Q48" s="108"/>
      <c r="R48" s="99"/>
      <c r="S48" s="111"/>
      <c r="T48" s="91"/>
      <c r="U48" s="108"/>
      <c r="V48" s="99"/>
      <c r="W48" s="111"/>
      <c r="X48" s="91"/>
      <c r="Y48" s="108"/>
      <c r="Z48" s="99"/>
      <c r="AA48" s="111"/>
      <c r="AB48" s="91"/>
      <c r="AC48" s="108"/>
      <c r="AD48" s="99"/>
      <c r="AE48" s="111"/>
      <c r="AF48" s="91"/>
      <c r="AG48" s="108"/>
      <c r="AH48" s="99"/>
      <c r="AI48" s="111"/>
      <c r="AJ48" s="91"/>
      <c r="AK48" s="108"/>
      <c r="AL48" s="99"/>
      <c r="AM48" s="111"/>
      <c r="AN48" s="91"/>
      <c r="AO48" s="108"/>
      <c r="AP48" s="99"/>
      <c r="AQ48" s="111"/>
      <c r="AR48" s="91"/>
      <c r="AS48" s="108"/>
      <c r="AT48" s="99"/>
      <c r="AU48" s="111"/>
      <c r="AV48" s="91"/>
      <c r="AW48" s="108"/>
      <c r="AX48" s="99"/>
      <c r="AY48" s="111"/>
      <c r="AZ48" s="91"/>
      <c r="BA48" s="108"/>
      <c r="BB48" s="99"/>
      <c r="BC48" s="111"/>
      <c r="BD48" s="91"/>
      <c r="BE48" s="127"/>
      <c r="BF48" s="128"/>
      <c r="BG48" s="109"/>
      <c r="BH48" s="125"/>
      <c r="BI48" s="127"/>
      <c r="BJ48" s="128"/>
      <c r="BK48" s="109"/>
      <c r="BL48" s="125"/>
      <c r="BM48" s="127"/>
      <c r="BN48" s="128"/>
      <c r="BO48" s="109"/>
      <c r="BP48" s="125"/>
      <c r="BQ48" s="127"/>
      <c r="BR48" s="128"/>
      <c r="BS48" s="109"/>
      <c r="BT48" s="125"/>
      <c r="BU48" s="127"/>
      <c r="BV48" s="128"/>
      <c r="BW48" s="109"/>
      <c r="BX48" s="125"/>
      <c r="BY48" s="127"/>
      <c r="BZ48" s="128"/>
      <c r="CA48" s="109"/>
      <c r="CB48" s="125"/>
      <c r="CC48" s="127"/>
      <c r="CD48" s="128"/>
      <c r="CE48" s="109"/>
      <c r="CF48" s="125"/>
      <c r="CG48" s="127"/>
      <c r="CH48" s="128"/>
      <c r="CI48" s="109"/>
      <c r="CJ48" s="125"/>
      <c r="CK48" s="127"/>
      <c r="CL48" s="128"/>
      <c r="CM48" s="109"/>
      <c r="CN48" s="125"/>
      <c r="CO48" s="127"/>
      <c r="CP48" s="128"/>
      <c r="CQ48" s="109"/>
      <c r="CR48" s="125"/>
      <c r="CS48" s="127"/>
      <c r="CT48" s="128"/>
      <c r="CU48" s="109"/>
      <c r="CV48" s="125"/>
      <c r="CW48" s="127"/>
      <c r="CX48" s="128"/>
      <c r="CY48" s="109"/>
      <c r="CZ48" s="125"/>
      <c r="DA48" s="127"/>
      <c r="DB48" s="128"/>
      <c r="DC48" s="109"/>
      <c r="DD48" s="125"/>
      <c r="DE48" s="127"/>
      <c r="DF48" s="128"/>
      <c r="DG48" s="109"/>
      <c r="DH48" s="125"/>
      <c r="DI48" s="127"/>
      <c r="DJ48" s="128"/>
      <c r="DK48" s="109"/>
      <c r="DL48" s="125"/>
      <c r="DM48" s="127"/>
      <c r="DN48" s="128"/>
      <c r="DO48" s="109"/>
      <c r="DP48" s="125"/>
      <c r="DQ48" s="127"/>
      <c r="DR48" s="128"/>
      <c r="DS48" s="109"/>
      <c r="DT48" s="125"/>
      <c r="DU48" s="127"/>
      <c r="DV48" s="128"/>
      <c r="DW48" s="109"/>
      <c r="DX48" s="125"/>
      <c r="DY48" s="127"/>
      <c r="DZ48" s="128"/>
      <c r="EA48" s="109"/>
      <c r="EB48" s="125"/>
      <c r="EC48" s="127"/>
      <c r="ED48" s="128"/>
      <c r="EE48" s="109"/>
      <c r="EF48" s="125"/>
      <c r="EG48" s="127"/>
      <c r="EH48" s="128"/>
      <c r="EI48" s="109"/>
      <c r="EJ48" s="125"/>
      <c r="EK48" s="127"/>
      <c r="EL48" s="128"/>
      <c r="EM48" s="109"/>
      <c r="EN48" s="125"/>
      <c r="EO48" s="127"/>
      <c r="EP48" s="128"/>
      <c r="EQ48" s="109"/>
      <c r="ER48" s="125"/>
      <c r="ES48" s="127"/>
      <c r="ET48" s="128"/>
      <c r="EU48" s="109"/>
      <c r="EV48" s="125"/>
      <c r="EW48" s="127"/>
      <c r="EX48" s="128"/>
      <c r="EY48" s="109"/>
      <c r="EZ48" s="125"/>
      <c r="FA48" s="127"/>
      <c r="FB48" s="128"/>
      <c r="FC48" s="109"/>
      <c r="FD48" s="125"/>
      <c r="FE48" s="127"/>
      <c r="FF48" s="128"/>
      <c r="FG48" s="109"/>
      <c r="FH48" s="125"/>
      <c r="FI48" s="127"/>
      <c r="FJ48" s="128"/>
      <c r="FK48" s="109"/>
      <c r="FL48" s="125"/>
      <c r="FM48" s="127"/>
      <c r="FN48" s="128"/>
      <c r="FO48" s="109"/>
      <c r="FP48" s="125"/>
      <c r="FQ48" s="127"/>
      <c r="FR48" s="128"/>
      <c r="FS48" s="109"/>
      <c r="FT48" s="125"/>
      <c r="FU48" s="127"/>
      <c r="FV48" s="128"/>
      <c r="FW48" s="109"/>
      <c r="FX48" s="125"/>
      <c r="FY48" s="127"/>
      <c r="FZ48" s="128"/>
      <c r="GA48" s="109"/>
      <c r="GB48" s="125"/>
      <c r="GC48" s="127"/>
      <c r="GD48" s="128"/>
      <c r="GE48" s="109"/>
      <c r="GF48" s="125"/>
      <c r="GG48" s="127"/>
      <c r="GH48" s="128"/>
      <c r="GI48" s="109"/>
      <c r="GJ48" s="125"/>
      <c r="GK48" s="127"/>
      <c r="GL48" s="128"/>
      <c r="GM48" s="109"/>
      <c r="GN48" s="125"/>
      <c r="GO48" s="127"/>
      <c r="GP48" s="128"/>
      <c r="GQ48" s="109"/>
      <c r="GR48" s="125"/>
      <c r="GS48" s="127"/>
      <c r="GT48" s="128"/>
      <c r="GU48" s="109"/>
      <c r="GV48" s="125"/>
      <c r="GW48" s="127"/>
      <c r="GX48" s="128"/>
      <c r="GY48" s="109"/>
      <c r="GZ48" s="125"/>
      <c r="HA48" s="127"/>
      <c r="HB48" s="128"/>
      <c r="HC48" s="109"/>
      <c r="HD48" s="125"/>
      <c r="HE48" s="127"/>
      <c r="HF48" s="128"/>
      <c r="HG48" s="109"/>
      <c r="HH48" s="125"/>
      <c r="HI48" s="127"/>
      <c r="HJ48" s="128"/>
      <c r="HK48" s="109"/>
      <c r="HL48" s="125"/>
      <c r="HM48" s="127"/>
      <c r="HN48" s="128"/>
      <c r="HO48" s="109"/>
      <c r="HP48" s="125"/>
      <c r="HQ48" s="127"/>
      <c r="HR48" s="128"/>
      <c r="HS48" s="109"/>
      <c r="HT48" s="125"/>
      <c r="HU48" s="127"/>
      <c r="HV48" s="128"/>
      <c r="HW48" s="109"/>
      <c r="HX48" s="125"/>
      <c r="HY48" s="127"/>
      <c r="HZ48" s="128"/>
      <c r="IA48" s="109"/>
      <c r="IB48" s="125"/>
      <c r="IC48" s="127"/>
      <c r="ID48" s="128"/>
      <c r="IE48" s="109"/>
      <c r="IF48" s="125"/>
      <c r="IG48" s="127"/>
      <c r="IH48" s="128"/>
      <c r="II48" s="109"/>
      <c r="IJ48" s="125"/>
      <c r="IK48" s="127"/>
      <c r="IL48" s="128"/>
      <c r="IM48" s="109"/>
      <c r="IN48" s="125"/>
      <c r="IO48" s="127"/>
      <c r="IP48" s="128"/>
      <c r="IQ48" s="109"/>
      <c r="IR48" s="125"/>
      <c r="IS48" s="127"/>
      <c r="IT48" s="128"/>
      <c r="IU48" s="109"/>
    </row>
    <row r="49" spans="1:255" ht="116.25" x14ac:dyDescent="0.35">
      <c r="A49" s="131">
        <v>30</v>
      </c>
      <c r="B49" s="178" t="s">
        <v>113</v>
      </c>
      <c r="C49" s="111" t="s">
        <v>51</v>
      </c>
      <c r="D49" s="91" t="s">
        <v>36</v>
      </c>
      <c r="E49" s="84"/>
      <c r="F49" s="101"/>
      <c r="G49" s="108"/>
      <c r="H49" s="108"/>
      <c r="I49" s="171"/>
      <c r="J49" s="112"/>
      <c r="K49" s="114"/>
      <c r="L49" s="171"/>
      <c r="M49" s="121"/>
      <c r="N49" s="121"/>
      <c r="O49" s="121"/>
      <c r="P49" s="91"/>
      <c r="Q49" s="108"/>
      <c r="R49" s="99"/>
      <c r="S49" s="111"/>
      <c r="T49" s="91"/>
      <c r="U49" s="108"/>
      <c r="V49" s="99"/>
      <c r="W49" s="111"/>
      <c r="X49" s="91"/>
      <c r="Y49" s="108"/>
      <c r="Z49" s="99"/>
      <c r="AA49" s="111"/>
      <c r="AB49" s="91"/>
      <c r="AC49" s="108"/>
      <c r="AD49" s="99"/>
      <c r="AE49" s="111"/>
      <c r="AF49" s="91"/>
      <c r="AG49" s="108"/>
      <c r="AH49" s="99"/>
      <c r="AI49" s="111"/>
      <c r="AJ49" s="91"/>
      <c r="AK49" s="108"/>
      <c r="AL49" s="99"/>
      <c r="AM49" s="111"/>
      <c r="AN49" s="91"/>
      <c r="AO49" s="108"/>
      <c r="AP49" s="99"/>
      <c r="AQ49" s="111"/>
      <c r="AR49" s="91"/>
      <c r="AS49" s="108"/>
      <c r="AT49" s="99"/>
      <c r="AU49" s="111"/>
      <c r="AV49" s="91"/>
      <c r="AW49" s="108"/>
      <c r="AX49" s="99"/>
      <c r="AY49" s="111"/>
      <c r="AZ49" s="91"/>
      <c r="BA49" s="108"/>
      <c r="BB49" s="99"/>
      <c r="BC49" s="111"/>
      <c r="BD49" s="91"/>
      <c r="BE49" s="127"/>
      <c r="BF49" s="128"/>
      <c r="BG49" s="109"/>
      <c r="BH49" s="125"/>
      <c r="BI49" s="127"/>
      <c r="BJ49" s="128"/>
      <c r="BK49" s="109"/>
      <c r="BL49" s="125"/>
      <c r="BM49" s="127"/>
      <c r="BN49" s="128"/>
      <c r="BO49" s="109"/>
      <c r="BP49" s="125"/>
      <c r="BQ49" s="127"/>
      <c r="BR49" s="128"/>
      <c r="BS49" s="109"/>
      <c r="BT49" s="125"/>
      <c r="BU49" s="127"/>
      <c r="BV49" s="128"/>
      <c r="BW49" s="109"/>
      <c r="BX49" s="125"/>
      <c r="BY49" s="127"/>
      <c r="BZ49" s="128"/>
      <c r="CA49" s="109"/>
      <c r="CB49" s="125"/>
      <c r="CC49" s="127"/>
      <c r="CD49" s="128"/>
      <c r="CE49" s="109"/>
      <c r="CF49" s="125"/>
      <c r="CG49" s="127"/>
      <c r="CH49" s="128"/>
      <c r="CI49" s="109"/>
      <c r="CJ49" s="125"/>
      <c r="CK49" s="127"/>
      <c r="CL49" s="128"/>
      <c r="CM49" s="109"/>
      <c r="CN49" s="125"/>
      <c r="CO49" s="127"/>
      <c r="CP49" s="128"/>
      <c r="CQ49" s="109"/>
      <c r="CR49" s="125"/>
      <c r="CS49" s="127"/>
      <c r="CT49" s="128"/>
      <c r="CU49" s="109"/>
      <c r="CV49" s="125"/>
      <c r="CW49" s="127"/>
      <c r="CX49" s="128"/>
      <c r="CY49" s="109"/>
      <c r="CZ49" s="125"/>
      <c r="DA49" s="127"/>
      <c r="DB49" s="128"/>
      <c r="DC49" s="109"/>
      <c r="DD49" s="125"/>
      <c r="DE49" s="127"/>
      <c r="DF49" s="128"/>
      <c r="DG49" s="109"/>
      <c r="DH49" s="125"/>
      <c r="DI49" s="127"/>
      <c r="DJ49" s="128"/>
      <c r="DK49" s="109"/>
      <c r="DL49" s="125"/>
      <c r="DM49" s="127"/>
      <c r="DN49" s="128"/>
      <c r="DO49" s="109"/>
      <c r="DP49" s="125"/>
      <c r="DQ49" s="127"/>
      <c r="DR49" s="128"/>
      <c r="DS49" s="109"/>
      <c r="DT49" s="125"/>
      <c r="DU49" s="127"/>
      <c r="DV49" s="128"/>
      <c r="DW49" s="109"/>
      <c r="DX49" s="125"/>
      <c r="DY49" s="127"/>
      <c r="DZ49" s="128"/>
      <c r="EA49" s="109"/>
      <c r="EB49" s="125"/>
      <c r="EC49" s="127"/>
      <c r="ED49" s="128"/>
      <c r="EE49" s="109"/>
      <c r="EF49" s="125"/>
      <c r="EG49" s="127"/>
      <c r="EH49" s="128"/>
      <c r="EI49" s="109"/>
      <c r="EJ49" s="125"/>
      <c r="EK49" s="127"/>
      <c r="EL49" s="128"/>
      <c r="EM49" s="109"/>
      <c r="EN49" s="125"/>
      <c r="EO49" s="127"/>
      <c r="EP49" s="128"/>
      <c r="EQ49" s="109"/>
      <c r="ER49" s="125"/>
      <c r="ES49" s="127"/>
      <c r="ET49" s="128"/>
      <c r="EU49" s="109"/>
      <c r="EV49" s="125"/>
      <c r="EW49" s="127"/>
      <c r="EX49" s="128"/>
      <c r="EY49" s="109"/>
      <c r="EZ49" s="125"/>
      <c r="FA49" s="127"/>
      <c r="FB49" s="128"/>
      <c r="FC49" s="109"/>
      <c r="FD49" s="125"/>
      <c r="FE49" s="127"/>
      <c r="FF49" s="128"/>
      <c r="FG49" s="109"/>
      <c r="FH49" s="125"/>
      <c r="FI49" s="127"/>
      <c r="FJ49" s="128"/>
      <c r="FK49" s="109"/>
      <c r="FL49" s="125"/>
      <c r="FM49" s="127"/>
      <c r="FN49" s="128"/>
      <c r="FO49" s="109"/>
      <c r="FP49" s="125"/>
      <c r="FQ49" s="127"/>
      <c r="FR49" s="128"/>
      <c r="FS49" s="109"/>
      <c r="FT49" s="125"/>
      <c r="FU49" s="127"/>
      <c r="FV49" s="128"/>
      <c r="FW49" s="109"/>
      <c r="FX49" s="125"/>
      <c r="FY49" s="127"/>
      <c r="FZ49" s="128"/>
      <c r="GA49" s="109"/>
      <c r="GB49" s="125"/>
      <c r="GC49" s="127"/>
      <c r="GD49" s="128"/>
      <c r="GE49" s="109"/>
      <c r="GF49" s="125"/>
      <c r="GG49" s="127"/>
      <c r="GH49" s="128"/>
      <c r="GI49" s="109"/>
      <c r="GJ49" s="125"/>
      <c r="GK49" s="127"/>
      <c r="GL49" s="128"/>
      <c r="GM49" s="109"/>
      <c r="GN49" s="125"/>
      <c r="GO49" s="127"/>
      <c r="GP49" s="128"/>
      <c r="GQ49" s="109"/>
      <c r="GR49" s="125"/>
      <c r="GS49" s="127"/>
      <c r="GT49" s="128"/>
      <c r="GU49" s="109"/>
      <c r="GV49" s="125"/>
      <c r="GW49" s="127"/>
      <c r="GX49" s="128"/>
      <c r="GY49" s="109"/>
      <c r="GZ49" s="125"/>
      <c r="HA49" s="127"/>
      <c r="HB49" s="128"/>
      <c r="HC49" s="109"/>
      <c r="HD49" s="125"/>
      <c r="HE49" s="127"/>
      <c r="HF49" s="128"/>
      <c r="HG49" s="109"/>
      <c r="HH49" s="125"/>
      <c r="HI49" s="127"/>
      <c r="HJ49" s="128"/>
      <c r="HK49" s="109"/>
      <c r="HL49" s="125"/>
      <c r="HM49" s="127"/>
      <c r="HN49" s="128"/>
      <c r="HO49" s="109"/>
      <c r="HP49" s="125"/>
      <c r="HQ49" s="127"/>
      <c r="HR49" s="128"/>
      <c r="HS49" s="109"/>
      <c r="HT49" s="125"/>
      <c r="HU49" s="127"/>
      <c r="HV49" s="128"/>
      <c r="HW49" s="109"/>
      <c r="HX49" s="125"/>
      <c r="HY49" s="127"/>
      <c r="HZ49" s="128"/>
      <c r="IA49" s="109"/>
      <c r="IB49" s="125"/>
      <c r="IC49" s="127"/>
      <c r="ID49" s="128"/>
      <c r="IE49" s="109"/>
      <c r="IF49" s="125"/>
      <c r="IG49" s="127"/>
      <c r="IH49" s="128"/>
      <c r="II49" s="109"/>
      <c r="IJ49" s="125"/>
      <c r="IK49" s="127"/>
      <c r="IL49" s="128"/>
      <c r="IM49" s="109"/>
      <c r="IN49" s="125"/>
      <c r="IO49" s="127"/>
      <c r="IP49" s="128"/>
      <c r="IQ49" s="109"/>
      <c r="IR49" s="125"/>
      <c r="IS49" s="127"/>
      <c r="IT49" s="128"/>
      <c r="IU49" s="109"/>
    </row>
    <row r="50" spans="1:255" ht="60.75" customHeight="1" x14ac:dyDescent="0.35">
      <c r="A50" s="120"/>
      <c r="B50" s="120" t="s">
        <v>19</v>
      </c>
      <c r="C50" s="81"/>
      <c r="D50" s="81"/>
      <c r="E50" s="120"/>
      <c r="F50" s="120"/>
      <c r="G50" s="200"/>
      <c r="H50" s="81"/>
      <c r="I50" s="122"/>
      <c r="J50" s="103"/>
      <c r="K50" s="119"/>
      <c r="L50" s="119"/>
      <c r="M50" s="119"/>
      <c r="N50" s="105"/>
      <c r="O50" s="13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255" ht="93" x14ac:dyDescent="0.35">
      <c r="A51" s="84">
        <v>31</v>
      </c>
      <c r="B51" s="178" t="s">
        <v>101</v>
      </c>
      <c r="C51" s="112" t="s">
        <v>20</v>
      </c>
      <c r="D51" s="114" t="s">
        <v>38</v>
      </c>
      <c r="E51" s="101"/>
      <c r="F51" s="101"/>
      <c r="G51" s="108"/>
      <c r="H51" s="108"/>
      <c r="I51" s="178"/>
      <c r="J51" s="132"/>
      <c r="K51" s="114"/>
      <c r="L51" s="114"/>
      <c r="M51" s="114"/>
      <c r="N51" s="123"/>
      <c r="O51" s="124"/>
      <c r="P51" s="108"/>
      <c r="Q51" s="108"/>
      <c r="R51" s="98"/>
      <c r="S51" s="108"/>
      <c r="T51" s="108"/>
      <c r="U51" s="170"/>
      <c r="V51" s="91"/>
      <c r="W51" s="91"/>
      <c r="X51" s="170"/>
      <c r="Y51" s="91"/>
      <c r="Z51" s="91"/>
      <c r="AA51" s="170"/>
      <c r="AB51" s="91"/>
      <c r="AC51" s="91"/>
      <c r="AD51" s="170"/>
      <c r="AE51" s="91"/>
      <c r="AF51" s="91"/>
      <c r="AG51" s="170"/>
      <c r="AH51" s="91"/>
      <c r="AI51" s="91"/>
      <c r="AJ51" s="170"/>
      <c r="AK51" s="91"/>
      <c r="AL51" s="91"/>
      <c r="AM51" s="170"/>
      <c r="AN51" s="91"/>
      <c r="AO51" s="91"/>
      <c r="AP51" s="170"/>
      <c r="AQ51" s="91"/>
      <c r="AR51" s="91"/>
      <c r="AS51" s="170"/>
      <c r="AT51" s="91"/>
      <c r="AU51" s="91"/>
      <c r="AV51" s="170"/>
      <c r="AW51" s="91"/>
      <c r="AX51" s="91"/>
      <c r="AY51" s="170"/>
      <c r="AZ51" s="91"/>
      <c r="BA51" s="91"/>
      <c r="BB51" s="91"/>
      <c r="BC51" s="91"/>
      <c r="BD51" s="170"/>
    </row>
    <row r="52" spans="1:255" ht="116.25" x14ac:dyDescent="0.35">
      <c r="A52" s="145">
        <v>32</v>
      </c>
      <c r="B52" s="178" t="s">
        <v>107</v>
      </c>
      <c r="C52" s="112" t="s">
        <v>51</v>
      </c>
      <c r="D52" s="114" t="s">
        <v>37</v>
      </c>
      <c r="E52" s="101"/>
      <c r="F52" s="101"/>
      <c r="G52" s="98"/>
      <c r="H52" s="98"/>
      <c r="I52" s="178"/>
      <c r="J52" s="132"/>
      <c r="K52" s="114"/>
      <c r="L52" s="114"/>
      <c r="M52" s="114"/>
      <c r="N52" s="123"/>
      <c r="O52" s="124"/>
      <c r="P52" s="108"/>
      <c r="Q52" s="108"/>
      <c r="R52" s="98"/>
      <c r="S52" s="108"/>
      <c r="T52" s="108"/>
      <c r="U52" s="170"/>
      <c r="V52" s="91"/>
      <c r="W52" s="91"/>
      <c r="X52" s="170"/>
      <c r="Y52" s="91"/>
      <c r="Z52" s="91"/>
      <c r="AA52" s="170"/>
      <c r="AB52" s="91"/>
      <c r="AC52" s="91"/>
      <c r="AD52" s="170"/>
      <c r="AE52" s="91"/>
      <c r="AF52" s="91"/>
      <c r="AG52" s="170"/>
      <c r="AH52" s="91"/>
      <c r="AI52" s="91"/>
      <c r="AJ52" s="170"/>
      <c r="AK52" s="91"/>
      <c r="AL52" s="91"/>
      <c r="AM52" s="170"/>
      <c r="AN52" s="91"/>
      <c r="AO52" s="91"/>
      <c r="AP52" s="170"/>
      <c r="AQ52" s="91"/>
      <c r="AR52" s="91"/>
      <c r="AS52" s="170"/>
      <c r="AT52" s="91"/>
      <c r="AU52" s="91"/>
      <c r="AV52" s="170"/>
      <c r="AW52" s="91"/>
      <c r="AX52" s="91"/>
      <c r="AY52" s="170"/>
      <c r="AZ52" s="91"/>
      <c r="BA52" s="91"/>
      <c r="BB52" s="91"/>
      <c r="BC52" s="91"/>
      <c r="BD52" s="170"/>
    </row>
    <row r="53" spans="1:255" ht="93" x14ac:dyDescent="0.35">
      <c r="A53" s="131">
        <v>33</v>
      </c>
      <c r="B53" s="178" t="s">
        <v>108</v>
      </c>
      <c r="C53" s="112" t="s">
        <v>51</v>
      </c>
      <c r="D53" s="114" t="s">
        <v>37</v>
      </c>
      <c r="E53" s="101"/>
      <c r="F53" s="101"/>
      <c r="G53" s="98"/>
      <c r="H53" s="98"/>
      <c r="I53" s="178"/>
      <c r="J53" s="112"/>
      <c r="K53" s="114"/>
      <c r="L53" s="114"/>
      <c r="M53" s="114"/>
      <c r="N53" s="114"/>
      <c r="O53" s="124"/>
      <c r="P53" s="108"/>
      <c r="Q53" s="108"/>
      <c r="R53" s="98"/>
      <c r="S53" s="108"/>
      <c r="T53" s="108"/>
      <c r="U53" s="170"/>
      <c r="V53" s="91"/>
      <c r="W53" s="91"/>
      <c r="X53" s="170"/>
      <c r="Y53" s="91"/>
      <c r="Z53" s="91"/>
      <c r="AA53" s="170"/>
      <c r="AB53" s="91"/>
      <c r="AC53" s="91"/>
      <c r="AD53" s="170"/>
      <c r="AE53" s="91"/>
      <c r="AF53" s="91"/>
      <c r="AG53" s="170"/>
      <c r="AH53" s="91"/>
      <c r="AI53" s="91"/>
      <c r="AJ53" s="170"/>
      <c r="AK53" s="91"/>
      <c r="AL53" s="91"/>
      <c r="AM53" s="170"/>
      <c r="AN53" s="91"/>
      <c r="AO53" s="91"/>
      <c r="AP53" s="170"/>
      <c r="AQ53" s="91"/>
      <c r="AR53" s="91"/>
      <c r="AS53" s="170"/>
      <c r="AT53" s="91"/>
      <c r="AU53" s="91"/>
      <c r="AV53" s="170"/>
      <c r="AW53" s="91"/>
      <c r="AX53" s="91"/>
      <c r="AY53" s="170"/>
      <c r="AZ53" s="91"/>
      <c r="BA53" s="91"/>
      <c r="BB53" s="91"/>
      <c r="BC53" s="91"/>
      <c r="BD53" s="170"/>
    </row>
    <row r="54" spans="1:255" ht="116.25" x14ac:dyDescent="0.35">
      <c r="A54" s="131">
        <v>34</v>
      </c>
      <c r="B54" s="178" t="s">
        <v>63</v>
      </c>
      <c r="C54" s="112" t="s">
        <v>51</v>
      </c>
      <c r="D54" s="114" t="s">
        <v>37</v>
      </c>
      <c r="E54" s="101"/>
      <c r="F54" s="101"/>
      <c r="G54" s="108"/>
      <c r="H54" s="108"/>
      <c r="I54" s="178"/>
      <c r="J54" s="112"/>
      <c r="K54" s="114"/>
      <c r="L54" s="114"/>
      <c r="M54" s="114"/>
      <c r="N54" s="123"/>
      <c r="O54" s="124"/>
      <c r="P54" s="108"/>
      <c r="Q54" s="108"/>
      <c r="R54" s="98"/>
      <c r="S54" s="108"/>
      <c r="T54" s="108"/>
      <c r="U54" s="170"/>
      <c r="V54" s="91"/>
      <c r="W54" s="91"/>
      <c r="X54" s="170"/>
      <c r="Y54" s="91"/>
      <c r="Z54" s="91"/>
      <c r="AA54" s="170"/>
      <c r="AB54" s="91"/>
      <c r="AC54" s="91"/>
      <c r="AD54" s="170"/>
      <c r="AE54" s="91"/>
      <c r="AF54" s="91"/>
      <c r="AG54" s="170"/>
      <c r="AH54" s="91"/>
      <c r="AI54" s="91"/>
      <c r="AJ54" s="170"/>
      <c r="AK54" s="91"/>
      <c r="AL54" s="91"/>
      <c r="AM54" s="170"/>
      <c r="AN54" s="91"/>
      <c r="AO54" s="91"/>
      <c r="AP54" s="170"/>
      <c r="AQ54" s="91"/>
      <c r="AR54" s="91"/>
      <c r="AS54" s="170"/>
      <c r="AT54" s="91"/>
      <c r="AU54" s="91"/>
      <c r="AV54" s="170"/>
      <c r="AW54" s="91"/>
      <c r="AX54" s="91"/>
      <c r="AY54" s="170"/>
      <c r="AZ54" s="91"/>
      <c r="BA54" s="91"/>
      <c r="BB54" s="91"/>
      <c r="BC54" s="91"/>
      <c r="BD54" s="170"/>
    </row>
    <row r="55" spans="1:255" ht="116.25" x14ac:dyDescent="0.35">
      <c r="A55" s="145">
        <v>35</v>
      </c>
      <c r="B55" s="178" t="s">
        <v>94</v>
      </c>
      <c r="C55" s="112" t="s">
        <v>51</v>
      </c>
      <c r="D55" s="114" t="s">
        <v>37</v>
      </c>
      <c r="E55" s="101"/>
      <c r="F55" s="101"/>
      <c r="G55" s="98"/>
      <c r="H55" s="98"/>
      <c r="I55" s="178"/>
      <c r="J55" s="112"/>
      <c r="K55" s="114"/>
      <c r="L55" s="114"/>
      <c r="M55" s="114"/>
      <c r="N55" s="114"/>
      <c r="O55" s="171"/>
      <c r="P55" s="108"/>
      <c r="Q55" s="108"/>
      <c r="R55" s="98"/>
      <c r="S55" s="108"/>
      <c r="T55" s="108"/>
      <c r="U55" s="170"/>
      <c r="V55" s="91"/>
      <c r="W55" s="91"/>
      <c r="X55" s="170"/>
      <c r="Y55" s="91"/>
      <c r="Z55" s="91"/>
      <c r="AA55" s="170"/>
      <c r="AB55" s="91"/>
      <c r="AC55" s="91"/>
      <c r="AD55" s="170"/>
      <c r="AE55" s="91"/>
      <c r="AF55" s="91"/>
      <c r="AG55" s="170"/>
      <c r="AH55" s="91"/>
      <c r="AI55" s="91"/>
      <c r="AJ55" s="170"/>
      <c r="AK55" s="91"/>
      <c r="AL55" s="91"/>
      <c r="AM55" s="170"/>
      <c r="AN55" s="91"/>
      <c r="AO55" s="91"/>
      <c r="AP55" s="170"/>
      <c r="AQ55" s="91"/>
      <c r="AR55" s="91"/>
      <c r="AS55" s="170"/>
      <c r="AT55" s="91"/>
      <c r="AU55" s="91"/>
      <c r="AV55" s="170"/>
      <c r="AW55" s="91"/>
      <c r="AX55" s="91"/>
      <c r="AY55" s="170"/>
      <c r="AZ55" s="91"/>
      <c r="BA55" s="91"/>
      <c r="BB55" s="91"/>
      <c r="BC55" s="91"/>
      <c r="BD55" s="170"/>
    </row>
    <row r="56" spans="1:255" ht="139.5" x14ac:dyDescent="0.35">
      <c r="A56" s="131">
        <v>36</v>
      </c>
      <c r="B56" s="178" t="s">
        <v>77</v>
      </c>
      <c r="C56" s="112" t="s">
        <v>51</v>
      </c>
      <c r="D56" s="114" t="s">
        <v>37</v>
      </c>
      <c r="E56" s="101"/>
      <c r="F56" s="101"/>
      <c r="G56" s="108"/>
      <c r="H56" s="108"/>
      <c r="I56" s="178"/>
      <c r="J56" s="112"/>
      <c r="K56" s="114"/>
      <c r="L56" s="114"/>
      <c r="M56" s="114"/>
      <c r="N56" s="114"/>
      <c r="O56" s="171"/>
      <c r="P56" s="108"/>
      <c r="Q56" s="108"/>
      <c r="R56" s="98"/>
      <c r="S56" s="108"/>
      <c r="T56" s="108"/>
      <c r="U56" s="170"/>
      <c r="V56" s="91"/>
      <c r="W56" s="91"/>
      <c r="X56" s="170"/>
      <c r="Y56" s="91"/>
      <c r="Z56" s="91"/>
      <c r="AA56" s="170"/>
      <c r="AB56" s="91"/>
      <c r="AC56" s="91"/>
      <c r="AD56" s="170"/>
      <c r="AE56" s="91"/>
      <c r="AF56" s="91"/>
      <c r="AG56" s="170"/>
      <c r="AH56" s="91"/>
      <c r="AI56" s="91"/>
      <c r="AJ56" s="170"/>
      <c r="AK56" s="91"/>
      <c r="AL56" s="91"/>
      <c r="AM56" s="170"/>
      <c r="AN56" s="91"/>
      <c r="AO56" s="91"/>
      <c r="AP56" s="170"/>
      <c r="AQ56" s="91"/>
      <c r="AR56" s="91"/>
      <c r="AS56" s="170"/>
      <c r="AT56" s="91"/>
      <c r="AU56" s="91"/>
      <c r="AV56" s="170"/>
      <c r="AW56" s="91"/>
      <c r="AX56" s="91"/>
      <c r="AY56" s="170"/>
      <c r="AZ56" s="91"/>
      <c r="BA56" s="91"/>
      <c r="BB56" s="91"/>
      <c r="BC56" s="91"/>
      <c r="BD56" s="170"/>
    </row>
    <row r="57" spans="1:255" ht="32.25" customHeight="1" x14ac:dyDescent="0.35">
      <c r="A57" s="120"/>
      <c r="B57" s="120" t="s">
        <v>91</v>
      </c>
      <c r="C57" s="117"/>
      <c r="D57" s="119"/>
      <c r="E57" s="104"/>
      <c r="F57" s="104"/>
      <c r="G57" s="200"/>
      <c r="H57" s="81"/>
      <c r="I57" s="122"/>
      <c r="J57" s="117"/>
      <c r="K57" s="119"/>
      <c r="L57" s="119"/>
      <c r="M57" s="119"/>
      <c r="N57" s="119"/>
      <c r="O57" s="81"/>
      <c r="P57" s="81"/>
      <c r="Q57" s="81"/>
      <c r="R57" s="105"/>
      <c r="S57" s="81"/>
      <c r="T57" s="81"/>
      <c r="U57" s="106"/>
      <c r="V57" s="119"/>
      <c r="W57" s="119"/>
      <c r="X57" s="106"/>
      <c r="Y57" s="119"/>
      <c r="Z57" s="119"/>
      <c r="AA57" s="106"/>
      <c r="AB57" s="119"/>
      <c r="AC57" s="119"/>
      <c r="AD57" s="106"/>
      <c r="AE57" s="119"/>
      <c r="AF57" s="119"/>
      <c r="AG57" s="106"/>
      <c r="AH57" s="119"/>
      <c r="AI57" s="119"/>
      <c r="AJ57" s="106"/>
      <c r="AK57" s="119"/>
      <c r="AL57" s="119"/>
      <c r="AM57" s="106"/>
      <c r="AN57" s="119"/>
      <c r="AO57" s="119"/>
      <c r="AP57" s="106"/>
      <c r="AQ57" s="119"/>
      <c r="AR57" s="119"/>
      <c r="AS57" s="106"/>
      <c r="AT57" s="119"/>
      <c r="AU57" s="119"/>
      <c r="AV57" s="106"/>
      <c r="AW57" s="119"/>
      <c r="AX57" s="119"/>
      <c r="AY57" s="106"/>
      <c r="AZ57" s="119"/>
      <c r="BA57" s="119"/>
      <c r="BB57" s="119"/>
      <c r="BC57" s="119"/>
      <c r="BD57" s="106"/>
    </row>
    <row r="58" spans="1:255" ht="116.25" x14ac:dyDescent="0.35">
      <c r="A58" s="145">
        <v>37</v>
      </c>
      <c r="B58" s="178" t="s">
        <v>95</v>
      </c>
      <c r="C58" s="111" t="s">
        <v>44</v>
      </c>
      <c r="D58" s="91" t="s">
        <v>36</v>
      </c>
      <c r="E58" s="195"/>
      <c r="F58" s="195"/>
      <c r="G58" s="98"/>
      <c r="H58" s="98"/>
      <c r="I58" s="178"/>
      <c r="J58" s="112"/>
      <c r="K58" s="114"/>
      <c r="L58" s="114"/>
      <c r="M58" s="114"/>
      <c r="N58" s="114"/>
      <c r="O58" s="171"/>
      <c r="P58" s="171"/>
      <c r="Q58" s="171"/>
      <c r="R58" s="171"/>
      <c r="S58" s="171"/>
      <c r="T58" s="171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</row>
    <row r="59" spans="1:255" ht="162.75" x14ac:dyDescent="0.35">
      <c r="A59" s="177">
        <v>38</v>
      </c>
      <c r="B59" s="178" t="s">
        <v>110</v>
      </c>
      <c r="C59" s="176" t="s">
        <v>111</v>
      </c>
      <c r="D59" s="176" t="s">
        <v>68</v>
      </c>
      <c r="E59" s="195"/>
      <c r="F59" s="195"/>
      <c r="G59" s="108"/>
      <c r="H59" s="108"/>
      <c r="I59" s="178"/>
      <c r="J59" s="112"/>
      <c r="K59" s="114"/>
      <c r="L59" s="114"/>
      <c r="M59" s="114"/>
      <c r="N59" s="114"/>
      <c r="O59" s="171"/>
      <c r="P59" s="171"/>
      <c r="Q59" s="171"/>
      <c r="R59" s="171"/>
      <c r="S59" s="171"/>
      <c r="T59" s="171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</row>
    <row r="60" spans="1:255" ht="116.25" x14ac:dyDescent="0.35">
      <c r="A60" s="131">
        <v>39</v>
      </c>
      <c r="B60" s="178" t="s">
        <v>66</v>
      </c>
      <c r="C60" s="111" t="s">
        <v>44</v>
      </c>
      <c r="D60" s="91" t="s">
        <v>36</v>
      </c>
      <c r="E60" s="101"/>
      <c r="F60" s="101"/>
      <c r="G60" s="199"/>
      <c r="H60" s="199"/>
      <c r="I60" s="178"/>
      <c r="J60" s="171"/>
      <c r="K60" s="171"/>
      <c r="L60" s="114"/>
      <c r="M60" s="114"/>
      <c r="N60" s="123"/>
      <c r="O60" s="124"/>
      <c r="P60" s="108"/>
      <c r="Q60" s="108"/>
      <c r="R60" s="98"/>
      <c r="S60" s="108"/>
      <c r="T60" s="108"/>
      <c r="U60" s="170"/>
      <c r="V60" s="91"/>
      <c r="W60" s="91"/>
      <c r="X60" s="170"/>
      <c r="Y60" s="91"/>
      <c r="Z60" s="91"/>
      <c r="AA60" s="170"/>
      <c r="AB60" s="91"/>
      <c r="AC60" s="91"/>
      <c r="AD60" s="170"/>
      <c r="AE60" s="91"/>
      <c r="AF60" s="91"/>
      <c r="AG60" s="170"/>
      <c r="AH60" s="91"/>
      <c r="AI60" s="91"/>
      <c r="AJ60" s="170"/>
      <c r="AK60" s="91"/>
      <c r="AL60" s="91"/>
      <c r="AM60" s="170"/>
      <c r="AN60" s="91"/>
      <c r="AO60" s="91"/>
      <c r="AP60" s="170"/>
      <c r="AQ60" s="91"/>
      <c r="AR60" s="91"/>
      <c r="AS60" s="170"/>
      <c r="AT60" s="91"/>
      <c r="AU60" s="91"/>
      <c r="AV60" s="170"/>
      <c r="AW60" s="91"/>
      <c r="AX60" s="91"/>
      <c r="AY60" s="170"/>
      <c r="AZ60" s="91"/>
      <c r="BA60" s="91"/>
      <c r="BB60" s="91"/>
      <c r="BC60" s="91"/>
      <c r="BD60" s="170"/>
    </row>
    <row r="61" spans="1:255" ht="34.5" customHeight="1" x14ac:dyDescent="0.35">
      <c r="A61" s="133"/>
      <c r="B61" s="134" t="s">
        <v>73</v>
      </c>
      <c r="C61" s="135"/>
      <c r="D61" s="135"/>
      <c r="F61" s="129"/>
      <c r="G61" s="109"/>
      <c r="H61" s="109"/>
      <c r="I61" s="109"/>
      <c r="J61" s="109"/>
      <c r="K61" s="109"/>
      <c r="L61" s="109"/>
      <c r="M61" s="109"/>
      <c r="N61" s="126"/>
      <c r="O61" s="126"/>
      <c r="P61" s="126"/>
      <c r="Q61" s="126"/>
      <c r="R61" s="126"/>
      <c r="S61" s="126"/>
      <c r="T61" s="126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</row>
    <row r="62" spans="1:255" ht="33.75" customHeight="1" x14ac:dyDescent="0.35">
      <c r="B62" s="140" t="s">
        <v>46</v>
      </c>
      <c r="G62" s="125"/>
      <c r="H62" s="125"/>
      <c r="I62" s="125"/>
      <c r="J62" s="125"/>
      <c r="K62" s="125"/>
      <c r="L62" s="125"/>
      <c r="M62" s="125"/>
      <c r="N62" s="125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</row>
    <row r="63" spans="1:255" ht="24" customHeight="1" x14ac:dyDescent="0.35">
      <c r="A63" s="136"/>
      <c r="B63" s="141" t="s">
        <v>70</v>
      </c>
      <c r="G63" s="126"/>
      <c r="H63" s="126"/>
      <c r="I63" s="126"/>
      <c r="J63" s="126"/>
      <c r="K63" s="126"/>
      <c r="L63" s="126"/>
      <c r="M63" s="126"/>
      <c r="N63" s="126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</row>
    <row r="64" spans="1:255" ht="22.5" customHeight="1" x14ac:dyDescent="0.35">
      <c r="A64" s="136"/>
      <c r="B64" s="142" t="s">
        <v>69</v>
      </c>
      <c r="G64" s="126"/>
      <c r="H64" s="126"/>
      <c r="I64" s="126"/>
      <c r="J64" s="126"/>
      <c r="K64" s="126"/>
      <c r="L64" s="126"/>
      <c r="M64" s="126"/>
      <c r="N64" s="126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</row>
    <row r="65" spans="1:56" ht="25.5" customHeight="1" x14ac:dyDescent="0.35">
      <c r="A65" s="143"/>
      <c r="C65" s="144"/>
      <c r="G65" s="126"/>
      <c r="H65" s="126"/>
      <c r="I65" s="126"/>
      <c r="J65" s="126"/>
      <c r="K65" s="126"/>
      <c r="L65" s="126"/>
      <c r="M65" s="126"/>
      <c r="N65" s="126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</row>
    <row r="66" spans="1:56" ht="15" customHeight="1" x14ac:dyDescent="0.35">
      <c r="B66" s="140"/>
      <c r="G66" s="126"/>
      <c r="H66" s="126"/>
      <c r="I66" s="126"/>
      <c r="J66" s="126"/>
      <c r="K66" s="126"/>
      <c r="L66" s="126"/>
      <c r="M66" s="126"/>
      <c r="N66" s="126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</row>
    <row r="67" spans="1:56" x14ac:dyDescent="0.35">
      <c r="B67" s="129"/>
      <c r="G67" s="126"/>
      <c r="H67" s="126"/>
      <c r="I67" s="126"/>
      <c r="J67" s="126"/>
      <c r="K67" s="126"/>
      <c r="L67" s="126"/>
      <c r="M67" s="126"/>
      <c r="N67" s="126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</row>
    <row r="68" spans="1:56" x14ac:dyDescent="0.35">
      <c r="G68" s="126"/>
      <c r="H68" s="126"/>
      <c r="I68" s="126"/>
      <c r="J68" s="126"/>
      <c r="K68" s="126"/>
      <c r="L68" s="126"/>
      <c r="M68" s="126"/>
      <c r="N68" s="126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</row>
    <row r="69" spans="1:56" x14ac:dyDescent="0.35">
      <c r="G69" s="126"/>
      <c r="H69" s="126"/>
      <c r="I69" s="126"/>
      <c r="J69" s="126"/>
      <c r="K69" s="126"/>
      <c r="L69" s="126"/>
      <c r="M69" s="126"/>
      <c r="N69" s="126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</row>
    <row r="70" spans="1:56" x14ac:dyDescent="0.35">
      <c r="G70" s="126"/>
      <c r="H70" s="126"/>
      <c r="I70" s="126"/>
      <c r="J70" s="126"/>
      <c r="K70" s="126"/>
      <c r="L70" s="126"/>
      <c r="M70" s="126"/>
      <c r="N70" s="126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</row>
    <row r="71" spans="1:56" x14ac:dyDescent="0.35">
      <c r="G71" s="126"/>
      <c r="H71" s="126"/>
      <c r="I71" s="126"/>
      <c r="J71" s="126"/>
      <c r="K71" s="126"/>
      <c r="L71" s="126"/>
      <c r="M71" s="126"/>
      <c r="N71" s="126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</row>
    <row r="72" spans="1:56" x14ac:dyDescent="0.35">
      <c r="G72" s="126"/>
      <c r="H72" s="126"/>
      <c r="I72" s="126"/>
      <c r="J72" s="126"/>
      <c r="K72" s="126"/>
      <c r="L72" s="126"/>
      <c r="M72" s="126"/>
      <c r="N72" s="126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</row>
    <row r="73" spans="1:56" x14ac:dyDescent="0.35">
      <c r="G73" s="126"/>
      <c r="H73" s="126"/>
      <c r="I73" s="126"/>
      <c r="J73" s="126"/>
      <c r="K73" s="126"/>
      <c r="L73" s="126"/>
      <c r="M73" s="126"/>
      <c r="N73" s="126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</row>
    <row r="74" spans="1:56" x14ac:dyDescent="0.35">
      <c r="G74" s="126"/>
      <c r="H74" s="126"/>
      <c r="I74" s="126"/>
      <c r="J74" s="126"/>
      <c r="K74" s="126"/>
      <c r="L74" s="126"/>
      <c r="M74" s="126"/>
      <c r="N74" s="126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</row>
    <row r="75" spans="1:56" x14ac:dyDescent="0.35">
      <c r="G75" s="126"/>
      <c r="H75" s="126"/>
      <c r="I75" s="126"/>
      <c r="J75" s="126"/>
      <c r="K75" s="126"/>
      <c r="L75" s="126"/>
      <c r="M75" s="126"/>
      <c r="N75" s="126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</row>
    <row r="76" spans="1:56" x14ac:dyDescent="0.35">
      <c r="G76" s="126"/>
      <c r="H76" s="126"/>
      <c r="I76" s="126"/>
      <c r="J76" s="126"/>
      <c r="K76" s="126"/>
      <c r="L76" s="126"/>
      <c r="M76" s="126"/>
      <c r="N76" s="126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</row>
    <row r="77" spans="1:56" x14ac:dyDescent="0.35">
      <c r="G77" s="126"/>
      <c r="H77" s="126"/>
      <c r="I77" s="126"/>
      <c r="J77" s="126"/>
      <c r="K77" s="126"/>
      <c r="L77" s="126"/>
      <c r="M77" s="126"/>
      <c r="N77" s="126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</row>
    <row r="78" spans="1:56" x14ac:dyDescent="0.35">
      <c r="G78" s="126"/>
      <c r="H78" s="126"/>
      <c r="I78" s="126"/>
      <c r="J78" s="126"/>
      <c r="K78" s="126"/>
      <c r="L78" s="126"/>
      <c r="M78" s="126"/>
      <c r="N78" s="126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</row>
    <row r="79" spans="1:56" x14ac:dyDescent="0.35">
      <c r="G79" s="126"/>
      <c r="H79" s="126"/>
      <c r="I79" s="126"/>
      <c r="J79" s="126"/>
      <c r="K79" s="126"/>
      <c r="L79" s="126"/>
      <c r="M79" s="126"/>
      <c r="N79" s="126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</row>
    <row r="80" spans="1:56" x14ac:dyDescent="0.35">
      <c r="G80" s="126"/>
      <c r="H80" s="126"/>
      <c r="I80" s="126"/>
      <c r="J80" s="126"/>
      <c r="K80" s="126"/>
      <c r="L80" s="126"/>
      <c r="M80" s="126"/>
      <c r="N80" s="126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</row>
    <row r="81" spans="7:56" x14ac:dyDescent="0.35">
      <c r="G81" s="126"/>
      <c r="H81" s="126"/>
      <c r="I81" s="126"/>
      <c r="J81" s="126"/>
      <c r="K81" s="126"/>
      <c r="L81" s="126"/>
      <c r="M81" s="126"/>
      <c r="N81" s="126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</row>
    <row r="82" spans="7:56" x14ac:dyDescent="0.35">
      <c r="G82" s="126"/>
      <c r="H82" s="126"/>
      <c r="I82" s="126"/>
      <c r="J82" s="126"/>
      <c r="K82" s="126"/>
      <c r="L82" s="126"/>
      <c r="M82" s="126"/>
      <c r="N82" s="126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</row>
    <row r="83" spans="7:56" x14ac:dyDescent="0.35">
      <c r="G83" s="126"/>
      <c r="H83" s="126"/>
      <c r="I83" s="126"/>
      <c r="J83" s="126"/>
      <c r="K83" s="126"/>
      <c r="L83" s="126"/>
      <c r="M83" s="126"/>
      <c r="N83" s="126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</row>
  </sheetData>
  <mergeCells count="2">
    <mergeCell ref="B20:D20"/>
    <mergeCell ref="B21:D21"/>
  </mergeCells>
  <phoneticPr fontId="6" type="noConversion"/>
  <conditionalFormatting sqref="B60:C60 C51 C58:C59 B58:B60 B51:B56">
    <cfRule type="cellIs" dxfId="8" priority="14" stopIfTrue="1" operator="equal">
      <formula>"n"</formula>
    </cfRule>
  </conditionalFormatting>
  <conditionalFormatting sqref="IU42:IU49 BG42:BG49 BK42:BK49 BO42:BO49 BS42:BS49 BW42:BW49 CA42:CA49 CE42:CE49 CI42:CI49 CM42:CM49 CQ42:CQ49 CU42:CU49 CY42:CY49 DC42:DC49 DG42:DG49 DK42:DK49 DO42:DO49 DS42:DS49 DW42:DW49 EA42:EA49 EE42:EE49 EI42:EI49 EM42:EM49 EQ42:EQ49 EU42:EU49 EY42:EY49 FC42:FC49 FG42:FG49 FK42:FK49 FO42:FO49 FS42:FS49 FW42:FW49 GA42:GA49 GE42:GE49 GI42:GI49 GM42:GM49 GQ42:GQ49 GU42:GU49 GY42:GY49 HC42:HC49 HG42:HG49 HK42:HK49 HO42:HO49 HS42:HS49 HW42:HW49 IA42:IA49 IE42:IE49 II42:II49 IM42:IM49 IQ42:IQ49 C38 A44 D35:D36 D58:D60 D38:D49">
    <cfRule type="cellIs" dxfId="7" priority="15" stopIfTrue="1" operator="equal">
      <formula>"n"</formula>
    </cfRule>
  </conditionalFormatting>
  <conditionalFormatting sqref="B31 A25:C29 B33:B36 B40">
    <cfRule type="cellIs" dxfId="6" priority="16" stopIfTrue="1" operator="equal">
      <formula>"STOP"</formula>
    </cfRule>
  </conditionalFormatting>
  <conditionalFormatting sqref="A22:A23 C22:C23">
    <cfRule type="cellIs" dxfId="5" priority="17" stopIfTrue="1" operator="equal">
      <formula>"n"</formula>
    </cfRule>
    <cfRule type="cellIs" dxfId="4" priority="18" stopIfTrue="1" operator="equal">
      <formula>"closed"</formula>
    </cfRule>
  </conditionalFormatting>
  <pageMargins left="0" right="0" top="0" bottom="0" header="0" footer="0"/>
  <pageSetup scale="40" fitToHeight="4" orientation="portrait" r:id="rId1"/>
  <headerFooter>
    <oddFooter xml:space="preserve">&amp;L&amp;8Last Updated:  </oddFooter>
  </headerFooter>
  <rowBreaks count="2" manualBreakCount="2">
    <brk id="29" max="30" man="1"/>
    <brk id="49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27"/>
  <sheetViews>
    <sheetView zoomScale="120" zoomScaleNormal="120" zoomScaleSheetLayoutView="75" workbookViewId="0">
      <pane ySplit="2" topLeftCell="A3" activePane="bottomLeft" state="frozen"/>
      <selection activeCell="B1" sqref="B1"/>
      <selection pane="bottomLeft" activeCell="C20" sqref="C20"/>
    </sheetView>
  </sheetViews>
  <sheetFormatPr defaultColWidth="9.140625" defaultRowHeight="11.25" x14ac:dyDescent="0.2"/>
  <cols>
    <col min="1" max="1" width="6.7109375" style="21" customWidth="1"/>
    <col min="2" max="2" width="50.85546875" style="2" customWidth="1"/>
    <col min="3" max="4" width="14.7109375" style="2" customWidth="1"/>
    <col min="5" max="5" width="9.5703125" style="2" customWidth="1"/>
    <col min="6" max="6" width="9.5703125" style="17" customWidth="1"/>
    <col min="7" max="7" width="7.85546875" style="2" customWidth="1"/>
    <col min="8" max="10" width="9.7109375" style="2" customWidth="1"/>
    <col min="11" max="16384" width="9.140625" style="2"/>
  </cols>
  <sheetData>
    <row r="1" spans="1:7" ht="41.25" customHeight="1" x14ac:dyDescent="0.2">
      <c r="A1" s="213" t="s">
        <v>112</v>
      </c>
      <c r="B1" s="214"/>
      <c r="C1" s="214"/>
      <c r="D1" s="214"/>
      <c r="E1" s="214"/>
      <c r="F1" s="215"/>
    </row>
    <row r="2" spans="1:7" ht="21" customHeight="1" x14ac:dyDescent="0.2">
      <c r="A2" s="38"/>
      <c r="B2" s="39"/>
      <c r="C2" s="8"/>
      <c r="D2" s="8"/>
      <c r="E2" s="8"/>
      <c r="F2" s="40"/>
    </row>
    <row r="3" spans="1:7" x14ac:dyDescent="0.2">
      <c r="A3" s="38"/>
      <c r="B3" s="8"/>
      <c r="C3" s="27" t="s">
        <v>3</v>
      </c>
      <c r="D3" s="27" t="s">
        <v>4</v>
      </c>
      <c r="E3" s="12" t="s">
        <v>2</v>
      </c>
      <c r="F3" s="12" t="s">
        <v>5</v>
      </c>
      <c r="G3" s="8"/>
    </row>
    <row r="4" spans="1:7" ht="38.25" customHeight="1" x14ac:dyDescent="0.2">
      <c r="A4" s="77">
        <f>STAT!A12</f>
        <v>1</v>
      </c>
      <c r="B4" s="75" t="str">
        <f>STAT!B12</f>
        <v xml:space="preserve">Does the Dislocated Worker's case file include documentation of lay-off, termination, plant closure, or other Dislocated Worker federal requirement criteria?  (Y, N, X).  </v>
      </c>
      <c r="C4" s="4">
        <f ca="1">COUNTIF(OFFSET(SUM!$C$5,0,RPT!$A4,50,1),"Y")</f>
        <v>0</v>
      </c>
      <c r="D4" s="4">
        <f ca="1">COUNTIF(OFFSET(SUM!$C$5,0,RPT!$A4,50,1),"N")</f>
        <v>0</v>
      </c>
      <c r="E4" s="4">
        <f ca="1">COUNTIF(OFFSET(SUM!$C$5,0,RPT!$A4,50,1),"X")</f>
        <v>0</v>
      </c>
      <c r="F4" s="4">
        <f ca="1">C4+D4</f>
        <v>0</v>
      </c>
      <c r="G4" s="8"/>
    </row>
    <row r="5" spans="1:7" x14ac:dyDescent="0.2">
      <c r="A5" s="76"/>
      <c r="B5" s="14" t="s">
        <v>7</v>
      </c>
      <c r="C5" s="11">
        <f ca="1">IF($F4&gt;0,C4/$F4,0)</f>
        <v>0</v>
      </c>
      <c r="D5" s="11">
        <f ca="1">IF($F4&gt;0,D4/$F4,0)</f>
        <v>0</v>
      </c>
      <c r="E5" s="23"/>
      <c r="F5" s="23"/>
      <c r="G5" s="8"/>
    </row>
    <row r="6" spans="1:7" x14ac:dyDescent="0.2">
      <c r="A6" s="76"/>
      <c r="B6" s="18"/>
      <c r="C6" s="22"/>
      <c r="D6" s="22"/>
      <c r="E6" s="22"/>
      <c r="F6" s="20"/>
      <c r="G6" s="8"/>
    </row>
    <row r="7" spans="1:7" x14ac:dyDescent="0.2">
      <c r="A7" s="76"/>
      <c r="B7" s="18"/>
      <c r="C7" s="22"/>
      <c r="D7" s="22"/>
      <c r="E7" s="22"/>
      <c r="F7" s="28"/>
      <c r="G7" s="8"/>
    </row>
    <row r="8" spans="1:7" x14ac:dyDescent="0.2">
      <c r="A8" s="76"/>
      <c r="B8" s="18"/>
      <c r="C8" s="27" t="s">
        <v>3</v>
      </c>
      <c r="D8" s="27" t="s">
        <v>4</v>
      </c>
      <c r="E8" s="48" t="s">
        <v>5</v>
      </c>
      <c r="F8" s="2"/>
    </row>
    <row r="9" spans="1:7" s="28" customFormat="1" ht="41.25" customHeight="1" x14ac:dyDescent="0.2">
      <c r="A9" s="75">
        <f>STAT!A13</f>
        <v>2</v>
      </c>
      <c r="B9" s="75" t="str">
        <f>STAT!B13</f>
        <v xml:space="preserve">Was documentation in the case file indicating the participant was experiencing prolonged unemployment?  (Y, N)    </v>
      </c>
      <c r="C9" s="4">
        <f ca="1">COUNTIF(OFFSET(SUM!$C$5,0,RPT!$A9,50,1),"Y")</f>
        <v>0</v>
      </c>
      <c r="D9" s="37">
        <f ca="1">COUNTIF(OFFSET(SUM!$C$5,0,RPT!$A9,50,1),"N")</f>
        <v>0</v>
      </c>
      <c r="E9" s="45">
        <f ca="1">C9+D9</f>
        <v>0</v>
      </c>
    </row>
    <row r="10" spans="1:7" s="28" customFormat="1" x14ac:dyDescent="0.2">
      <c r="A10" s="76"/>
      <c r="B10" s="18" t="s">
        <v>7</v>
      </c>
      <c r="C10" s="11">
        <f ca="1">IF(($C9+$D9)&gt;0,C9/($C9+$D9),0)</f>
        <v>0</v>
      </c>
      <c r="D10" s="11">
        <f ca="1">IF(($C9+$D9)&gt;0,D9/($C9+$D9),0)</f>
        <v>0</v>
      </c>
      <c r="E10" s="46"/>
    </row>
    <row r="11" spans="1:7" s="28" customFormat="1" x14ac:dyDescent="0.2">
      <c r="A11" s="76"/>
      <c r="B11" s="18"/>
      <c r="C11" s="22"/>
      <c r="D11" s="22"/>
      <c r="E11" s="60"/>
      <c r="F11" s="70"/>
    </row>
    <row r="12" spans="1:7" s="28" customFormat="1" x14ac:dyDescent="0.2">
      <c r="A12" s="76"/>
      <c r="B12" s="18"/>
      <c r="C12" s="22"/>
      <c r="D12" s="22"/>
      <c r="E12" s="60"/>
      <c r="F12" s="70"/>
    </row>
    <row r="13" spans="1:7" s="28" customFormat="1" x14ac:dyDescent="0.2">
      <c r="A13" s="76"/>
      <c r="B13" s="18"/>
      <c r="C13" s="27" t="s">
        <v>3</v>
      </c>
      <c r="D13" s="27" t="s">
        <v>4</v>
      </c>
      <c r="E13" s="12" t="s">
        <v>5</v>
      </c>
    </row>
    <row r="14" spans="1:7" s="28" customFormat="1" ht="40.5" customHeight="1" x14ac:dyDescent="0.2">
      <c r="A14" s="75">
        <f>STAT!A14</f>
        <v>3</v>
      </c>
      <c r="B14" s="26" t="str">
        <f>STAT!B14</f>
        <v xml:space="preserve">Was documentation in the case file indicating the participant had multiple barriers to securing and retaining employment as defined by the RWB's local OJT plan.  (Y, N)  </v>
      </c>
      <c r="C14" s="4">
        <f ca="1">COUNTIF(OFFSET(SUM!$C$5,0,RPT!$A14,50,1),"Y")</f>
        <v>0</v>
      </c>
      <c r="D14" s="37">
        <f ca="1">COUNTIF(OFFSET(SUM!$C$5,0,RPT!$A14,50,1),"N")</f>
        <v>0</v>
      </c>
      <c r="E14" s="45">
        <f ca="1">C14+D14</f>
        <v>0</v>
      </c>
    </row>
    <row r="15" spans="1:7" s="28" customFormat="1" x14ac:dyDescent="0.2">
      <c r="A15" s="42"/>
      <c r="B15" s="18" t="s">
        <v>7</v>
      </c>
      <c r="C15" s="11">
        <f ca="1">IF(($C14+$D14)&gt;0,C14/($C14+$D14),0)</f>
        <v>0</v>
      </c>
      <c r="D15" s="11">
        <f ca="1">IF(($C14+$D14)&gt;0,D14/($C14+$D14),0)</f>
        <v>0</v>
      </c>
      <c r="E15" s="46"/>
    </row>
    <row r="16" spans="1:7" s="28" customFormat="1" x14ac:dyDescent="0.2">
      <c r="A16" s="42"/>
      <c r="B16" s="18"/>
      <c r="C16" s="22"/>
      <c r="D16" s="22"/>
      <c r="E16" s="60"/>
      <c r="F16" s="70"/>
    </row>
    <row r="17" spans="1:7" s="28" customFormat="1" x14ac:dyDescent="0.2">
      <c r="A17" s="42"/>
      <c r="B17" s="18"/>
      <c r="C17" s="22"/>
      <c r="D17" s="22"/>
      <c r="E17" s="60"/>
      <c r="F17" s="70"/>
    </row>
    <row r="18" spans="1:7" s="28" customFormat="1" x14ac:dyDescent="0.2">
      <c r="A18" s="42"/>
      <c r="B18" s="18"/>
      <c r="C18" s="19"/>
      <c r="D18" s="19"/>
      <c r="E18" s="19"/>
    </row>
    <row r="19" spans="1:7" s="28" customFormat="1" x14ac:dyDescent="0.2">
      <c r="A19" s="42"/>
      <c r="B19" s="18"/>
      <c r="C19" s="27" t="s">
        <v>3</v>
      </c>
      <c r="D19" s="27" t="s">
        <v>4</v>
      </c>
      <c r="E19" s="12" t="s">
        <v>5</v>
      </c>
    </row>
    <row r="20" spans="1:7" s="28" customFormat="1" ht="30" customHeight="1" x14ac:dyDescent="0.2">
      <c r="A20" s="78">
        <f>STAT!A15</f>
        <v>4</v>
      </c>
      <c r="B20" s="26" t="str">
        <f>STAT!B15</f>
        <v xml:space="preserve">Was documentation in the case file that the participant was 18 years of age or older at the time of the first WIA service? (Y, N)  </v>
      </c>
      <c r="C20" s="4">
        <f ca="1">COUNTIF(OFFSET(SUM!$C$5,0,RPT!$A20,50,1),"Y")</f>
        <v>0</v>
      </c>
      <c r="D20" s="37">
        <f ca="1">COUNTIF(OFFSET(SUM!$C$5,0,RPT!$A20,50,1),"N")</f>
        <v>0</v>
      </c>
      <c r="E20" s="45">
        <f ca="1">C20+D20</f>
        <v>0</v>
      </c>
    </row>
    <row r="21" spans="1:7" s="28" customFormat="1" x14ac:dyDescent="0.2">
      <c r="A21" s="42"/>
      <c r="B21" s="18" t="s">
        <v>7</v>
      </c>
      <c r="C21" s="11">
        <f ca="1">IF(($C20+$D20)&gt;0,C20/($C20+$D20),0)</f>
        <v>0</v>
      </c>
      <c r="D21" s="11">
        <f ca="1">IF(($C20+$D20)&gt;0,D20/($C20+$D20),0)</f>
        <v>0</v>
      </c>
      <c r="E21" s="23"/>
    </row>
    <row r="22" spans="1:7" s="28" customFormat="1" x14ac:dyDescent="0.2">
      <c r="A22" s="42"/>
      <c r="B22" s="18"/>
      <c r="C22" s="60"/>
      <c r="D22" s="60"/>
      <c r="E22" s="60"/>
      <c r="F22" s="60"/>
    </row>
    <row r="23" spans="1:7" s="28" customFormat="1" x14ac:dyDescent="0.2">
      <c r="A23" s="42"/>
      <c r="B23" s="18"/>
      <c r="C23" s="60"/>
      <c r="D23" s="60"/>
      <c r="E23" s="60"/>
      <c r="F23" s="60"/>
    </row>
    <row r="24" spans="1:7" x14ac:dyDescent="0.2">
      <c r="A24" s="42"/>
      <c r="B24" s="18"/>
      <c r="C24" s="12" t="s">
        <v>3</v>
      </c>
      <c r="D24" s="12" t="s">
        <v>4</v>
      </c>
      <c r="E24" s="12" t="s">
        <v>2</v>
      </c>
      <c r="F24" s="12" t="s">
        <v>5</v>
      </c>
      <c r="G24" s="17"/>
    </row>
    <row r="25" spans="1:7" ht="28.5" customHeight="1" x14ac:dyDescent="0.2">
      <c r="A25" s="78">
        <f>STAT!A16</f>
        <v>5</v>
      </c>
      <c r="B25" s="26" t="str">
        <f>STAT!B16</f>
        <v xml:space="preserve">Was documentation in the case file of U.S. citizenship or authorization to work in the U.S.?  (Y, N, X) </v>
      </c>
      <c r="C25" s="4">
        <f ca="1">COUNTIF(OFFSET(SUM!$C$5,0,RPT!$A25,50,1),"Y")</f>
        <v>0</v>
      </c>
      <c r="D25" s="4">
        <f ca="1">COUNTIF(OFFSET(SUM!$C$5,0,RPT!$A25,50,1),"N")</f>
        <v>0</v>
      </c>
      <c r="E25" s="4">
        <f ca="1">COUNTIF(OFFSET(SUM!$C$5,0,RPT!$A25,50,1),"X")</f>
        <v>0</v>
      </c>
      <c r="F25" s="4">
        <f ca="1">C25+D25+E25</f>
        <v>0</v>
      </c>
      <c r="G25" s="17"/>
    </row>
    <row r="26" spans="1:7" x14ac:dyDescent="0.2">
      <c r="A26" s="42"/>
      <c r="B26" s="14" t="s">
        <v>7</v>
      </c>
      <c r="C26" s="11">
        <f ca="1">IF(($C25+$D25)&gt;0,C25/($C25+$D25),0)</f>
        <v>0</v>
      </c>
      <c r="D26" s="11">
        <f ca="1">IF(($C25+$D25)&gt;0,D25/($C25+$D25),0)</f>
        <v>0</v>
      </c>
      <c r="E26" s="23"/>
      <c r="F26" s="46"/>
      <c r="G26" s="17"/>
    </row>
    <row r="27" spans="1:7" x14ac:dyDescent="0.2">
      <c r="A27" s="42"/>
      <c r="B27" s="18"/>
      <c r="C27" s="22"/>
      <c r="D27" s="22"/>
      <c r="E27" s="22"/>
      <c r="F27" s="28"/>
      <c r="G27" s="8"/>
    </row>
    <row r="28" spans="1:7" x14ac:dyDescent="0.2">
      <c r="A28" s="42"/>
      <c r="B28" s="18"/>
      <c r="C28" s="20"/>
      <c r="D28" s="20"/>
      <c r="E28" s="20"/>
      <c r="F28" s="22"/>
      <c r="G28" s="28"/>
    </row>
    <row r="29" spans="1:7" x14ac:dyDescent="0.2">
      <c r="A29" s="42"/>
      <c r="B29" s="18"/>
      <c r="C29" s="12" t="s">
        <v>3</v>
      </c>
      <c r="D29" s="12" t="s">
        <v>4</v>
      </c>
      <c r="E29" s="12" t="s">
        <v>2</v>
      </c>
      <c r="F29" s="44" t="s">
        <v>5</v>
      </c>
    </row>
    <row r="30" spans="1:7" ht="52.5" customHeight="1" x14ac:dyDescent="0.2">
      <c r="A30" s="78">
        <f>STAT!A17</f>
        <v>6</v>
      </c>
      <c r="B30" s="26" t="str">
        <f>STAT!B17</f>
        <v xml:space="preserve">Was documentation in the case file that the eligible male was registered with the Selective Service System or was exempted from registration? (Y, N, X) (Note: this is a federal requirement for males born on or after January 1, 1960).   </v>
      </c>
      <c r="C30" s="4">
        <f ca="1">COUNTIF(OFFSET(SUM!$C$5,0,RPT!$A30,50,1),"Y")</f>
        <v>0</v>
      </c>
      <c r="D30" s="37">
        <f ca="1">COUNTIF(OFFSET(SUM!$C$5,0,RPT!$A30,50,1),"N")</f>
        <v>0</v>
      </c>
      <c r="E30" s="37">
        <f ca="1">COUNTIF(OFFSET(SUM!$C$5,0,RPT!$A30,50,1),"X")</f>
        <v>0</v>
      </c>
      <c r="F30" s="45">
        <f ca="1">C30+D30+E30</f>
        <v>0</v>
      </c>
    </row>
    <row r="31" spans="1:7" x14ac:dyDescent="0.2">
      <c r="A31" s="42"/>
      <c r="B31" s="14" t="s">
        <v>7</v>
      </c>
      <c r="C31" s="11">
        <f ca="1">IF(($C30+$D30)&gt;0,C30/($C30+$D30),0)</f>
        <v>0</v>
      </c>
      <c r="D31" s="11">
        <f ca="1">IF(($C30+$D30)&gt;0,D30/($C30+$D30),0)</f>
        <v>0</v>
      </c>
      <c r="E31" s="23"/>
      <c r="F31" s="46"/>
      <c r="G31" s="8"/>
    </row>
    <row r="32" spans="1:7" ht="16.5" customHeight="1" x14ac:dyDescent="0.2">
      <c r="A32" s="42"/>
      <c r="B32" s="18"/>
      <c r="C32" s="210"/>
      <c r="D32" s="211"/>
      <c r="E32" s="212"/>
      <c r="F32" s="8"/>
      <c r="G32" s="28"/>
    </row>
    <row r="33" spans="1:7" x14ac:dyDescent="0.2">
      <c r="A33" s="42"/>
      <c r="B33" s="18"/>
      <c r="C33" s="12" t="s">
        <v>3</v>
      </c>
      <c r="D33" s="12" t="s">
        <v>4</v>
      </c>
      <c r="E33" s="62" t="s">
        <v>2</v>
      </c>
      <c r="F33" s="12" t="s">
        <v>5</v>
      </c>
      <c r="G33" s="28"/>
    </row>
    <row r="34" spans="1:7" ht="37.5" customHeight="1" x14ac:dyDescent="0.2">
      <c r="A34" s="78">
        <f>STAT!A19</f>
        <v>7</v>
      </c>
      <c r="B34" s="26" t="str">
        <f>STAT!B19</f>
        <v>If a veteran or spouse of an eligible veteran was entered in the State's MIS, was documentation in the case file to verify that the participant is a veteran or a spouse of an eligible veteran? (Y, N, X).</v>
      </c>
      <c r="C34" s="4">
        <f ca="1">COUNTIF(OFFSET(SUM!$C$5,0,RPT!$A34,50,1),"Y")</f>
        <v>0</v>
      </c>
      <c r="D34" s="37">
        <f ca="1">COUNTIF(OFFSET(SUM!$C$5,0,RPT!$A34,50,1),"N")</f>
        <v>0</v>
      </c>
      <c r="E34" s="37">
        <f ca="1">COUNTIF(OFFSET(SUM!$C$5,0,RPT!$A34,50,1),"X")</f>
        <v>0</v>
      </c>
      <c r="F34" s="4">
        <f ca="1">C34+D34+E34</f>
        <v>0</v>
      </c>
      <c r="G34" s="28"/>
    </row>
    <row r="35" spans="1:7" x14ac:dyDescent="0.2">
      <c r="A35" s="42"/>
      <c r="B35" s="14" t="s">
        <v>7</v>
      </c>
      <c r="C35" s="11">
        <f ca="1">IF(($C34+$D34)&gt;0,C34/($C34+$D34),0)</f>
        <v>0</v>
      </c>
      <c r="D35" s="11">
        <f ca="1">IF(($C34+$D34)&gt;0,D34/($C34+$D34),0)</f>
        <v>0</v>
      </c>
      <c r="E35" s="23"/>
      <c r="F35" s="23"/>
      <c r="G35" s="28"/>
    </row>
    <row r="36" spans="1:7" x14ac:dyDescent="0.2">
      <c r="A36" s="42"/>
      <c r="B36" s="18"/>
      <c r="C36" s="29"/>
      <c r="D36" s="29"/>
      <c r="E36" s="29"/>
      <c r="F36" s="28"/>
      <c r="G36" s="8"/>
    </row>
    <row r="37" spans="1:7" x14ac:dyDescent="0.2">
      <c r="A37" s="42"/>
      <c r="B37" s="18"/>
      <c r="C37" s="22"/>
      <c r="D37" s="22"/>
      <c r="E37" s="22"/>
      <c r="F37" s="28"/>
    </row>
    <row r="38" spans="1:7" x14ac:dyDescent="0.2">
      <c r="A38" s="43"/>
      <c r="B38" s="7"/>
      <c r="C38" s="12" t="s">
        <v>3</v>
      </c>
      <c r="D38" s="12" t="s">
        <v>4</v>
      </c>
      <c r="E38" s="12" t="s">
        <v>5</v>
      </c>
      <c r="F38" s="19"/>
    </row>
    <row r="39" spans="1:7" ht="25.5" customHeight="1" x14ac:dyDescent="0.2">
      <c r="A39" s="79">
        <f>STAT!A22</f>
        <v>8</v>
      </c>
      <c r="B39" s="26" t="str">
        <f>STAT!B22</f>
        <v xml:space="preserve">Was documentation in the case file of a core activity? (Y, N). </v>
      </c>
      <c r="C39" s="4">
        <f ca="1">COUNTIF(OFFSET(SUM!$C$5,0,RPT!$A39,50,1),"Y")</f>
        <v>0</v>
      </c>
      <c r="D39" s="37">
        <f ca="1">COUNTIF(OFFSET(SUM!$C$5,0,RPT!$A39,50,1),"N")</f>
        <v>0</v>
      </c>
      <c r="E39" s="4">
        <f ca="1">C39+D39</f>
        <v>0</v>
      </c>
      <c r="F39" s="19"/>
    </row>
    <row r="40" spans="1:7" x14ac:dyDescent="0.2">
      <c r="A40" s="42"/>
      <c r="B40" s="14" t="s">
        <v>7</v>
      </c>
      <c r="C40" s="11">
        <f ca="1">IF(($C39+$D39)&gt;0,C39/($C39+$D39),0)</f>
        <v>0</v>
      </c>
      <c r="D40" s="11">
        <f ca="1">IF(($C39+$D39)&gt;0,D39/($C39+$D39),0)</f>
        <v>0</v>
      </c>
      <c r="E40" s="23"/>
      <c r="F40" s="20"/>
    </row>
    <row r="41" spans="1:7" x14ac:dyDescent="0.2">
      <c r="A41" s="42"/>
      <c r="B41" s="18"/>
      <c r="C41" s="22"/>
      <c r="D41" s="22"/>
      <c r="E41" s="22"/>
      <c r="F41" s="28"/>
      <c r="G41" s="8"/>
    </row>
    <row r="42" spans="1:7" x14ac:dyDescent="0.2">
      <c r="A42" s="42"/>
      <c r="B42" s="5"/>
      <c r="C42" s="12" t="s">
        <v>3</v>
      </c>
      <c r="D42" s="12" t="s">
        <v>4</v>
      </c>
      <c r="E42" s="44" t="s">
        <v>5</v>
      </c>
    </row>
    <row r="43" spans="1:7" ht="33" customHeight="1" x14ac:dyDescent="0.2">
      <c r="A43" s="78">
        <f>STAT!A23</f>
        <v>9</v>
      </c>
      <c r="B43" s="26" t="str">
        <f>STAT!B23</f>
        <v xml:space="preserve">If yes to #8, was documentation in the case file indicating that the core service met federal requirements? (Y, N) </v>
      </c>
      <c r="C43" s="4">
        <f ca="1">COUNTIF(OFFSET(SUM!$C$5,0,RPT!$A43,50,1),"Y")</f>
        <v>0</v>
      </c>
      <c r="D43" s="37">
        <f ca="1">COUNTIF(OFFSET(SUM!$C$5,0,RPT!$A43,50,1),"N")</f>
        <v>0</v>
      </c>
      <c r="E43" s="45">
        <f ca="1">C43+D43</f>
        <v>0</v>
      </c>
    </row>
    <row r="44" spans="1:7" x14ac:dyDescent="0.2">
      <c r="A44" s="42"/>
      <c r="B44" s="14" t="s">
        <v>7</v>
      </c>
      <c r="C44" s="11">
        <f ca="1">IF(($C43+$D43)&gt;0,C43/($C43+$D43),0)</f>
        <v>0</v>
      </c>
      <c r="D44" s="11">
        <f ca="1">IF(($C43+$D43)&gt;0,D43/($C43+$D43),0)</f>
        <v>0</v>
      </c>
      <c r="E44" s="46"/>
    </row>
    <row r="45" spans="1:7" x14ac:dyDescent="0.2">
      <c r="A45" s="42"/>
      <c r="B45" s="18"/>
      <c r="C45" s="22"/>
      <c r="D45" s="22"/>
      <c r="E45" s="22"/>
      <c r="F45" s="28"/>
      <c r="G45" s="8"/>
    </row>
    <row r="46" spans="1:7" x14ac:dyDescent="0.2">
      <c r="A46" s="42"/>
      <c r="B46" s="18"/>
      <c r="C46" s="12" t="s">
        <v>3</v>
      </c>
      <c r="D46" s="12" t="s">
        <v>4</v>
      </c>
      <c r="E46" s="57" t="s">
        <v>2</v>
      </c>
      <c r="F46" s="12" t="s">
        <v>5</v>
      </c>
      <c r="G46" s="28"/>
    </row>
    <row r="47" spans="1:7" ht="24.95" customHeight="1" x14ac:dyDescent="0.2">
      <c r="A47" s="79">
        <f>STAT!A25</f>
        <v>10</v>
      </c>
      <c r="B47" s="26" t="str">
        <f>STAT!B25</f>
        <v>Was documentation in the case file of an intensive service?  (Y, N, X) (Note: X = only received a core service).</v>
      </c>
      <c r="C47" s="4">
        <f ca="1">COUNTIF(OFFSET(SUM!$C$5,0,RPT!$A47,50,1),"Y")</f>
        <v>0</v>
      </c>
      <c r="D47" s="37">
        <f ca="1">COUNTIF(OFFSET(SUM!$C$5,0,RPT!$A47,50,1),"N")</f>
        <v>0</v>
      </c>
      <c r="E47" s="58">
        <f ca="1">COUNTIF(OFFSET(SUM!$C$5,0,RPT!$A47,50,1),"X")</f>
        <v>0</v>
      </c>
      <c r="F47" s="4">
        <f ca="1">C47+D47+E47</f>
        <v>0</v>
      </c>
      <c r="G47" s="28"/>
    </row>
    <row r="48" spans="1:7" x14ac:dyDescent="0.2">
      <c r="A48" s="42"/>
      <c r="B48" s="14" t="s">
        <v>7</v>
      </c>
      <c r="C48" s="11">
        <f ca="1">IF(($C47+$D47)&gt;0,C47/($C47+$D47),0)</f>
        <v>0</v>
      </c>
      <c r="D48" s="11">
        <f ca="1">IF(($C47+$D47)&gt;0,D47/($C47+$D47),0)</f>
        <v>0</v>
      </c>
      <c r="E48" s="59"/>
      <c r="F48" s="23"/>
      <c r="G48" s="30"/>
    </row>
    <row r="49" spans="1:10" x14ac:dyDescent="0.2">
      <c r="A49" s="42"/>
      <c r="B49" s="18"/>
      <c r="C49" s="22"/>
      <c r="D49" s="22"/>
      <c r="E49" s="22"/>
      <c r="F49" s="28"/>
      <c r="G49" s="8"/>
    </row>
    <row r="50" spans="1:10" x14ac:dyDescent="0.2">
      <c r="A50" s="42"/>
      <c r="B50" s="18"/>
      <c r="C50" s="12" t="s">
        <v>3</v>
      </c>
      <c r="D50" s="12" t="s">
        <v>4</v>
      </c>
      <c r="E50" s="44" t="s">
        <v>5</v>
      </c>
      <c r="G50" s="17"/>
      <c r="H50" s="17"/>
      <c r="I50" s="17"/>
      <c r="J50" s="17"/>
    </row>
    <row r="51" spans="1:10" ht="52.5" customHeight="1" x14ac:dyDescent="0.2">
      <c r="A51" s="79">
        <f>STAT!A26</f>
        <v>11</v>
      </c>
      <c r="B51" s="26" t="str">
        <f>STAT!B26</f>
        <v>If yes to #10, was documentation in the case file indicating that a comprehensive in-depth assessment of the  participant's occupational and academic skills was conducted (prior work experience, interests and abilities, training and supportive services needs, etc.)?  (Y, N)</v>
      </c>
      <c r="C51" s="52">
        <f ca="1">COUNTIF(OFFSET(SUM!$C$5,0,RPT!$A51,50,1),"Y")</f>
        <v>0</v>
      </c>
      <c r="D51" s="52">
        <f ca="1">COUNTIF(OFFSET(SUM!$C$5,0,RPT!$A51,50,1),"N")</f>
        <v>0</v>
      </c>
      <c r="E51" s="52">
        <f ca="1">C51+D51</f>
        <v>0</v>
      </c>
      <c r="G51" s="17"/>
      <c r="H51" s="17"/>
      <c r="I51" s="17"/>
      <c r="J51" s="17"/>
    </row>
    <row r="52" spans="1:10" x14ac:dyDescent="0.2">
      <c r="A52" s="42"/>
      <c r="B52" s="14" t="s">
        <v>7</v>
      </c>
      <c r="C52" s="11">
        <f ca="1">IF(($C51+$D51)&gt;0,C51/($C51+$D51),0)</f>
        <v>0</v>
      </c>
      <c r="D52" s="11">
        <f ca="1">IF(($C51+$D51)&gt;0,D51/($C51+$D51),0)</f>
        <v>0</v>
      </c>
      <c r="E52" s="23"/>
      <c r="F52" s="28"/>
    </row>
    <row r="53" spans="1:10" x14ac:dyDescent="0.2">
      <c r="A53" s="42"/>
      <c r="B53" s="18"/>
      <c r="C53" s="216"/>
      <c r="D53" s="216"/>
      <c r="E53" s="20"/>
      <c r="F53" s="22"/>
      <c r="G53" s="17"/>
    </row>
    <row r="54" spans="1:10" x14ac:dyDescent="0.2">
      <c r="A54" s="17"/>
      <c r="B54" s="17"/>
      <c r="F54" s="2"/>
      <c r="G54" s="17"/>
    </row>
    <row r="55" spans="1:10" ht="16.899999999999999" customHeight="1" x14ac:dyDescent="0.2">
      <c r="A55" s="73"/>
      <c r="B55" s="49"/>
      <c r="C55" s="12" t="s">
        <v>3</v>
      </c>
      <c r="D55" s="12" t="s">
        <v>4</v>
      </c>
      <c r="E55" s="44" t="s">
        <v>5</v>
      </c>
      <c r="F55" s="19"/>
    </row>
    <row r="56" spans="1:10" ht="36" customHeight="1" x14ac:dyDescent="0.2">
      <c r="A56" s="79">
        <f>STAT!A27</f>
        <v>12</v>
      </c>
      <c r="B56" s="26" t="str">
        <f>STAT!B27</f>
        <v>If yes to #11, was documentation in the case file to indicate that the assessment information was used to develop an Individual Employment Plan? (IEP) (Y,N)</v>
      </c>
      <c r="C56" s="4">
        <f ca="1">COUNTIF(OFFSET(SUM!$C$5,0,RPT!$A56,50,1),"Y")</f>
        <v>0</v>
      </c>
      <c r="D56" s="4">
        <f ca="1">COUNTIF(OFFSET(SUM!$C$5,0,RPT!$A56,50,1),"N")</f>
        <v>0</v>
      </c>
      <c r="E56" s="45">
        <f ca="1">C56+D56</f>
        <v>0</v>
      </c>
      <c r="F56" s="2"/>
    </row>
    <row r="57" spans="1:10" x14ac:dyDescent="0.2">
      <c r="A57" s="73"/>
      <c r="B57" s="14" t="s">
        <v>7</v>
      </c>
      <c r="C57" s="11">
        <f ca="1">IF(($C56+$D56)&gt;0,C56/($C56+$D56),0)</f>
        <v>0</v>
      </c>
      <c r="D57" s="11">
        <f ca="1">IF(($C56+$D56)&gt;0,D56/($C56+$D56),0)</f>
        <v>0</v>
      </c>
      <c r="E57" s="46"/>
      <c r="F57" s="2"/>
    </row>
    <row r="58" spans="1:10" x14ac:dyDescent="0.2">
      <c r="A58" s="73"/>
      <c r="B58" s="18"/>
      <c r="C58" s="22"/>
      <c r="D58" s="60"/>
      <c r="E58" s="60"/>
      <c r="F58" s="60"/>
      <c r="G58" s="17"/>
    </row>
    <row r="59" spans="1:10" x14ac:dyDescent="0.2">
      <c r="A59" s="73"/>
      <c r="B59" s="18"/>
      <c r="C59" s="22"/>
      <c r="D59" s="60"/>
      <c r="E59" s="60"/>
      <c r="F59" s="60"/>
      <c r="G59" s="17"/>
    </row>
    <row r="60" spans="1:10" x14ac:dyDescent="0.2">
      <c r="A60" s="73"/>
      <c r="B60" s="49"/>
      <c r="C60" s="12" t="s">
        <v>3</v>
      </c>
      <c r="D60" s="12" t="s">
        <v>4</v>
      </c>
      <c r="E60" s="12" t="s">
        <v>5</v>
      </c>
      <c r="F60" s="2"/>
    </row>
    <row r="61" spans="1:10" ht="45" x14ac:dyDescent="0.2">
      <c r="A61" s="79">
        <f>STAT!A28</f>
        <v>13</v>
      </c>
      <c r="B61" s="26" t="str">
        <f>STAT!B28</f>
        <v>If yes to #12, does the IEP include the activities/services to be provided to the participant and was the IEP signed by the participant indicating customer choice was considered in the training selection?  (Y,N).</v>
      </c>
      <c r="C61" s="4">
        <f ca="1">COUNTIF(OFFSET(SUM!$C$5,0,RPT!$A61,50,1),"Y")</f>
        <v>0</v>
      </c>
      <c r="D61" s="4">
        <f ca="1">COUNTIF(OFFSET(SUM!$C$5,0,RPT!$A61,50,1),"N")</f>
        <v>0</v>
      </c>
      <c r="E61" s="45">
        <f ca="1">C61+D61</f>
        <v>0</v>
      </c>
      <c r="F61" s="2"/>
    </row>
    <row r="62" spans="1:10" x14ac:dyDescent="0.2">
      <c r="A62" s="73"/>
      <c r="B62" s="14" t="s">
        <v>7</v>
      </c>
      <c r="C62" s="11">
        <f ca="1">IF(($C61+$D61)&gt;0,C61/($C61+$D61),0)</f>
        <v>0</v>
      </c>
      <c r="D62" s="11">
        <f ca="1">IF(($C61+$D61)&gt;0,D61/($C61+$D61),0)</f>
        <v>0</v>
      </c>
      <c r="E62" s="46"/>
      <c r="F62" s="2"/>
    </row>
    <row r="63" spans="1:10" x14ac:dyDescent="0.2">
      <c r="A63" s="73"/>
      <c r="B63" s="18"/>
      <c r="C63" s="60"/>
      <c r="D63" s="60"/>
      <c r="E63" s="60"/>
      <c r="F63" s="60"/>
    </row>
    <row r="64" spans="1:10" x14ac:dyDescent="0.2">
      <c r="A64" s="73"/>
      <c r="B64" s="18"/>
      <c r="C64" s="60"/>
      <c r="D64" s="60"/>
      <c r="E64" s="60"/>
      <c r="F64" s="60"/>
    </row>
    <row r="65" spans="1:8" x14ac:dyDescent="0.2">
      <c r="A65" s="73"/>
      <c r="B65" s="18"/>
      <c r="C65" s="60"/>
      <c r="D65" s="60"/>
      <c r="E65" s="60"/>
      <c r="F65" s="60"/>
    </row>
    <row r="66" spans="1:8" x14ac:dyDescent="0.2">
      <c r="A66" s="73"/>
      <c r="B66" s="49"/>
      <c r="C66" s="12" t="s">
        <v>3</v>
      </c>
      <c r="D66" s="12" t="s">
        <v>4</v>
      </c>
      <c r="E66" s="12" t="s">
        <v>5</v>
      </c>
      <c r="F66" s="2"/>
    </row>
    <row r="67" spans="1:8" ht="23.45" customHeight="1" x14ac:dyDescent="0.2">
      <c r="A67" s="79">
        <f>STAT!A29</f>
        <v>14</v>
      </c>
      <c r="B67" s="26" t="str">
        <f>STAT!B29</f>
        <v xml:space="preserve">Was justification of training documented in the case file? (Y, N) </v>
      </c>
      <c r="C67" s="4">
        <f ca="1">COUNTIF(OFFSET(SUM!$C$5,0,RPT!$A67,50,1),"Y")</f>
        <v>0</v>
      </c>
      <c r="D67" s="4">
        <f ca="1">COUNTIF(OFFSET(SUM!$C$5,0,RPT!$A67,50,1),"N")</f>
        <v>0</v>
      </c>
      <c r="E67" s="4">
        <f ca="1">C67+D67</f>
        <v>0</v>
      </c>
      <c r="F67" s="2"/>
    </row>
    <row r="68" spans="1:8" x14ac:dyDescent="0.2">
      <c r="A68" s="73"/>
      <c r="B68" s="14" t="s">
        <v>7</v>
      </c>
      <c r="C68" s="11">
        <f ca="1">IF(($C67+$D67)&gt;0,C67/($C67+$D67),0)</f>
        <v>0</v>
      </c>
      <c r="D68" s="11">
        <f ca="1">IF(($C67+$D67)&gt;0,D67/($C67+$D67),0)</f>
        <v>0</v>
      </c>
      <c r="E68" s="23"/>
      <c r="F68" s="2"/>
    </row>
    <row r="69" spans="1:8" x14ac:dyDescent="0.2">
      <c r="A69" s="73"/>
      <c r="B69" s="18"/>
      <c r="C69" s="60"/>
      <c r="D69" s="60"/>
      <c r="E69" s="60"/>
      <c r="F69" s="60"/>
    </row>
    <row r="70" spans="1:8" x14ac:dyDescent="0.2">
      <c r="A70" s="73"/>
      <c r="B70" s="18"/>
      <c r="C70" s="60"/>
      <c r="D70" s="60"/>
      <c r="E70" s="60"/>
      <c r="F70" s="60"/>
    </row>
    <row r="71" spans="1:8" x14ac:dyDescent="0.2">
      <c r="A71" s="73"/>
      <c r="B71" s="49"/>
      <c r="C71" s="12" t="s">
        <v>3</v>
      </c>
      <c r="D71" s="12" t="s">
        <v>4</v>
      </c>
      <c r="E71" s="12" t="s">
        <v>2</v>
      </c>
      <c r="F71" s="12" t="s">
        <v>5</v>
      </c>
    </row>
    <row r="72" spans="1:8" ht="22.5" x14ac:dyDescent="0.2">
      <c r="A72" s="80">
        <f>STAT!A31</f>
        <v>15</v>
      </c>
      <c r="B72" s="26" t="str">
        <f>STAT!B31</f>
        <v xml:space="preserve">Was an OJT activity entered into the State MIS? (Y, N, X) (Note: X = no training provided. If X, questions 16 through 21 will be X ). </v>
      </c>
      <c r="C72" s="4">
        <f ca="1">COUNTIF(OFFSET(SUM!$C$5,0,RPT!$A72,50,1),"Y")</f>
        <v>0</v>
      </c>
      <c r="D72" s="4">
        <f ca="1">COUNTIF(OFFSET(SUM!$C$5,0,RPT!$A72,50,1),"N")</f>
        <v>0</v>
      </c>
      <c r="E72" s="4">
        <f ca="1">COUNTIF(OFFSET(SUM!$C$5,0,RPT!$A72,50,1),"X")</f>
        <v>0</v>
      </c>
      <c r="F72" s="4">
        <f ca="1">C72+D72+E72</f>
        <v>0</v>
      </c>
    </row>
    <row r="73" spans="1:8" x14ac:dyDescent="0.2">
      <c r="A73" s="73"/>
      <c r="B73" s="14" t="s">
        <v>7</v>
      </c>
      <c r="C73" s="11">
        <f ca="1">IF(($C72+$D72)&gt;0,C72/($C72+$D72),0)</f>
        <v>0</v>
      </c>
      <c r="D73" s="11">
        <f ca="1">IF(($C72+$D72)&gt;0,D72/($C72+$D72),0)</f>
        <v>0</v>
      </c>
      <c r="E73" s="23"/>
      <c r="F73" s="23"/>
    </row>
    <row r="74" spans="1:8" x14ac:dyDescent="0.2">
      <c r="A74" s="73"/>
      <c r="B74" s="18"/>
      <c r="C74" s="60"/>
      <c r="D74" s="60"/>
      <c r="E74" s="60"/>
      <c r="F74" s="60"/>
    </row>
    <row r="75" spans="1:8" x14ac:dyDescent="0.2">
      <c r="A75" s="73"/>
      <c r="B75" s="18"/>
      <c r="C75" s="60"/>
      <c r="D75" s="60"/>
      <c r="E75" s="60"/>
      <c r="F75" s="60"/>
    </row>
    <row r="76" spans="1:8" x14ac:dyDescent="0.2">
      <c r="A76" s="73"/>
      <c r="B76" s="18"/>
      <c r="C76" s="60"/>
      <c r="D76" s="60"/>
      <c r="E76" s="60"/>
      <c r="F76" s="20"/>
      <c r="G76" s="8"/>
    </row>
    <row r="77" spans="1:8" x14ac:dyDescent="0.2">
      <c r="A77" s="73"/>
      <c r="B77" s="49"/>
      <c r="C77" s="12" t="s">
        <v>3</v>
      </c>
      <c r="D77" s="12" t="s">
        <v>4</v>
      </c>
      <c r="E77" s="12" t="s">
        <v>2</v>
      </c>
      <c r="F77" s="44" t="s">
        <v>5</v>
      </c>
    </row>
    <row r="78" spans="1:8" ht="39.950000000000003" customHeight="1" x14ac:dyDescent="0.2">
      <c r="A78" s="78">
        <f>STAT!A32</f>
        <v>16</v>
      </c>
      <c r="B78" s="26" t="str">
        <f>STAT!B32</f>
        <v>If yes to #15, was an OJT agreement executed between the employer and the Region for the participant's training position? (Y, N, X) (Note: X = no training provided).</v>
      </c>
      <c r="C78" s="4">
        <f ca="1">COUNTIF(OFFSET(SUM!$C$5,0,RPT!$A78,50,1),"Y")</f>
        <v>0</v>
      </c>
      <c r="D78" s="4">
        <f ca="1">COUNTIF(OFFSET(SUM!$C$5,0,RPT!$A78,50,1),"N")</f>
        <v>0</v>
      </c>
      <c r="E78" s="4">
        <f ca="1">COUNTIF(OFFSET(SUM!$C$5,0,RPT!$A78,50,1),"x")</f>
        <v>0</v>
      </c>
      <c r="F78" s="4">
        <f ca="1">C78+D78+E78</f>
        <v>0</v>
      </c>
    </row>
    <row r="79" spans="1:8" x14ac:dyDescent="0.2">
      <c r="A79" s="73"/>
      <c r="B79" s="14" t="s">
        <v>7</v>
      </c>
      <c r="C79" s="11">
        <f ca="1">IF(($C78+$D78)&gt;0,C78/($C78+$D78),0)</f>
        <v>0</v>
      </c>
      <c r="D79" s="11">
        <f ca="1">IF(($C78+$D78)&gt;0,D78/($C78+$D78),0)</f>
        <v>0</v>
      </c>
      <c r="E79" s="23"/>
      <c r="F79" s="46"/>
      <c r="H79" s="8"/>
    </row>
    <row r="80" spans="1:8" x14ac:dyDescent="0.2">
      <c r="A80" s="42"/>
      <c r="B80" s="10"/>
      <c r="C80" s="217"/>
      <c r="D80" s="217"/>
      <c r="E80" s="8"/>
      <c r="F80" s="20"/>
      <c r="G80" s="8"/>
    </row>
    <row r="81" spans="1:7" x14ac:dyDescent="0.2">
      <c r="A81" s="42"/>
      <c r="B81" s="10"/>
      <c r="C81" s="207"/>
      <c r="D81" s="208"/>
      <c r="E81" s="209"/>
      <c r="F81" s="8"/>
      <c r="G81" s="22"/>
    </row>
    <row r="82" spans="1:7" x14ac:dyDescent="0.2">
      <c r="A82" s="42"/>
      <c r="B82" s="18"/>
      <c r="C82" s="12" t="s">
        <v>3</v>
      </c>
      <c r="D82" s="12" t="s">
        <v>4</v>
      </c>
      <c r="E82" s="12" t="s">
        <v>2</v>
      </c>
      <c r="F82" s="44" t="s">
        <v>5</v>
      </c>
      <c r="G82" s="28"/>
    </row>
    <row r="83" spans="1:7" ht="50.25" customHeight="1" x14ac:dyDescent="0.2">
      <c r="A83" s="79">
        <f>STAT!A33</f>
        <v>17</v>
      </c>
      <c r="B83" s="26" t="str">
        <f>STAT!B33</f>
        <v>If yes to #16, was the occupation indicated in the OJT contract in a in-demand occupation or in an industry where career pathways exist? (Y,N,X) (Note: X = no training provided)</v>
      </c>
      <c r="C83" s="4">
        <f ca="1">COUNTIF(OFFSET(SUM!$C$5,0,RPT!$A83,50,1),"Y")</f>
        <v>0</v>
      </c>
      <c r="D83" s="4">
        <f ca="1">COUNTIF(OFFSET(SUM!$C$5,0,RPT!$A83,50,1),"N")</f>
        <v>0</v>
      </c>
      <c r="E83" s="4">
        <f ca="1">COUNTIF(OFFSET(SUM!$C$5,0,RPT!$A83,50,1),"X")</f>
        <v>0</v>
      </c>
      <c r="F83" s="45">
        <f ca="1">C83+D83+E83</f>
        <v>0</v>
      </c>
      <c r="G83" s="22"/>
    </row>
    <row r="84" spans="1:7" x14ac:dyDescent="0.2">
      <c r="A84" s="42"/>
      <c r="B84" s="14" t="s">
        <v>7</v>
      </c>
      <c r="C84" s="11">
        <f ca="1">IF(($C83+$D83)&gt;0,C83/($C83+$D83),0)</f>
        <v>0</v>
      </c>
      <c r="D84" s="11">
        <f ca="1">IF(($C83+$D83)&gt;0,D83/($C83+$D83),0)</f>
        <v>0</v>
      </c>
      <c r="E84" s="23"/>
      <c r="F84" s="46"/>
      <c r="G84" s="28"/>
    </row>
    <row r="85" spans="1:7" x14ac:dyDescent="0.2">
      <c r="A85" s="73"/>
      <c r="B85" s="28"/>
      <c r="C85" s="8"/>
      <c r="D85" s="8"/>
      <c r="E85" s="8"/>
      <c r="F85" s="28"/>
      <c r="G85" s="8"/>
    </row>
    <row r="86" spans="1:7" x14ac:dyDescent="0.2">
      <c r="A86" s="42"/>
      <c r="B86" s="18"/>
      <c r="C86" s="12" t="s">
        <v>3</v>
      </c>
      <c r="D86" s="12" t="s">
        <v>4</v>
      </c>
      <c r="E86" s="12" t="s">
        <v>2</v>
      </c>
      <c r="F86" s="44" t="s">
        <v>5</v>
      </c>
      <c r="G86" s="17"/>
    </row>
    <row r="87" spans="1:7" ht="50.25" customHeight="1" x14ac:dyDescent="0.2">
      <c r="A87" s="78">
        <f>STAT!A34</f>
        <v>18</v>
      </c>
      <c r="B87" s="26" t="str">
        <f>STAT!B34</f>
        <v xml:space="preserve">Was documentation in the case file that the participant's OJT start date was on or after the employer's OJT contract effective date?  (Y, N, X) (Note: X = no training provided). </v>
      </c>
      <c r="C87" s="4">
        <f ca="1">COUNTIF(OFFSET(SUM!$C$5,0,RPT!$A87,50,1),"Y")</f>
        <v>0</v>
      </c>
      <c r="D87" s="4">
        <f ca="1">COUNTIF(OFFSET(SUM!$C$5,0,RPT!$A87,50,1),"N")</f>
        <v>0</v>
      </c>
      <c r="E87" s="4">
        <f ca="1">COUNTIF(OFFSET(SUM!$C$5,0,RPT!$A87,50,1),"X")</f>
        <v>0</v>
      </c>
      <c r="F87" s="45">
        <f ca="1">C87+D87+E87</f>
        <v>0</v>
      </c>
      <c r="G87" s="17"/>
    </row>
    <row r="88" spans="1:7" x14ac:dyDescent="0.2">
      <c r="A88" s="42"/>
      <c r="B88" s="14" t="s">
        <v>7</v>
      </c>
      <c r="C88" s="11">
        <f ca="1">IF(($C87+$D87)&gt;0,C87/($C87+$D87),0)</f>
        <v>0</v>
      </c>
      <c r="D88" s="11">
        <f ca="1">IF(($C87+$D87)&gt;0,D87/($C87+$D87),0)</f>
        <v>0</v>
      </c>
      <c r="E88" s="23"/>
      <c r="F88" s="46"/>
      <c r="G88" s="17"/>
    </row>
    <row r="89" spans="1:7" x14ac:dyDescent="0.2">
      <c r="A89" s="73"/>
      <c r="B89" s="28"/>
      <c r="C89" s="8"/>
      <c r="D89" s="8"/>
      <c r="E89" s="8"/>
      <c r="F89" s="28"/>
      <c r="G89" s="8"/>
    </row>
    <row r="90" spans="1:7" x14ac:dyDescent="0.2">
      <c r="A90" s="42"/>
      <c r="B90" s="18"/>
      <c r="C90" s="12" t="s">
        <v>3</v>
      </c>
      <c r="D90" s="12" t="s">
        <v>4</v>
      </c>
      <c r="E90" s="12" t="s">
        <v>2</v>
      </c>
      <c r="F90" s="44" t="s">
        <v>5</v>
      </c>
      <c r="G90" s="8"/>
    </row>
    <row r="91" spans="1:7" ht="44.25" customHeight="1" x14ac:dyDescent="0.2">
      <c r="A91" s="78">
        <f>STAT!A35</f>
        <v>19</v>
      </c>
      <c r="B91" s="26" t="str">
        <f>STAT!B35</f>
        <v xml:space="preserve">Is documentation in the case file of the referral to the OJT employer? (Y, N, X) (Note: X = no training provided).  </v>
      </c>
      <c r="C91" s="4">
        <f ca="1">COUNTIF(OFFSET(SUM!$C$5,0,RPT!$A91,50,1),"Y")</f>
        <v>0</v>
      </c>
      <c r="D91" s="4">
        <f ca="1">COUNTIF(OFFSET(SUM!$C$5,0,RPT!$A91,50,1),"N")</f>
        <v>0</v>
      </c>
      <c r="E91" s="4">
        <f ca="1">COUNTIF(OFFSET(SUM!$C$5,0,RPT!$A91,50,1),"X")</f>
        <v>0</v>
      </c>
      <c r="F91" s="45">
        <f ca="1">C91+D91+E91</f>
        <v>0</v>
      </c>
      <c r="G91" s="8"/>
    </row>
    <row r="92" spans="1:7" x14ac:dyDescent="0.2">
      <c r="A92" s="42"/>
      <c r="B92" s="14" t="s">
        <v>7</v>
      </c>
      <c r="C92" s="11">
        <f ca="1">IF(($C91+$D91)&gt;0,C91/($C91+$D91),0)</f>
        <v>0</v>
      </c>
      <c r="D92" s="11">
        <f ca="1">IF(($C91+$D91)&gt;0,D91/($C91+$D91),0)</f>
        <v>0</v>
      </c>
      <c r="E92" s="23"/>
      <c r="F92" s="46"/>
      <c r="G92" s="8"/>
    </row>
    <row r="93" spans="1:7" x14ac:dyDescent="0.2">
      <c r="A93" s="42"/>
      <c r="B93" s="18"/>
      <c r="C93" s="22"/>
      <c r="D93" s="22"/>
      <c r="E93" s="20"/>
      <c r="F93" s="47"/>
      <c r="G93" s="8"/>
    </row>
    <row r="94" spans="1:7" x14ac:dyDescent="0.2">
      <c r="A94" s="10"/>
      <c r="B94" s="18"/>
      <c r="C94" s="22"/>
      <c r="D94" s="22"/>
      <c r="E94" s="61"/>
      <c r="F94" s="22"/>
      <c r="G94" s="8"/>
    </row>
    <row r="95" spans="1:7" x14ac:dyDescent="0.2">
      <c r="A95" s="42"/>
      <c r="B95" s="18"/>
      <c r="C95" s="12" t="s">
        <v>3</v>
      </c>
      <c r="D95" s="12" t="s">
        <v>4</v>
      </c>
      <c r="E95" s="12" t="s">
        <v>2</v>
      </c>
      <c r="F95" s="44" t="s">
        <v>5</v>
      </c>
      <c r="G95" s="8"/>
    </row>
    <row r="96" spans="1:7" ht="22.5" x14ac:dyDescent="0.2">
      <c r="A96" s="79">
        <f>STAT!A36</f>
        <v>20</v>
      </c>
      <c r="B96" s="26" t="str">
        <f>STAT!B36</f>
        <v>If yes to #19, does the job title on the referral match the occupation listed in the  participant's IEP? (Y, N, X)</v>
      </c>
      <c r="C96" s="4">
        <f ca="1">COUNTIF(OFFSET(SUM!$C$5,0,RPT!$A96,50,1),"Y")</f>
        <v>0</v>
      </c>
      <c r="D96" s="4">
        <f ca="1">COUNTIF(OFFSET(SUM!$C$5,0,RPT!$A96,50,1),"N")</f>
        <v>0</v>
      </c>
      <c r="E96" s="4">
        <f ca="1">COUNTIF(OFFSET(SUM!$C$5,0,RPT!$A96,50,1),"X")</f>
        <v>0</v>
      </c>
      <c r="F96" s="45">
        <f ca="1">C96+D96+E96</f>
        <v>0</v>
      </c>
      <c r="G96" s="8"/>
    </row>
    <row r="97" spans="1:7" x14ac:dyDescent="0.2">
      <c r="A97" s="42"/>
      <c r="B97" s="14" t="s">
        <v>7</v>
      </c>
      <c r="C97" s="11">
        <f ca="1">IF(($C96+$D96)&gt;0,C96/($C96+$D96),0)</f>
        <v>0</v>
      </c>
      <c r="D97" s="11">
        <f ca="1">IF(($C96+$D96)&gt;0,D96/($C96+$D96),0)</f>
        <v>0</v>
      </c>
      <c r="E97" s="23"/>
      <c r="F97" s="46"/>
      <c r="G97" s="8"/>
    </row>
    <row r="98" spans="1:7" x14ac:dyDescent="0.2">
      <c r="A98" s="10"/>
      <c r="B98" s="18"/>
      <c r="C98" s="22"/>
      <c r="D98" s="22"/>
      <c r="E98" s="61"/>
      <c r="F98" s="22"/>
      <c r="G98" s="8"/>
    </row>
    <row r="99" spans="1:7" x14ac:dyDescent="0.2">
      <c r="A99" s="10"/>
      <c r="B99" s="18"/>
      <c r="C99" s="22"/>
      <c r="D99" s="22"/>
      <c r="E99" s="61"/>
      <c r="F99" s="22"/>
      <c r="G99" s="8"/>
    </row>
    <row r="100" spans="1:7" x14ac:dyDescent="0.2">
      <c r="A100" s="10"/>
      <c r="B100" s="18"/>
      <c r="C100" s="22"/>
      <c r="D100" s="22"/>
      <c r="E100" s="20"/>
      <c r="F100" s="22"/>
      <c r="G100" s="8"/>
    </row>
    <row r="101" spans="1:7" x14ac:dyDescent="0.2">
      <c r="A101" s="42"/>
      <c r="B101" s="18"/>
      <c r="C101" s="12" t="s">
        <v>3</v>
      </c>
      <c r="D101" s="12" t="s">
        <v>4</v>
      </c>
      <c r="E101" s="12" t="s">
        <v>2</v>
      </c>
      <c r="F101" s="44" t="s">
        <v>5</v>
      </c>
      <c r="G101" s="8"/>
    </row>
    <row r="102" spans="1:7" ht="40.5" customHeight="1" x14ac:dyDescent="0.2">
      <c r="A102" s="79">
        <f>STAT!A37</f>
        <v>21</v>
      </c>
      <c r="B102" s="26" t="str">
        <f>STAT!B37</f>
        <v xml:space="preserve">Did  the file contain details of the skills to be attained, the duration of the training, and the wage rate?  (Y, N, X) (Note: X = Participant did not receive OJT or CT). (Note: wage rate not applicable to CT). </v>
      </c>
      <c r="C102" s="4">
        <f ca="1">COUNTIF(OFFSET(SUM!$C$5,0,RPT!$A102,50,1),"Y")</f>
        <v>0</v>
      </c>
      <c r="D102" s="4">
        <f ca="1">COUNTIF(OFFSET(SUM!$C$5,0,RPT!$A102,50,1),"N")</f>
        <v>0</v>
      </c>
      <c r="E102" s="4">
        <f ca="1">COUNTIF(OFFSET(SUM!$C$5,0,RPT!$A102,50,1),"X")</f>
        <v>0</v>
      </c>
      <c r="F102" s="45">
        <f ca="1">C102+D102+E102</f>
        <v>0</v>
      </c>
      <c r="G102" s="8"/>
    </row>
    <row r="103" spans="1:7" x14ac:dyDescent="0.2">
      <c r="A103" s="42"/>
      <c r="B103" s="14" t="s">
        <v>7</v>
      </c>
      <c r="C103" s="11">
        <f ca="1">IF(($C102+$D102)&gt;0,C102/($C102+$D102),0)</f>
        <v>0</v>
      </c>
      <c r="D103" s="11">
        <f ca="1">IF(($C102+$D102)&gt;0,D102/($C102+$D102),0)</f>
        <v>0</v>
      </c>
      <c r="E103" s="23"/>
      <c r="F103" s="46"/>
      <c r="G103" s="8"/>
    </row>
    <row r="104" spans="1:7" x14ac:dyDescent="0.2">
      <c r="A104" s="10"/>
      <c r="B104" s="18"/>
      <c r="C104" s="22"/>
      <c r="D104" s="22"/>
      <c r="E104" s="20"/>
      <c r="F104" s="22"/>
      <c r="G104" s="8"/>
    </row>
    <row r="105" spans="1:7" x14ac:dyDescent="0.2">
      <c r="A105" s="10"/>
      <c r="B105" s="18"/>
      <c r="C105" s="22"/>
      <c r="D105" s="22"/>
      <c r="E105" s="20"/>
      <c r="F105" s="22"/>
      <c r="G105" s="8"/>
    </row>
    <row r="106" spans="1:7" x14ac:dyDescent="0.2">
      <c r="A106" s="10"/>
      <c r="B106" s="18"/>
      <c r="C106" s="22"/>
      <c r="D106" s="22"/>
      <c r="E106" s="20"/>
      <c r="F106" s="22"/>
      <c r="G106" s="8"/>
    </row>
    <row r="107" spans="1:7" x14ac:dyDescent="0.2">
      <c r="A107" s="42"/>
      <c r="B107" s="18"/>
      <c r="C107" s="12" t="s">
        <v>3</v>
      </c>
      <c r="D107" s="12" t="s">
        <v>4</v>
      </c>
      <c r="E107" s="12" t="s">
        <v>2</v>
      </c>
      <c r="F107" s="44" t="s">
        <v>5</v>
      </c>
      <c r="G107" s="8"/>
    </row>
    <row r="108" spans="1:7" ht="48.75" customHeight="1" x14ac:dyDescent="0.2">
      <c r="A108" s="80">
        <f>STAT!A39</f>
        <v>22</v>
      </c>
      <c r="B108" s="26" t="str">
        <f>STAT!B39</f>
        <v xml:space="preserve">Was a credential attainment entered in EFM? (Y, N, X). (Note: X = Participant did not receive a credential). (If X, questions 23 and 24 will also be X). </v>
      </c>
      <c r="C108" s="4">
        <f ca="1">COUNTIF(OFFSET(SUM!$C$5,0,RPT!$A108,50,1),"Y")</f>
        <v>0</v>
      </c>
      <c r="D108" s="4">
        <f ca="1">COUNTIF(OFFSET(SUM!$C$5,0,RPT!$A108,50,1),"N")</f>
        <v>0</v>
      </c>
      <c r="E108" s="4">
        <f ca="1">COUNTIF(OFFSET(SUM!$C$5,0,RPT!$A108,50,1),"X")</f>
        <v>0</v>
      </c>
      <c r="F108" s="45">
        <f ca="1">C108+D108+E108</f>
        <v>0</v>
      </c>
      <c r="G108" s="8"/>
    </row>
    <row r="109" spans="1:7" x14ac:dyDescent="0.2">
      <c r="A109" s="42"/>
      <c r="B109" s="74" t="s">
        <v>7</v>
      </c>
      <c r="C109" s="11">
        <f ca="1">IF(($C108+$D108)&gt;0,C108/($C108+$D108),0)</f>
        <v>0</v>
      </c>
      <c r="D109" s="11">
        <f ca="1">IF(($C108+$D108)&gt;0,D108/($C108+$D108),0)</f>
        <v>0</v>
      </c>
      <c r="E109" s="23"/>
      <c r="F109" s="23"/>
      <c r="G109" s="8"/>
    </row>
    <row r="110" spans="1:7" x14ac:dyDescent="0.2">
      <c r="A110" s="10"/>
      <c r="B110" s="18"/>
      <c r="C110" s="22"/>
      <c r="D110" s="22"/>
      <c r="E110" s="147"/>
      <c r="F110" s="147"/>
      <c r="G110" s="8"/>
    </row>
    <row r="111" spans="1:7" x14ac:dyDescent="0.2">
      <c r="A111" s="10"/>
      <c r="B111" s="18"/>
      <c r="C111" s="12" t="s">
        <v>3</v>
      </c>
      <c r="D111" s="12" t="s">
        <v>4</v>
      </c>
      <c r="E111" s="62" t="s">
        <v>2</v>
      </c>
      <c r="F111" s="146" t="s">
        <v>5</v>
      </c>
      <c r="G111" s="8"/>
    </row>
    <row r="112" spans="1:7" ht="44.25" customHeight="1" x14ac:dyDescent="0.2">
      <c r="A112" s="148">
        <f>STAT!A40</f>
        <v>23</v>
      </c>
      <c r="B112" s="149" t="str">
        <f>STAT!B40</f>
        <v xml:space="preserve">If yes to #22, was documentation in the participant's case file to support that the document was an industry-recognized credential ? (Y, N, X).   </v>
      </c>
      <c r="C112" s="4">
        <f ca="1">COUNTIF(OFFSET(SUM!$C$5,0,RPT!$A112,50,1),"Y")</f>
        <v>0</v>
      </c>
      <c r="D112" s="4">
        <f ca="1">COUNTIF(OFFSET(SUM!$C$5,0,RPT!$A112,50,1),"N")</f>
        <v>0</v>
      </c>
      <c r="E112" s="4">
        <f ca="1">COUNTIF(OFFSET(SUM!$C$5,0,RPT!$A112,50,1),"X")</f>
        <v>0</v>
      </c>
      <c r="F112" s="45">
        <f ca="1">C112+D112+E112</f>
        <v>0</v>
      </c>
      <c r="G112" s="8"/>
    </row>
    <row r="113" spans="1:7" x14ac:dyDescent="0.2">
      <c r="A113" s="10"/>
      <c r="B113" s="51"/>
      <c r="C113" s="4"/>
      <c r="D113" s="4"/>
      <c r="E113" s="23"/>
      <c r="F113" s="23"/>
      <c r="G113" s="8"/>
    </row>
    <row r="114" spans="1:7" x14ac:dyDescent="0.2">
      <c r="A114" s="10"/>
      <c r="B114" s="18"/>
      <c r="C114" s="22"/>
      <c r="D114" s="22"/>
      <c r="E114" s="20"/>
      <c r="F114" s="22"/>
      <c r="G114" s="8"/>
    </row>
    <row r="115" spans="1:7" x14ac:dyDescent="0.2">
      <c r="A115" s="42"/>
      <c r="B115" s="18"/>
      <c r="C115" s="12" t="s">
        <v>3</v>
      </c>
      <c r="D115" s="12" t="s">
        <v>4</v>
      </c>
      <c r="E115" s="12" t="s">
        <v>2</v>
      </c>
      <c r="F115" s="44" t="s">
        <v>5</v>
      </c>
      <c r="G115" s="8"/>
    </row>
    <row r="116" spans="1:7" ht="33" customHeight="1" x14ac:dyDescent="0.2">
      <c r="A116" s="79">
        <f>STAT!A41</f>
        <v>24</v>
      </c>
      <c r="B116" s="26" t="str">
        <f>STAT!B41</f>
        <v>If yes to #22, was the attainment date and type of credential accurately entered into the MIS? (Y, N, X).  (Note: X = no training provided).</v>
      </c>
      <c r="C116" s="4">
        <f ca="1">COUNTIF(OFFSET(SUM!$C$5,0,RPT!$A116,50,1),"Y")</f>
        <v>0</v>
      </c>
      <c r="D116" s="4">
        <f ca="1">COUNTIF(OFFSET(SUM!$C$5,0,RPT!$A116,50,1),"N")</f>
        <v>0</v>
      </c>
      <c r="E116" s="4">
        <f ca="1">COUNTIF(OFFSET(SUM!$C$5,0,RPT!$A116,50,1),"X")</f>
        <v>0</v>
      </c>
      <c r="F116" s="45">
        <f ca="1">C116+D116+E116</f>
        <v>0</v>
      </c>
      <c r="G116" s="8"/>
    </row>
    <row r="117" spans="1:7" x14ac:dyDescent="0.2">
      <c r="A117" s="42"/>
      <c r="B117" s="14" t="s">
        <v>7</v>
      </c>
      <c r="C117" s="11">
        <f ca="1">IF(($C116+$D116)&gt;0,C116/($C116+$D116),0)</f>
        <v>0</v>
      </c>
      <c r="D117" s="11">
        <f ca="1">IF(($C116+$D116)&gt;0,D116/($C116+$D116),0)</f>
        <v>0</v>
      </c>
      <c r="E117" s="23"/>
      <c r="F117" s="46"/>
      <c r="G117" s="8"/>
    </row>
    <row r="118" spans="1:7" x14ac:dyDescent="0.2">
      <c r="A118" s="10"/>
      <c r="B118" s="18"/>
      <c r="C118" s="22"/>
      <c r="D118" s="22"/>
      <c r="E118" s="70"/>
      <c r="F118" s="70"/>
      <c r="G118" s="8"/>
    </row>
    <row r="119" spans="1:7" x14ac:dyDescent="0.2">
      <c r="A119" s="10"/>
      <c r="B119" s="18"/>
      <c r="C119" s="22"/>
      <c r="D119" s="22"/>
      <c r="E119" s="20"/>
      <c r="F119" s="22"/>
      <c r="G119" s="8"/>
    </row>
    <row r="120" spans="1:7" x14ac:dyDescent="0.2">
      <c r="A120" s="42"/>
      <c r="B120" s="18"/>
      <c r="C120" s="12" t="s">
        <v>3</v>
      </c>
      <c r="D120" s="12" t="s">
        <v>4</v>
      </c>
      <c r="E120" s="12" t="s">
        <v>2</v>
      </c>
      <c r="F120" s="44" t="s">
        <v>5</v>
      </c>
      <c r="G120" s="8"/>
    </row>
    <row r="121" spans="1:7" ht="29.25" customHeight="1" x14ac:dyDescent="0.2">
      <c r="A121" s="78">
        <f>STAT!A43</f>
        <v>25</v>
      </c>
      <c r="B121" s="26" t="str">
        <f>STAT!B43</f>
        <v xml:space="preserve">Was a signed and dated Grievance/Complaint/EEO Form in the participant's hard copy case file? (Y, N, X).  </v>
      </c>
      <c r="C121" s="4">
        <f ca="1">COUNTIF(OFFSET(SUM!$C$5,0,RPT!$A121,50,1),"Y")</f>
        <v>0</v>
      </c>
      <c r="D121" s="4">
        <f ca="1">COUNTIF(OFFSET(SUM!$C$5,0,RPT!$A121,50,1),"N")</f>
        <v>0</v>
      </c>
      <c r="E121" s="4">
        <f ca="1">COUNTIF(OFFSET(SUM!$C$5,0,RPT!$A121,50,1),"X")</f>
        <v>0</v>
      </c>
      <c r="F121" s="45">
        <f ca="1">C121+D121+E121</f>
        <v>0</v>
      </c>
      <c r="G121" s="8"/>
    </row>
    <row r="122" spans="1:7" x14ac:dyDescent="0.2">
      <c r="A122" s="42"/>
      <c r="B122" s="14" t="s">
        <v>7</v>
      </c>
      <c r="C122" s="11">
        <f ca="1">IF(($C121+$D121)&gt;0,C121/($C121+$D121),0)</f>
        <v>0</v>
      </c>
      <c r="D122" s="11">
        <f ca="1">IF(($C121+$D121)&gt;0,D121/($C121+$D121),0)</f>
        <v>0</v>
      </c>
      <c r="E122" s="23"/>
      <c r="F122" s="46"/>
      <c r="G122" s="8"/>
    </row>
    <row r="123" spans="1:7" x14ac:dyDescent="0.2">
      <c r="A123" s="56"/>
      <c r="B123" s="17"/>
      <c r="G123" s="8"/>
    </row>
    <row r="124" spans="1:7" x14ac:dyDescent="0.2">
      <c r="A124" s="56"/>
      <c r="B124" s="17"/>
      <c r="G124" s="8"/>
    </row>
    <row r="125" spans="1:7" x14ac:dyDescent="0.2">
      <c r="A125" s="42"/>
      <c r="B125" s="18"/>
      <c r="C125" s="19"/>
      <c r="D125" s="19"/>
      <c r="E125" s="19"/>
      <c r="F125" s="19"/>
      <c r="G125" s="8"/>
    </row>
    <row r="126" spans="1:7" x14ac:dyDescent="0.2">
      <c r="A126" s="42"/>
      <c r="B126" s="18"/>
      <c r="C126" s="12" t="s">
        <v>3</v>
      </c>
      <c r="D126" s="12" t="s">
        <v>4</v>
      </c>
      <c r="E126" s="12" t="s">
        <v>5</v>
      </c>
      <c r="F126" s="8"/>
    </row>
    <row r="127" spans="1:7" ht="33.75" x14ac:dyDescent="0.2">
      <c r="A127" s="79">
        <f>STAT!A44</f>
        <v>26</v>
      </c>
      <c r="B127" s="26" t="str">
        <f>STAT!B44</f>
        <v>If yes to #25, did the Grievance/Complaint and EEO/Discrimination Form include correct names and addresses for filing a grievance, appeal or EEO complaint? (Y, N).</v>
      </c>
      <c r="C127" s="52">
        <f ca="1">COUNTIF(OFFSET(SUM!$C$5,0,RPT!$A127,50,1),"Y")</f>
        <v>0</v>
      </c>
      <c r="D127" s="52">
        <f ca="1">COUNTIF(OFFSET(SUM!$C$5,0,RPT!$A127,50,1),"N")</f>
        <v>0</v>
      </c>
      <c r="E127" s="53">
        <f ca="1">C127+D127</f>
        <v>0</v>
      </c>
      <c r="F127" s="8"/>
    </row>
    <row r="128" spans="1:7" x14ac:dyDescent="0.2">
      <c r="A128" s="42"/>
      <c r="B128" s="14" t="s">
        <v>7</v>
      </c>
      <c r="C128" s="54">
        <f ca="1">IF(($C127+$D127)&gt;0,C127/($C127+$D127),0)</f>
        <v>0</v>
      </c>
      <c r="D128" s="54">
        <f ca="1">IF(($C127+$D127)&gt;0,D127/($C127+$D127),0)</f>
        <v>0</v>
      </c>
      <c r="E128" s="55"/>
      <c r="F128" s="8"/>
    </row>
    <row r="129" spans="1:7" x14ac:dyDescent="0.2">
      <c r="A129" s="56"/>
      <c r="B129" s="17"/>
      <c r="G129" s="8"/>
    </row>
    <row r="130" spans="1:7" x14ac:dyDescent="0.2">
      <c r="A130" s="56"/>
      <c r="B130" s="17"/>
      <c r="G130" s="8"/>
    </row>
    <row r="131" spans="1:7" ht="15" customHeight="1" x14ac:dyDescent="0.2">
      <c r="A131" s="42"/>
      <c r="B131" s="18"/>
      <c r="C131" s="12" t="s">
        <v>3</v>
      </c>
      <c r="D131" s="12" t="s">
        <v>4</v>
      </c>
      <c r="E131" s="12" t="s">
        <v>2</v>
      </c>
      <c r="F131" s="44" t="s">
        <v>5</v>
      </c>
      <c r="G131" s="8"/>
    </row>
    <row r="132" spans="1:7" ht="33.75" x14ac:dyDescent="0.2">
      <c r="A132" s="41">
        <f>STAT!A46</f>
        <v>27</v>
      </c>
      <c r="B132" s="26" t="str">
        <f>STAT!B46</f>
        <v xml:space="preserve">Was a supportive service entered in EFM? (Y, N, X)  (Note: X = Participant did not receive a supportive service). (If X, questions 28 through 30 will be an X). </v>
      </c>
      <c r="C132" s="52">
        <f ca="1">COUNTIF(OFFSET(SUM!$C$5,0,RPT!$A132,50,1),"Y")</f>
        <v>0</v>
      </c>
      <c r="D132" s="52">
        <f ca="1">COUNTIF(OFFSET(SUM!$C$5,0,RPT!$A132,50,1),"N")</f>
        <v>0</v>
      </c>
      <c r="E132" s="52">
        <f ca="1">COUNTIF(OFFSET(SUM!$C$5,0,RPT!$A132,50,1),"X")</f>
        <v>0</v>
      </c>
      <c r="F132" s="53">
        <f ca="1">C132+D132+E132</f>
        <v>0</v>
      </c>
      <c r="G132" s="28"/>
    </row>
    <row r="133" spans="1:7" x14ac:dyDescent="0.2">
      <c r="A133" s="42"/>
      <c r="B133" s="14" t="s">
        <v>7</v>
      </c>
      <c r="C133" s="54">
        <f ca="1">IF(($C132+$D132)&gt;0,C132/($C132+$D132),0)</f>
        <v>0</v>
      </c>
      <c r="D133" s="54">
        <f ca="1">IF(($C132+$D132)&gt;0,D132/($C132+$D132),0)</f>
        <v>0</v>
      </c>
      <c r="E133" s="54"/>
      <c r="F133" s="55"/>
      <c r="G133" s="28"/>
    </row>
    <row r="134" spans="1:7" x14ac:dyDescent="0.2">
      <c r="A134" s="56"/>
      <c r="B134" s="17"/>
      <c r="C134" s="17"/>
      <c r="D134" s="17"/>
      <c r="E134" s="17"/>
      <c r="G134" s="17"/>
    </row>
    <row r="135" spans="1:7" x14ac:dyDescent="0.2">
      <c r="A135" s="56"/>
      <c r="B135" s="17"/>
      <c r="C135" s="17"/>
      <c r="D135" s="17"/>
      <c r="E135" s="17"/>
      <c r="G135" s="17"/>
    </row>
    <row r="136" spans="1:7" x14ac:dyDescent="0.2">
      <c r="A136" s="42"/>
      <c r="B136" s="18"/>
      <c r="C136" s="12" t="s">
        <v>3</v>
      </c>
      <c r="D136" s="12" t="s">
        <v>4</v>
      </c>
      <c r="E136" s="12" t="s">
        <v>2</v>
      </c>
      <c r="F136" s="12" t="s">
        <v>5</v>
      </c>
      <c r="G136" s="17"/>
    </row>
    <row r="137" spans="1:7" ht="51" customHeight="1" x14ac:dyDescent="0.2">
      <c r="A137" s="78">
        <f>STAT!A47</f>
        <v>28</v>
      </c>
      <c r="B137" s="26" t="str">
        <f>STAT!B47</f>
        <v>If yes to #27, was documentation in the participant case file to verify the supportive service provided? (Y, N, X) (Note: X = No supportive service was provided).</v>
      </c>
      <c r="C137" s="4">
        <f ca="1">COUNTIF(OFFSET(SUM!$C$5,0,RPT!$A137,50,1),"Y")</f>
        <v>0</v>
      </c>
      <c r="D137" s="4">
        <f ca="1">COUNTIF(OFFSET(SUM!$C$5,0,RPT!$A137,50,1),"N")</f>
        <v>0</v>
      </c>
      <c r="E137" s="4">
        <f ca="1">COUNTIF(OFFSET(SUM!$C$5,0,RPT!$A137,50,1),"X")</f>
        <v>0</v>
      </c>
      <c r="F137" s="4">
        <f ca="1">C137+D137+E137</f>
        <v>0</v>
      </c>
      <c r="G137" s="17"/>
    </row>
    <row r="138" spans="1:7" x14ac:dyDescent="0.2">
      <c r="A138" s="42"/>
      <c r="B138" s="14" t="s">
        <v>7</v>
      </c>
      <c r="C138" s="11">
        <f ca="1">IF(($C137+$D137)&gt;0,C137/($C137+$D137),0)</f>
        <v>0</v>
      </c>
      <c r="D138" s="11">
        <f ca="1">IF(($C137+$D137)&gt;0,D137/($C137+$D137),0)</f>
        <v>0</v>
      </c>
      <c r="E138" s="23"/>
      <c r="F138" s="23"/>
      <c r="G138" s="17"/>
    </row>
    <row r="139" spans="1:7" x14ac:dyDescent="0.2">
      <c r="A139" s="56"/>
      <c r="B139" s="17"/>
      <c r="C139" s="17"/>
      <c r="D139" s="17"/>
      <c r="E139" s="17"/>
      <c r="G139" s="17"/>
    </row>
    <row r="140" spans="1:7" ht="15" customHeight="1" x14ac:dyDescent="0.2">
      <c r="A140" s="56"/>
      <c r="B140" s="17"/>
      <c r="C140" s="17"/>
      <c r="D140" s="17"/>
      <c r="E140" s="17"/>
      <c r="G140" s="17"/>
    </row>
    <row r="141" spans="1:7" x14ac:dyDescent="0.2">
      <c r="A141" s="42"/>
      <c r="B141" s="18"/>
      <c r="C141" s="12" t="s">
        <v>3</v>
      </c>
      <c r="D141" s="12" t="s">
        <v>4</v>
      </c>
      <c r="E141" s="12" t="s">
        <v>2</v>
      </c>
      <c r="F141" s="44" t="s">
        <v>5</v>
      </c>
      <c r="G141" s="17"/>
    </row>
    <row r="142" spans="1:7" ht="42" customHeight="1" x14ac:dyDescent="0.2">
      <c r="A142" s="79">
        <f>STAT!A48</f>
        <v>29</v>
      </c>
      <c r="B142" s="26" t="str">
        <f>STAT!B48</f>
        <v xml:space="preserve">Did the supportive services documented in the case file match the supportive services entered in EFM? (Y, N, X)  (Note: X = No supportive service was provided). </v>
      </c>
      <c r="C142" s="52">
        <f ca="1">COUNTIF(OFFSET(SUM!$C$5,0,RPT!$A142,50,1),"Y")</f>
        <v>0</v>
      </c>
      <c r="D142" s="52">
        <f ca="1">COUNTIF(OFFSET(SUM!$C$5,0,RPT!$A142,50,1),"N")</f>
        <v>0</v>
      </c>
      <c r="E142" s="52">
        <f ca="1">COUNTIF(OFFSET(SUM!$C$5,0,RPT!$A142,50,1),"X")</f>
        <v>0</v>
      </c>
      <c r="F142" s="53">
        <f ca="1">C142+D142+E142</f>
        <v>0</v>
      </c>
      <c r="G142" s="28"/>
    </row>
    <row r="143" spans="1:7" x14ac:dyDescent="0.2">
      <c r="A143" s="42"/>
      <c r="B143" s="14" t="s">
        <v>7</v>
      </c>
      <c r="C143" s="11">
        <f ca="1">IF(($C142+$D142)&gt;0,C142/($C142+$D142),0)</f>
        <v>0</v>
      </c>
      <c r="D143" s="11">
        <f ca="1">IF(($C142+$D142)&gt;0,D142/($C142+$D142),0)</f>
        <v>0</v>
      </c>
      <c r="E143" s="23"/>
      <c r="F143" s="46"/>
      <c r="G143" s="8"/>
    </row>
    <row r="144" spans="1:7" ht="15" customHeight="1" x14ac:dyDescent="0.2">
      <c r="A144" s="56"/>
      <c r="B144" s="17"/>
      <c r="G144" s="8"/>
    </row>
    <row r="145" spans="1:7" x14ac:dyDescent="0.2">
      <c r="A145" s="17"/>
      <c r="B145" s="17"/>
      <c r="F145" s="2"/>
      <c r="G145" s="17"/>
    </row>
    <row r="146" spans="1:7" ht="15.6" customHeight="1" x14ac:dyDescent="0.2">
      <c r="A146" s="42"/>
      <c r="B146" s="18"/>
      <c r="C146" s="12" t="s">
        <v>3</v>
      </c>
      <c r="D146" s="12" t="s">
        <v>4</v>
      </c>
      <c r="E146" s="12" t="s">
        <v>2</v>
      </c>
      <c r="F146" s="12" t="s">
        <v>5</v>
      </c>
      <c r="G146" s="17"/>
    </row>
    <row r="147" spans="1:7" ht="43.9" customHeight="1" x14ac:dyDescent="0.2">
      <c r="A147" s="79">
        <f>STAT!A49</f>
        <v>30</v>
      </c>
      <c r="B147" s="26" t="str">
        <f>STAT!B49</f>
        <v xml:space="preserve">If yes to #27, was documentation in the case file to show that the supportive services were issued in accordance with local policy? (Y, N, X) (X = No supportive service was provided). </v>
      </c>
      <c r="C147" s="4">
        <f ca="1">COUNTIF(OFFSET(SUM!$C$5,0,RPT!$A147,50,1),"Y")</f>
        <v>0</v>
      </c>
      <c r="D147" s="4">
        <f ca="1">COUNTIF(OFFSET(SUM!$C$5,0,RPT!$A147,50,1),"N")</f>
        <v>0</v>
      </c>
      <c r="E147" s="4">
        <f ca="1">COUNTIF(OFFSET(SUM!$C$5,0,RPT!$A147,50,1),"X")</f>
        <v>0</v>
      </c>
      <c r="F147" s="4">
        <f ca="1">C147+D147+E147</f>
        <v>0</v>
      </c>
      <c r="G147" s="17"/>
    </row>
    <row r="148" spans="1:7" x14ac:dyDescent="0.2">
      <c r="A148" s="42"/>
      <c r="B148" s="14" t="s">
        <v>7</v>
      </c>
      <c r="C148" s="11">
        <f ca="1">IF(($C147+$D147)&gt;0,C147/($C147+$D147),0)</f>
        <v>0</v>
      </c>
      <c r="D148" s="11">
        <f ca="1">IF(($C147+$D147)&gt;0,D147/($C147+$D147),0)</f>
        <v>0</v>
      </c>
      <c r="E148" s="23"/>
      <c r="F148" s="23"/>
      <c r="G148" s="17"/>
    </row>
    <row r="149" spans="1:7" x14ac:dyDescent="0.2">
      <c r="A149" s="10"/>
      <c r="B149" s="18"/>
      <c r="C149" s="22"/>
      <c r="D149" s="22"/>
      <c r="E149" s="61"/>
      <c r="F149" s="61"/>
      <c r="G149" s="17"/>
    </row>
    <row r="150" spans="1:7" x14ac:dyDescent="0.2">
      <c r="A150" s="10"/>
      <c r="B150" s="18"/>
      <c r="C150" s="22"/>
      <c r="D150" s="22"/>
      <c r="E150" s="61"/>
      <c r="F150" s="61"/>
      <c r="G150" s="17"/>
    </row>
    <row r="151" spans="1:7" x14ac:dyDescent="0.2">
      <c r="A151" s="42"/>
      <c r="B151" s="18"/>
      <c r="C151" s="12" t="s">
        <v>3</v>
      </c>
      <c r="D151" s="12" t="s">
        <v>4</v>
      </c>
      <c r="E151" s="12" t="s">
        <v>5</v>
      </c>
    </row>
    <row r="152" spans="1:7" ht="40.5" customHeight="1" x14ac:dyDescent="0.2">
      <c r="A152" s="41">
        <f>STAT!A51</f>
        <v>31</v>
      </c>
      <c r="B152" s="26" t="str">
        <f>STAT!B51</f>
        <v xml:space="preserve">Was the participant exited in EFM?  (Y, N) (N = Case is open  or there is a WIA case closure but no exit) (If No, questions 31 through 38 will also be X). </v>
      </c>
      <c r="C152" s="4">
        <f ca="1">COUNTIF(OFFSET(SUM!$C$5,0,RPT!$A152,50,1),"Y")</f>
        <v>0</v>
      </c>
      <c r="D152" s="4">
        <f ca="1">COUNTIF(OFFSET(SUM!$C$5,0,RPT!$A152,50,1),"N")</f>
        <v>0</v>
      </c>
      <c r="E152" s="4">
        <f ca="1">C152+D152</f>
        <v>0</v>
      </c>
    </row>
    <row r="153" spans="1:7" x14ac:dyDescent="0.2">
      <c r="A153" s="42"/>
      <c r="B153" s="14" t="s">
        <v>7</v>
      </c>
      <c r="C153" s="11">
        <f ca="1">IF(($C152+$D152)&gt;0,C152/($C152+$D152),0)</f>
        <v>0</v>
      </c>
      <c r="D153" s="11">
        <f ca="1">IF(($C152+$D152)&gt;0,D152/($C152+$D152),0)</f>
        <v>0</v>
      </c>
      <c r="E153" s="23"/>
    </row>
    <row r="154" spans="1:7" x14ac:dyDescent="0.2">
      <c r="A154" s="10"/>
      <c r="B154" s="18"/>
      <c r="C154" s="22"/>
      <c r="D154" s="22"/>
      <c r="E154" s="70"/>
      <c r="F154" s="70"/>
      <c r="G154" s="17"/>
    </row>
    <row r="155" spans="1:7" x14ac:dyDescent="0.2">
      <c r="A155" s="10"/>
      <c r="B155" s="18"/>
      <c r="C155" s="20"/>
      <c r="D155" s="20"/>
      <c r="E155" s="20"/>
      <c r="F155" s="20"/>
      <c r="G155" s="17"/>
    </row>
    <row r="156" spans="1:7" x14ac:dyDescent="0.2">
      <c r="A156" s="17"/>
      <c r="B156" s="17"/>
    </row>
    <row r="157" spans="1:7" x14ac:dyDescent="0.2">
      <c r="A157" s="42"/>
      <c r="B157" s="18"/>
      <c r="C157" s="12" t="s">
        <v>3</v>
      </c>
      <c r="D157" s="12" t="s">
        <v>4</v>
      </c>
      <c r="E157" s="12" t="s">
        <v>2</v>
      </c>
      <c r="F157" s="12" t="s">
        <v>5</v>
      </c>
    </row>
    <row r="158" spans="1:7" ht="46.9" customHeight="1" x14ac:dyDescent="0.2">
      <c r="A158" s="79">
        <f>STAT!A52</f>
        <v>32</v>
      </c>
      <c r="B158" s="26" t="str">
        <f>STAT!B52</f>
        <v xml:space="preserve">If yes to #31, and the participant exited with employment, was documentation in the case file to verify the employment start date and wage information?  (Y, N, X). (X = Participant did not exit with employment). </v>
      </c>
      <c r="C158" s="4">
        <f ca="1">COUNTIF(OFFSET(SUM!$C$5,0,RPT!$A158,50,1),"Y")</f>
        <v>0</v>
      </c>
      <c r="D158" s="4">
        <f ca="1">COUNTIF(OFFSET(SUM!$C$5,0,RPT!$A158,50,1),"N")</f>
        <v>0</v>
      </c>
      <c r="E158" s="4">
        <f ca="1">COUNTIF(OFFSET(SUM!$C$5,0,RPT!$A158,50,1),"X")</f>
        <v>0</v>
      </c>
      <c r="F158" s="4">
        <f ca="1">C158+D158+E158</f>
        <v>0</v>
      </c>
    </row>
    <row r="159" spans="1:7" x14ac:dyDescent="0.2">
      <c r="A159" s="42"/>
      <c r="B159" s="14" t="s">
        <v>7</v>
      </c>
      <c r="C159" s="11">
        <f ca="1">IF(($C158+$D158)&gt;0,C158/($C158+$D158),0)</f>
        <v>0</v>
      </c>
      <c r="D159" s="11">
        <f ca="1">IF(($C158+$D158)&gt;0,D158/($C158+$D158),0)</f>
        <v>0</v>
      </c>
      <c r="E159" s="23"/>
      <c r="F159" s="23"/>
    </row>
    <row r="160" spans="1:7" x14ac:dyDescent="0.2">
      <c r="A160" s="17"/>
      <c r="B160" s="17"/>
    </row>
    <row r="161" spans="1:6" x14ac:dyDescent="0.2">
      <c r="A161" s="17"/>
      <c r="B161" s="17"/>
    </row>
    <row r="162" spans="1:6" x14ac:dyDescent="0.2">
      <c r="A162" s="42"/>
      <c r="B162" s="18"/>
      <c r="C162" s="12" t="s">
        <v>3</v>
      </c>
      <c r="D162" s="12" t="s">
        <v>4</v>
      </c>
      <c r="E162" s="12" t="s">
        <v>2</v>
      </c>
      <c r="F162" s="12" t="s">
        <v>5</v>
      </c>
    </row>
    <row r="163" spans="1:6" ht="43.15" customHeight="1" x14ac:dyDescent="0.2">
      <c r="A163" s="79">
        <f>STAT!A53</f>
        <v>33</v>
      </c>
      <c r="B163" s="26" t="str">
        <f>STAT!B53</f>
        <v>If yes to #32, is documentation in the case file indicating the placement was training-related? (Y, N, X)</v>
      </c>
      <c r="C163" s="4">
        <f ca="1">COUNTIF(OFFSET(SUM!$C$5,0,RPT!$A163,50,1),"Y")</f>
        <v>0</v>
      </c>
      <c r="D163" s="4">
        <f ca="1">COUNTIF(OFFSET(SUM!$C$5,0,RPT!$A163,50,1),"N")</f>
        <v>0</v>
      </c>
      <c r="E163" s="4">
        <f ca="1">COUNTIF(OFFSET(SUM!$C$5,0,RPT!$A163,50,1),"X")</f>
        <v>0</v>
      </c>
      <c r="F163" s="4">
        <f ca="1">C163+D163+E163</f>
        <v>0</v>
      </c>
    </row>
    <row r="164" spans="1:6" x14ac:dyDescent="0.2">
      <c r="A164" s="42"/>
      <c r="B164" s="14" t="s">
        <v>7</v>
      </c>
      <c r="C164" s="11">
        <f ca="1">IF(($C163+$D163)&gt;0,C163/($C163+$D163),0)</f>
        <v>0</v>
      </c>
      <c r="D164" s="11">
        <f ca="1">IF(($C163+$D163)&gt;0,D163/($C163+$D163),0)</f>
        <v>0</v>
      </c>
      <c r="E164" s="23"/>
      <c r="F164" s="23"/>
    </row>
    <row r="165" spans="1:6" x14ac:dyDescent="0.2">
      <c r="A165" s="17"/>
      <c r="B165" s="17"/>
    </row>
    <row r="166" spans="1:6" x14ac:dyDescent="0.2">
      <c r="A166" s="10"/>
      <c r="B166" s="18"/>
      <c r="C166" s="22"/>
      <c r="D166" s="22"/>
      <c r="E166" s="60"/>
      <c r="F166" s="60"/>
    </row>
    <row r="167" spans="1:6" x14ac:dyDescent="0.2">
      <c r="A167" s="10"/>
      <c r="B167" s="18"/>
      <c r="C167" s="22"/>
      <c r="D167" s="22"/>
      <c r="E167" s="60"/>
      <c r="F167" s="60"/>
    </row>
    <row r="168" spans="1:6" x14ac:dyDescent="0.2">
      <c r="A168" s="42"/>
      <c r="B168" s="18"/>
      <c r="C168" s="12" t="s">
        <v>3</v>
      </c>
      <c r="D168" s="12" t="s">
        <v>4</v>
      </c>
      <c r="E168" s="12" t="s">
        <v>2</v>
      </c>
      <c r="F168" s="12" t="s">
        <v>5</v>
      </c>
    </row>
    <row r="169" spans="1:6" ht="41.45" customHeight="1" x14ac:dyDescent="0.2">
      <c r="A169" s="79">
        <f>STAT!A54</f>
        <v>34</v>
      </c>
      <c r="B169" s="26" t="str">
        <f>STAT!B54</f>
        <v>If the participant was a successful NEG OJT completer, was documentation in the case file that the contracted employer retained the participant?  (Y,N,X)  (Note: X = no OJT provided)</v>
      </c>
      <c r="C169" s="4">
        <f ca="1">COUNTIF(OFFSET(SUM!$C$5,0,RPT!$A169,50,1),"Y")</f>
        <v>0</v>
      </c>
      <c r="D169" s="4">
        <f ca="1">COUNTIF(OFFSET(SUM!$C$5,0,RPT!$A169,50,1),"N")</f>
        <v>0</v>
      </c>
      <c r="E169" s="4">
        <f ca="1">COUNTIF(OFFSET(SUM!$C$5,0,RPT!$A169,50,1),"X")</f>
        <v>0</v>
      </c>
      <c r="F169" s="4">
        <f ca="1">C169+D169+E169</f>
        <v>0</v>
      </c>
    </row>
    <row r="170" spans="1:6" x14ac:dyDescent="0.2">
      <c r="A170" s="42"/>
      <c r="B170" s="14" t="s">
        <v>7</v>
      </c>
      <c r="C170" s="11">
        <f ca="1">IF(($C169+$D169)&gt;0,C169/($C169+$D169),0)</f>
        <v>0</v>
      </c>
      <c r="D170" s="11">
        <f ca="1">IF(($C169+$D169)&gt;0,D169/($C169+$D169),0)</f>
        <v>0</v>
      </c>
      <c r="E170" s="23"/>
      <c r="F170" s="23"/>
    </row>
    <row r="171" spans="1:6" x14ac:dyDescent="0.2">
      <c r="A171" s="10"/>
      <c r="B171" s="18"/>
      <c r="C171" s="22"/>
      <c r="D171" s="22"/>
      <c r="E171" s="20"/>
      <c r="F171" s="20"/>
    </row>
    <row r="172" spans="1:6" x14ac:dyDescent="0.2">
      <c r="A172" s="17"/>
      <c r="B172" s="17"/>
      <c r="F172" s="2"/>
    </row>
    <row r="173" spans="1:6" x14ac:dyDescent="0.2">
      <c r="A173" s="42"/>
      <c r="B173" s="18"/>
      <c r="C173" s="12" t="s">
        <v>3</v>
      </c>
      <c r="D173" s="12" t="s">
        <v>4</v>
      </c>
      <c r="E173" s="12" t="s">
        <v>2</v>
      </c>
      <c r="F173" s="12" t="s">
        <v>5</v>
      </c>
    </row>
    <row r="174" spans="1:6" ht="43.9" customHeight="1" x14ac:dyDescent="0.2">
      <c r="A174" s="78">
        <f>STAT!A55</f>
        <v>35</v>
      </c>
      <c r="B174" s="26" t="str">
        <f>STAT!B55</f>
        <v>If the participant was a successful NEG OJT completer, was documentation in the case file that the training duration did not exceed the OJT contract agreement date? (Y,N,X) (Note: X = no OJT provided)</v>
      </c>
      <c r="C174" s="4">
        <f ca="1">COUNTIF(OFFSET(SUM!$C$5,0,RPT!$A174,50,1),"Y")</f>
        <v>0</v>
      </c>
      <c r="D174" s="4">
        <f ca="1">COUNTIF(OFFSET(SUM!$C$5,0,RPT!$A174,50,1),"N")</f>
        <v>0</v>
      </c>
      <c r="E174" s="4">
        <f ca="1">COUNTIF(OFFSET(SUM!$C$5,0,RPT!$A174,50,1),"X")</f>
        <v>0</v>
      </c>
      <c r="F174" s="4">
        <f ca="1">C174+D174+E174</f>
        <v>0</v>
      </c>
    </row>
    <row r="175" spans="1:6" x14ac:dyDescent="0.2">
      <c r="A175" s="42"/>
      <c r="B175" s="14" t="s">
        <v>7</v>
      </c>
      <c r="C175" s="11">
        <f ca="1">IF(($C174+$D174)&gt;0,C174/($C174+$D174),0)</f>
        <v>0</v>
      </c>
      <c r="D175" s="11">
        <f ca="1">IF(($C174+$D174)&gt;0,D174/($C174+$D174),0)</f>
        <v>0</v>
      </c>
      <c r="E175" s="23"/>
      <c r="F175" s="23"/>
    </row>
    <row r="176" spans="1:6" x14ac:dyDescent="0.2">
      <c r="A176" s="17"/>
      <c r="B176" s="17"/>
      <c r="F176" s="2"/>
    </row>
    <row r="177" spans="1:10" x14ac:dyDescent="0.2">
      <c r="A177" s="10"/>
      <c r="B177" s="18"/>
      <c r="C177" s="22"/>
      <c r="D177" s="22"/>
      <c r="E177" s="60"/>
      <c r="F177" s="60"/>
    </row>
    <row r="178" spans="1:10" x14ac:dyDescent="0.2">
      <c r="A178" s="42"/>
      <c r="B178" s="18"/>
      <c r="C178" s="12" t="s">
        <v>3</v>
      </c>
      <c r="D178" s="12" t="s">
        <v>4</v>
      </c>
      <c r="E178" s="12" t="s">
        <v>2</v>
      </c>
      <c r="F178" s="12" t="s">
        <v>5</v>
      </c>
    </row>
    <row r="179" spans="1:10" ht="50.25" customHeight="1" x14ac:dyDescent="0.2">
      <c r="A179" s="79">
        <f>STAT!A56</f>
        <v>36</v>
      </c>
      <c r="B179" s="26" t="str">
        <f>STAT!B56</f>
        <v>If the participant was NOT a successful NEG OJT completer, was documentation provided by the contracted employer documenting the reason(s) for not retaining the participant? (Y,N,X)  (Note: X = no OJT provided)</v>
      </c>
      <c r="C179" s="4">
        <f ca="1">COUNTIF(OFFSET(SUM!$C$5,0,RPT!$A179,50,1),"Y")</f>
        <v>0</v>
      </c>
      <c r="D179" s="4">
        <f ca="1">COUNTIF(OFFSET(SUM!$C$5,0,RPT!$A179,50,1),"N")</f>
        <v>0</v>
      </c>
      <c r="E179" s="4">
        <f ca="1">COUNTIF(OFFSET(SUM!$C$5,0,RPT!$A179,50,1),"X")</f>
        <v>0</v>
      </c>
      <c r="F179" s="4">
        <f ca="1">C179+D179+E179</f>
        <v>0</v>
      </c>
    </row>
    <row r="180" spans="1:10" x14ac:dyDescent="0.2">
      <c r="A180" s="42"/>
      <c r="B180" s="14" t="s">
        <v>7</v>
      </c>
      <c r="C180" s="11">
        <f ca="1">IF(($C179+$D179)&gt;0,C179/($C179+$D179),0)</f>
        <v>0</v>
      </c>
      <c r="D180" s="11">
        <f ca="1">IF(($C179+$D179)&gt;0,D179/($C179+$D179),0)</f>
        <v>0</v>
      </c>
      <c r="E180" s="23"/>
      <c r="F180" s="23"/>
    </row>
    <row r="181" spans="1:10" x14ac:dyDescent="0.2">
      <c r="A181" s="10"/>
      <c r="B181" s="18"/>
      <c r="C181" s="22"/>
      <c r="D181" s="22"/>
      <c r="E181" s="60"/>
      <c r="F181" s="60"/>
    </row>
    <row r="182" spans="1:10" x14ac:dyDescent="0.2">
      <c r="A182" s="10"/>
      <c r="B182" s="18"/>
      <c r="C182" s="22"/>
      <c r="D182" s="22"/>
      <c r="E182" s="60"/>
      <c r="F182" s="60"/>
    </row>
    <row r="183" spans="1:10" x14ac:dyDescent="0.2">
      <c r="A183" s="10"/>
      <c r="B183" s="18"/>
      <c r="C183" s="20"/>
      <c r="D183" s="20"/>
      <c r="E183" s="20"/>
      <c r="F183" s="20"/>
      <c r="G183" s="17"/>
    </row>
    <row r="184" spans="1:10" x14ac:dyDescent="0.2">
      <c r="A184" s="42"/>
      <c r="B184" s="18"/>
      <c r="C184" s="12" t="s">
        <v>3</v>
      </c>
      <c r="D184" s="12" t="s">
        <v>4</v>
      </c>
      <c r="E184" s="12" t="s">
        <v>2</v>
      </c>
      <c r="F184" s="12" t="s">
        <v>5</v>
      </c>
      <c r="G184" s="17"/>
    </row>
    <row r="185" spans="1:10" ht="37.15" customHeight="1" x14ac:dyDescent="0.2">
      <c r="A185" s="78">
        <f>STAT!A58</f>
        <v>37</v>
      </c>
      <c r="B185" s="26" t="str">
        <f>STAT!B58</f>
        <v xml:space="preserve">Were required follow-ups conducted for each of the 1st, 2nd, 3rd, and 4th quarter after exit intervals, as applicable? (Y,N,X) (Note: X = Participant's case is currently open or follow-up is not due). </v>
      </c>
      <c r="C185" s="4">
        <f ca="1">COUNTIF(OFFSET(SUM!$C$5,0,RPT!$A185,50,1),"Y")</f>
        <v>0</v>
      </c>
      <c r="D185" s="4">
        <f ca="1">COUNTIF(OFFSET(SUM!$C$5,0,RPT!$A185,50,1),"N")</f>
        <v>0</v>
      </c>
      <c r="E185" s="4">
        <f ca="1">COUNTIF(OFFSET(SUM!$C$5,0,RPT!$A185,50,1),"X")</f>
        <v>0</v>
      </c>
      <c r="F185" s="4">
        <f ca="1">C185+D185+E185</f>
        <v>0</v>
      </c>
      <c r="G185" s="17"/>
    </row>
    <row r="186" spans="1:10" x14ac:dyDescent="0.2">
      <c r="A186" s="42"/>
      <c r="B186" s="14" t="s">
        <v>7</v>
      </c>
      <c r="C186" s="11">
        <f ca="1">IF(($C185+$D185)&gt;0,C185/($C185+$D185),0)</f>
        <v>0</v>
      </c>
      <c r="D186" s="11">
        <f ca="1">IF(($C185+$D185)&gt;0,D185/($C185+$D185),0)</f>
        <v>0</v>
      </c>
      <c r="E186" s="23"/>
      <c r="F186" s="23"/>
      <c r="G186" s="17"/>
    </row>
    <row r="187" spans="1:10" s="172" customFormat="1" x14ac:dyDescent="0.2">
      <c r="A187" s="173"/>
      <c r="B187" s="174"/>
      <c r="C187" s="175"/>
      <c r="D187" s="147"/>
      <c r="E187" s="147"/>
      <c r="F187" s="147"/>
      <c r="G187" s="153"/>
    </row>
    <row r="188" spans="1:10" s="172" customFormat="1" x14ac:dyDescent="0.2">
      <c r="A188" s="180"/>
      <c r="B188" s="186"/>
      <c r="C188" s="182" t="s">
        <v>3</v>
      </c>
      <c r="D188" s="182" t="s">
        <v>4</v>
      </c>
      <c r="E188" s="182" t="s">
        <v>2</v>
      </c>
      <c r="F188" s="182" t="s">
        <v>5</v>
      </c>
      <c r="G188" s="153"/>
    </row>
    <row r="189" spans="1:10" s="172" customFormat="1" ht="32.25" customHeight="1" x14ac:dyDescent="0.2">
      <c r="A189" s="185">
        <f>STAT!A59</f>
        <v>38</v>
      </c>
      <c r="B189" s="183" t="str">
        <f>STAT!B59</f>
        <v>Were the follow-up contacts timely? (Y, N, X)</v>
      </c>
      <c r="C189" s="4">
        <f ca="1">COUNTIF(OFFSET(SUM!$C$5,0,RPT!$A189,50,1),"Y")</f>
        <v>0</v>
      </c>
      <c r="D189" s="4">
        <f ca="1">COUNTIF(OFFSET(SUM!$C$5,0,RPT!$A189,50,1),"N")</f>
        <v>0</v>
      </c>
      <c r="E189" s="4">
        <f ca="1">COUNTIF(OFFSET(SUM!$C$5,0,RPT!$A189,50,1),"X")</f>
        <v>0</v>
      </c>
      <c r="F189" s="179">
        <v>0</v>
      </c>
      <c r="G189" s="153"/>
    </row>
    <row r="190" spans="1:10" s="172" customFormat="1" x14ac:dyDescent="0.2">
      <c r="A190" s="180"/>
      <c r="B190" s="184" t="s">
        <v>7</v>
      </c>
      <c r="C190" s="181">
        <v>0</v>
      </c>
      <c r="D190" s="181">
        <v>0</v>
      </c>
      <c r="E190" s="187">
        <v>0</v>
      </c>
      <c r="F190" s="187">
        <v>0</v>
      </c>
      <c r="G190" s="153"/>
    </row>
    <row r="191" spans="1:10" s="172" customFormat="1" x14ac:dyDescent="0.2">
      <c r="A191" s="173"/>
      <c r="B191" s="174"/>
      <c r="C191" s="175"/>
      <c r="D191" s="147"/>
      <c r="E191" s="147"/>
      <c r="F191" s="147"/>
      <c r="G191" s="153"/>
    </row>
    <row r="192" spans="1:10" x14ac:dyDescent="0.2">
      <c r="A192" s="19"/>
      <c r="B192" s="18"/>
      <c r="C192" s="19"/>
      <c r="D192" s="19"/>
      <c r="E192" s="19"/>
      <c r="F192" s="19"/>
      <c r="G192" s="28"/>
      <c r="H192" s="17"/>
      <c r="I192" s="17"/>
      <c r="J192" s="17"/>
    </row>
    <row r="193" spans="1:8" x14ac:dyDescent="0.2">
      <c r="A193" s="42"/>
      <c r="B193" s="18"/>
      <c r="C193" s="12" t="s">
        <v>3</v>
      </c>
      <c r="D193" s="12" t="s">
        <v>4</v>
      </c>
      <c r="E193" s="12" t="s">
        <v>2</v>
      </c>
      <c r="F193" s="12" t="s">
        <v>5</v>
      </c>
      <c r="G193" s="28"/>
    </row>
    <row r="194" spans="1:8" ht="41.25" customHeight="1" x14ac:dyDescent="0.2">
      <c r="A194" s="79">
        <f>STAT!A60</f>
        <v>39</v>
      </c>
      <c r="B194" s="26" t="str">
        <f>STAT!B60</f>
        <v xml:space="preserve">Was employment information correctly entered in the follow-up fields in EFM for each applicable quarter and properly verified?  (Y, N, X) </v>
      </c>
      <c r="C194" s="4">
        <f ca="1">COUNTIF(OFFSET(SUM!$C$5,0,RPT!$A194,50,1),"Y")</f>
        <v>0</v>
      </c>
      <c r="D194" s="4">
        <f ca="1">COUNTIF(OFFSET(SUM!$C$5,0,RPT!$A194,50,1),"N")</f>
        <v>0</v>
      </c>
      <c r="E194" s="4">
        <f ca="1">COUNTIF(OFFSET(SUM!$C$5,0,RPT!$A194,50,1),"X")</f>
        <v>0</v>
      </c>
      <c r="F194" s="4">
        <f ca="1">C194+D194+E194</f>
        <v>0</v>
      </c>
      <c r="G194" s="28"/>
    </row>
    <row r="195" spans="1:8" x14ac:dyDescent="0.2">
      <c r="A195" s="42"/>
      <c r="B195" s="3" t="s">
        <v>7</v>
      </c>
      <c r="C195" s="11">
        <f ca="1">IF(($C194+$D194)&gt;0,C194/($C194+$D194),0)</f>
        <v>0</v>
      </c>
      <c r="D195" s="11">
        <f ca="1">IF(($C194+$D194)&gt;0,D194/($C194+$D194),0)</f>
        <v>0</v>
      </c>
      <c r="E195" s="23"/>
      <c r="F195" s="23"/>
    </row>
    <row r="196" spans="1:8" x14ac:dyDescent="0.2">
      <c r="A196" s="10"/>
      <c r="B196" s="9"/>
      <c r="C196" s="22"/>
      <c r="D196" s="22"/>
      <c r="E196" s="20"/>
      <c r="F196" s="20"/>
    </row>
    <row r="197" spans="1:8" x14ac:dyDescent="0.2">
      <c r="A197" s="10"/>
      <c r="B197" s="18"/>
      <c r="C197" s="20"/>
      <c r="D197" s="20"/>
      <c r="E197" s="20"/>
      <c r="F197" s="20"/>
    </row>
    <row r="198" spans="1:8" x14ac:dyDescent="0.2">
      <c r="A198" s="2"/>
      <c r="F198" s="2"/>
    </row>
    <row r="199" spans="1:8" ht="27.75" customHeight="1" x14ac:dyDescent="0.2">
      <c r="A199" s="2"/>
      <c r="F199" s="2"/>
    </row>
    <row r="200" spans="1:8" x14ac:dyDescent="0.2">
      <c r="A200" s="2"/>
      <c r="F200" s="2"/>
    </row>
    <row r="201" spans="1:8" x14ac:dyDescent="0.2">
      <c r="A201" s="2"/>
      <c r="F201" s="2"/>
      <c r="G201" s="8"/>
    </row>
    <row r="202" spans="1:8" x14ac:dyDescent="0.2">
      <c r="A202" s="2"/>
      <c r="F202" s="2"/>
    </row>
    <row r="203" spans="1:8" ht="18.75" customHeight="1" x14ac:dyDescent="0.2">
      <c r="A203" s="2"/>
      <c r="F203" s="2"/>
    </row>
    <row r="204" spans="1:8" x14ac:dyDescent="0.2">
      <c r="A204" s="2"/>
      <c r="F204" s="2"/>
    </row>
    <row r="205" spans="1:8" x14ac:dyDescent="0.2">
      <c r="A205" s="10"/>
      <c r="B205" s="9"/>
      <c r="C205" s="22"/>
      <c r="D205" s="22"/>
      <c r="E205" s="20"/>
      <c r="F205" s="20"/>
    </row>
    <row r="206" spans="1:8" x14ac:dyDescent="0.2">
      <c r="A206" s="49"/>
      <c r="B206" s="28"/>
      <c r="C206" s="28"/>
      <c r="D206" s="28"/>
      <c r="E206" s="28"/>
      <c r="F206" s="28"/>
      <c r="G206" s="28"/>
      <c r="H206" s="28"/>
    </row>
    <row r="207" spans="1:8" x14ac:dyDescent="0.2">
      <c r="A207" s="49"/>
      <c r="B207" s="28"/>
      <c r="C207" s="28"/>
      <c r="D207" s="28"/>
      <c r="E207" s="28"/>
      <c r="F207" s="28"/>
      <c r="G207" s="28"/>
      <c r="H207" s="28"/>
    </row>
    <row r="208" spans="1:8" x14ac:dyDescent="0.2">
      <c r="A208" s="49"/>
      <c r="B208" s="28"/>
      <c r="C208" s="28"/>
      <c r="D208" s="28"/>
      <c r="E208" s="28"/>
      <c r="F208" s="28"/>
      <c r="G208" s="28"/>
      <c r="H208" s="28"/>
    </row>
    <row r="209" spans="1:8" x14ac:dyDescent="0.2">
      <c r="A209" s="10"/>
      <c r="B209" s="18"/>
      <c r="C209" s="19"/>
      <c r="D209" s="19"/>
      <c r="E209" s="19"/>
      <c r="F209" s="19"/>
      <c r="G209" s="28"/>
      <c r="H209" s="28"/>
    </row>
    <row r="210" spans="1:8" x14ac:dyDescent="0.2">
      <c r="A210" s="50"/>
      <c r="B210" s="51"/>
      <c r="C210" s="19"/>
      <c r="D210" s="19"/>
      <c r="E210" s="19"/>
      <c r="F210" s="19"/>
      <c r="G210" s="28"/>
      <c r="H210" s="28"/>
    </row>
    <row r="211" spans="1:8" x14ac:dyDescent="0.2">
      <c r="A211" s="10"/>
      <c r="B211" s="18"/>
      <c r="C211" s="20"/>
      <c r="D211" s="20"/>
      <c r="E211" s="20"/>
      <c r="F211" s="20"/>
      <c r="G211" s="28"/>
      <c r="H211" s="28"/>
    </row>
    <row r="212" spans="1:8" x14ac:dyDescent="0.2">
      <c r="A212" s="10"/>
      <c r="B212" s="18"/>
      <c r="C212" s="20"/>
      <c r="D212" s="20"/>
      <c r="E212" s="20"/>
      <c r="F212" s="20"/>
      <c r="G212" s="28"/>
      <c r="H212" s="28"/>
    </row>
    <row r="213" spans="1:8" x14ac:dyDescent="0.2">
      <c r="A213" s="49"/>
      <c r="B213" s="28"/>
      <c r="C213" s="28"/>
      <c r="D213" s="28"/>
      <c r="E213" s="28"/>
      <c r="F213" s="28"/>
      <c r="G213" s="28"/>
      <c r="H213" s="28"/>
    </row>
    <row r="214" spans="1:8" x14ac:dyDescent="0.2">
      <c r="A214" s="49"/>
      <c r="B214" s="28"/>
      <c r="C214" s="28"/>
      <c r="D214" s="28"/>
      <c r="E214" s="28"/>
      <c r="F214" s="28"/>
      <c r="G214" s="28"/>
      <c r="H214" s="28"/>
    </row>
    <row r="215" spans="1:8" x14ac:dyDescent="0.2">
      <c r="A215" s="10"/>
      <c r="B215" s="18"/>
      <c r="C215" s="19"/>
      <c r="D215" s="19"/>
      <c r="E215" s="19"/>
      <c r="F215" s="19"/>
      <c r="G215" s="28"/>
      <c r="H215" s="28"/>
    </row>
    <row r="216" spans="1:8" x14ac:dyDescent="0.2">
      <c r="A216" s="50"/>
      <c r="B216" s="51"/>
      <c r="C216" s="19"/>
      <c r="D216" s="19"/>
      <c r="E216" s="19"/>
      <c r="F216" s="19"/>
      <c r="G216" s="28"/>
      <c r="H216" s="28"/>
    </row>
    <row r="217" spans="1:8" x14ac:dyDescent="0.2">
      <c r="A217" s="10"/>
      <c r="B217" s="18"/>
      <c r="C217" s="20"/>
      <c r="D217" s="20"/>
      <c r="E217" s="20"/>
      <c r="F217" s="20"/>
      <c r="G217" s="28"/>
      <c r="H217" s="28"/>
    </row>
    <row r="218" spans="1:8" x14ac:dyDescent="0.2">
      <c r="A218" s="10"/>
      <c r="B218" s="18"/>
      <c r="C218" s="20"/>
      <c r="D218" s="20"/>
      <c r="E218" s="20"/>
      <c r="F218" s="20"/>
      <c r="G218" s="28"/>
      <c r="H218" s="28"/>
    </row>
    <row r="219" spans="1:8" x14ac:dyDescent="0.2">
      <c r="A219" s="49"/>
      <c r="B219" s="28"/>
      <c r="C219" s="28"/>
      <c r="D219" s="28"/>
      <c r="E219" s="28"/>
      <c r="F219" s="28"/>
      <c r="G219" s="28"/>
      <c r="H219" s="28"/>
    </row>
    <row r="220" spans="1:8" x14ac:dyDescent="0.2">
      <c r="A220" s="49"/>
      <c r="B220" s="28"/>
      <c r="C220" s="28"/>
      <c r="D220" s="28"/>
      <c r="E220" s="28"/>
      <c r="F220" s="28"/>
      <c r="G220" s="28"/>
      <c r="H220" s="28"/>
    </row>
    <row r="221" spans="1:8" x14ac:dyDescent="0.2">
      <c r="A221" s="49"/>
      <c r="B221" s="28"/>
      <c r="C221" s="28"/>
      <c r="D221" s="28"/>
      <c r="E221" s="28"/>
      <c r="F221" s="28"/>
      <c r="G221" s="28"/>
      <c r="H221" s="28"/>
    </row>
    <row r="222" spans="1:8" x14ac:dyDescent="0.2">
      <c r="A222" s="49"/>
      <c r="B222" s="28"/>
      <c r="C222" s="28"/>
      <c r="D222" s="28"/>
      <c r="E222" s="28"/>
      <c r="F222" s="28"/>
      <c r="G222" s="28"/>
      <c r="H222" s="28"/>
    </row>
    <row r="223" spans="1:8" x14ac:dyDescent="0.2">
      <c r="A223" s="49"/>
      <c r="B223" s="28"/>
      <c r="C223" s="28"/>
      <c r="D223" s="28"/>
      <c r="E223" s="28"/>
      <c r="F223" s="28"/>
      <c r="G223" s="28"/>
      <c r="H223" s="28"/>
    </row>
    <row r="224" spans="1:8" x14ac:dyDescent="0.2">
      <c r="A224" s="49"/>
      <c r="B224" s="28"/>
      <c r="C224" s="28"/>
      <c r="D224" s="28"/>
      <c r="E224" s="28"/>
      <c r="F224" s="28"/>
      <c r="G224" s="28"/>
      <c r="H224" s="28"/>
    </row>
    <row r="225" spans="1:8" x14ac:dyDescent="0.2">
      <c r="A225" s="49"/>
      <c r="B225" s="28"/>
      <c r="C225" s="28"/>
      <c r="D225" s="28"/>
      <c r="E225" s="28"/>
      <c r="F225" s="28"/>
      <c r="G225" s="28"/>
      <c r="H225" s="28"/>
    </row>
    <row r="226" spans="1:8" x14ac:dyDescent="0.2">
      <c r="A226" s="49"/>
      <c r="B226" s="28"/>
      <c r="C226" s="28"/>
      <c r="D226" s="28"/>
      <c r="E226" s="28"/>
      <c r="F226" s="28"/>
      <c r="G226" s="28"/>
      <c r="H226" s="28"/>
    </row>
    <row r="227" spans="1:8" x14ac:dyDescent="0.2">
      <c r="A227" s="49"/>
      <c r="B227" s="28"/>
      <c r="C227" s="28"/>
      <c r="D227" s="28"/>
      <c r="E227" s="28"/>
      <c r="F227" s="28"/>
      <c r="G227" s="28"/>
      <c r="H227" s="28"/>
    </row>
  </sheetData>
  <mergeCells count="5">
    <mergeCell ref="C81:E81"/>
    <mergeCell ref="C32:E32"/>
    <mergeCell ref="A1:F1"/>
    <mergeCell ref="C53:D53"/>
    <mergeCell ref="C80:D80"/>
  </mergeCells>
  <phoneticPr fontId="6" type="noConversion"/>
  <conditionalFormatting sqref="B113">
    <cfRule type="cellIs" dxfId="3" priority="1" stopIfTrue="1" operator="equal">
      <formula>"STOP"</formula>
    </cfRule>
  </conditionalFormatting>
  <printOptions horizontalCentered="1"/>
  <pageMargins left="0.75" right="0.75" top="1" bottom="0.75" header="0.5" footer="0.5"/>
  <pageSetup scale="79" orientation="portrait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24"/>
  <sheetViews>
    <sheetView showZeros="0" zoomScaleNormal="10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B41" sqref="B41"/>
    </sheetView>
  </sheetViews>
  <sheetFormatPr defaultColWidth="9.140625" defaultRowHeight="11.25" x14ac:dyDescent="0.2"/>
  <cols>
    <col min="1" max="1" width="4.7109375" style="1" customWidth="1"/>
    <col min="2" max="2" width="21.42578125" style="2" customWidth="1"/>
    <col min="3" max="3" width="3.7109375" style="1" bestFit="1" customWidth="1"/>
    <col min="4" max="29" width="3.7109375" style="2" customWidth="1"/>
    <col min="30" max="30" width="4.42578125" style="2" customWidth="1"/>
    <col min="31" max="31" width="4.85546875" style="2" bestFit="1" customWidth="1"/>
    <col min="32" max="32" width="3.5703125" style="2" customWidth="1"/>
    <col min="33" max="33" width="4.7109375" style="2" customWidth="1"/>
    <col min="34" max="37" width="4" style="2" bestFit="1" customWidth="1"/>
    <col min="38" max="42" width="3" style="2" bestFit="1" customWidth="1"/>
    <col min="43" max="16384" width="9.140625" style="2"/>
  </cols>
  <sheetData>
    <row r="1" spans="1:42" s="25" customFormat="1" ht="13.15" customHeight="1" x14ac:dyDescent="0.2">
      <c r="A1" s="218" t="s">
        <v>58</v>
      </c>
      <c r="B1" s="219"/>
      <c r="C1" s="220"/>
      <c r="D1" s="6">
        <f t="shared" ref="D1:AP1" ca="1" si="0">COUNTIF(D$5:D$24,D$2)</f>
        <v>0</v>
      </c>
      <c r="E1" s="6">
        <f t="shared" ca="1" si="0"/>
        <v>0</v>
      </c>
      <c r="F1" s="6">
        <f t="shared" ca="1" si="0"/>
        <v>0</v>
      </c>
      <c r="G1" s="6">
        <f t="shared" ca="1" si="0"/>
        <v>0</v>
      </c>
      <c r="H1" s="6">
        <f t="shared" ca="1" si="0"/>
        <v>0</v>
      </c>
      <c r="I1" s="6">
        <f t="shared" ca="1" si="0"/>
        <v>0</v>
      </c>
      <c r="J1" s="6">
        <f t="shared" ca="1" si="0"/>
        <v>0</v>
      </c>
      <c r="K1" s="6">
        <f t="shared" ca="1" si="0"/>
        <v>0</v>
      </c>
      <c r="L1" s="6">
        <f t="shared" ca="1" si="0"/>
        <v>0</v>
      </c>
      <c r="M1" s="6">
        <f t="shared" ca="1" si="0"/>
        <v>0</v>
      </c>
      <c r="N1" s="6">
        <f t="shared" ca="1" si="0"/>
        <v>0</v>
      </c>
      <c r="O1" s="6">
        <f t="shared" ca="1" si="0"/>
        <v>0</v>
      </c>
      <c r="P1" s="6">
        <f t="shared" ca="1" si="0"/>
        <v>0</v>
      </c>
      <c r="Q1" s="6">
        <f t="shared" ca="1" si="0"/>
        <v>0</v>
      </c>
      <c r="R1" s="6">
        <f t="shared" ca="1" si="0"/>
        <v>0</v>
      </c>
      <c r="S1" s="6">
        <f t="shared" ca="1" si="0"/>
        <v>0</v>
      </c>
      <c r="T1" s="6">
        <f t="shared" ca="1" si="0"/>
        <v>0</v>
      </c>
      <c r="U1" s="6">
        <f t="shared" ca="1" si="0"/>
        <v>0</v>
      </c>
      <c r="V1" s="6">
        <f t="shared" ca="1" si="0"/>
        <v>0</v>
      </c>
      <c r="W1" s="6">
        <f t="shared" ca="1" si="0"/>
        <v>0</v>
      </c>
      <c r="X1" s="6">
        <f t="shared" ca="1" si="0"/>
        <v>0</v>
      </c>
      <c r="Y1" s="6">
        <f t="shared" ca="1" si="0"/>
        <v>0</v>
      </c>
      <c r="Z1" s="6">
        <f t="shared" ca="1" si="0"/>
        <v>0</v>
      </c>
      <c r="AA1" s="6">
        <f t="shared" ca="1" si="0"/>
        <v>0</v>
      </c>
      <c r="AB1" s="6">
        <f t="shared" ca="1" si="0"/>
        <v>0</v>
      </c>
      <c r="AC1" s="6">
        <f t="shared" ca="1" si="0"/>
        <v>0</v>
      </c>
      <c r="AD1" s="6">
        <f t="shared" ca="1" si="0"/>
        <v>0</v>
      </c>
      <c r="AE1" s="6">
        <f t="shared" ca="1" si="0"/>
        <v>0</v>
      </c>
      <c r="AF1" s="6">
        <f t="shared" ca="1" si="0"/>
        <v>0</v>
      </c>
      <c r="AG1" s="6">
        <f t="shared" ca="1" si="0"/>
        <v>0</v>
      </c>
      <c r="AH1" s="6">
        <f t="shared" ca="1" si="0"/>
        <v>0</v>
      </c>
      <c r="AI1" s="6">
        <f t="shared" ca="1" si="0"/>
        <v>0</v>
      </c>
      <c r="AJ1" s="6">
        <f t="shared" ca="1" si="0"/>
        <v>0</v>
      </c>
      <c r="AK1" s="6">
        <f t="shared" ca="1" si="0"/>
        <v>0</v>
      </c>
      <c r="AL1" s="6">
        <f t="shared" ca="1" si="0"/>
        <v>0</v>
      </c>
      <c r="AM1" s="6">
        <f t="shared" ca="1" si="0"/>
        <v>0</v>
      </c>
      <c r="AN1" s="6">
        <f t="shared" ca="1" si="0"/>
        <v>0</v>
      </c>
      <c r="AO1" s="6">
        <f t="shared" ca="1" si="0"/>
        <v>0</v>
      </c>
      <c r="AP1" s="6">
        <f t="shared" ca="1" si="0"/>
        <v>0</v>
      </c>
    </row>
    <row r="2" spans="1:42" s="35" customFormat="1" ht="15" hidden="1" customHeight="1" x14ac:dyDescent="0.2">
      <c r="A2" s="201"/>
      <c r="B2" s="202"/>
      <c r="C2" s="203"/>
      <c r="D2" s="34" t="s">
        <v>24</v>
      </c>
      <c r="E2" s="34" t="s">
        <v>24</v>
      </c>
      <c r="F2" s="34" t="s">
        <v>24</v>
      </c>
      <c r="G2" s="34" t="s">
        <v>24</v>
      </c>
      <c r="H2" s="34" t="s">
        <v>24</v>
      </c>
      <c r="I2" s="34" t="s">
        <v>24</v>
      </c>
      <c r="J2" s="34" t="s">
        <v>24</v>
      </c>
      <c r="K2" s="34" t="s">
        <v>24</v>
      </c>
      <c r="L2" s="34" t="s">
        <v>24</v>
      </c>
      <c r="M2" s="34" t="s">
        <v>24</v>
      </c>
      <c r="N2" s="34" t="s">
        <v>24</v>
      </c>
      <c r="O2" s="34" t="s">
        <v>24</v>
      </c>
      <c r="P2" s="34" t="s">
        <v>24</v>
      </c>
      <c r="Q2" s="34" t="s">
        <v>24</v>
      </c>
      <c r="R2" s="34" t="s">
        <v>24</v>
      </c>
      <c r="S2" s="34" t="s">
        <v>24</v>
      </c>
      <c r="T2" s="34" t="s">
        <v>24</v>
      </c>
      <c r="U2" s="34" t="s">
        <v>24</v>
      </c>
      <c r="V2" s="34" t="s">
        <v>24</v>
      </c>
      <c r="W2" s="34" t="s">
        <v>24</v>
      </c>
      <c r="X2" s="34" t="s">
        <v>24</v>
      </c>
      <c r="Y2" s="34" t="s">
        <v>24</v>
      </c>
      <c r="Z2" s="34" t="s">
        <v>24</v>
      </c>
      <c r="AA2" s="34" t="s">
        <v>24</v>
      </c>
      <c r="AB2" s="34" t="s">
        <v>24</v>
      </c>
      <c r="AC2" s="34" t="s">
        <v>24</v>
      </c>
      <c r="AD2" s="34" t="s">
        <v>24</v>
      </c>
      <c r="AE2" s="34" t="s">
        <v>24</v>
      </c>
      <c r="AF2" s="34" t="s">
        <v>24</v>
      </c>
      <c r="AG2" s="34" t="s">
        <v>24</v>
      </c>
      <c r="AH2" s="34" t="s">
        <v>24</v>
      </c>
      <c r="AI2" s="34" t="s">
        <v>24</v>
      </c>
      <c r="AJ2" s="34" t="s">
        <v>24</v>
      </c>
      <c r="AK2" s="34" t="s">
        <v>24</v>
      </c>
      <c r="AL2" s="34" t="s">
        <v>24</v>
      </c>
      <c r="AM2" s="34" t="s">
        <v>24</v>
      </c>
      <c r="AN2" s="34" t="s">
        <v>24</v>
      </c>
      <c r="AO2" s="34" t="s">
        <v>24</v>
      </c>
      <c r="AP2" s="52" t="s">
        <v>24</v>
      </c>
    </row>
    <row r="3" spans="1:42" s="35" customFormat="1" ht="12.75" hidden="1" x14ac:dyDescent="0.2">
      <c r="A3" s="31"/>
      <c r="B3" s="32"/>
      <c r="C3" s="33"/>
      <c r="D3" s="34">
        <v>12</v>
      </c>
      <c r="E3" s="34">
        <v>13</v>
      </c>
      <c r="F3" s="34">
        <v>14</v>
      </c>
      <c r="G3" s="34">
        <v>15</v>
      </c>
      <c r="H3" s="34">
        <v>16</v>
      </c>
      <c r="I3" s="34">
        <v>17</v>
      </c>
      <c r="J3" s="34">
        <v>19</v>
      </c>
      <c r="K3" s="34">
        <v>22</v>
      </c>
      <c r="L3" s="34">
        <v>23</v>
      </c>
      <c r="M3" s="34">
        <v>25</v>
      </c>
      <c r="N3" s="34">
        <v>26</v>
      </c>
      <c r="O3" s="34">
        <v>27</v>
      </c>
      <c r="P3" s="34">
        <v>28</v>
      </c>
      <c r="Q3" s="34">
        <v>29</v>
      </c>
      <c r="R3" s="34">
        <v>31</v>
      </c>
      <c r="S3" s="34">
        <v>32</v>
      </c>
      <c r="T3" s="34">
        <v>33</v>
      </c>
      <c r="U3" s="34">
        <v>34</v>
      </c>
      <c r="V3" s="34">
        <v>35</v>
      </c>
      <c r="W3" s="34">
        <v>36</v>
      </c>
      <c r="X3" s="34">
        <v>37</v>
      </c>
      <c r="Y3" s="34">
        <v>39</v>
      </c>
      <c r="Z3" s="34">
        <v>40</v>
      </c>
      <c r="AA3" s="34">
        <v>41</v>
      </c>
      <c r="AB3" s="34">
        <v>43</v>
      </c>
      <c r="AC3" s="34">
        <v>44</v>
      </c>
      <c r="AD3" s="52">
        <v>46</v>
      </c>
      <c r="AE3" s="52">
        <v>47</v>
      </c>
      <c r="AF3" s="52">
        <v>48</v>
      </c>
      <c r="AG3" s="52">
        <v>49</v>
      </c>
      <c r="AH3" s="52">
        <v>51</v>
      </c>
      <c r="AI3" s="52">
        <v>52</v>
      </c>
      <c r="AJ3" s="52">
        <v>53</v>
      </c>
      <c r="AK3" s="52">
        <v>54</v>
      </c>
      <c r="AL3" s="52">
        <v>55</v>
      </c>
      <c r="AM3" s="52">
        <v>56</v>
      </c>
      <c r="AN3" s="52">
        <v>58</v>
      </c>
      <c r="AO3" s="52">
        <v>59</v>
      </c>
      <c r="AP3" s="52">
        <v>60</v>
      </c>
    </row>
    <row r="4" spans="1:42" ht="12.75" x14ac:dyDescent="0.2">
      <c r="A4" s="15" t="s">
        <v>8</v>
      </c>
      <c r="B4" s="16" t="s">
        <v>72</v>
      </c>
      <c r="C4" s="15" t="s">
        <v>8</v>
      </c>
      <c r="D4" s="71">
        <v>1</v>
      </c>
      <c r="E4" s="24">
        <v>2</v>
      </c>
      <c r="F4" s="24">
        <v>3</v>
      </c>
      <c r="G4" s="71">
        <v>4</v>
      </c>
      <c r="H4" s="71">
        <v>5</v>
      </c>
      <c r="I4" s="71">
        <v>6</v>
      </c>
      <c r="J4" s="71">
        <v>7</v>
      </c>
      <c r="K4" s="72">
        <v>8</v>
      </c>
      <c r="L4" s="71">
        <v>9</v>
      </c>
      <c r="M4" s="72">
        <v>10</v>
      </c>
      <c r="N4" s="72">
        <v>11</v>
      </c>
      <c r="O4" s="72">
        <v>12</v>
      </c>
      <c r="P4" s="72">
        <v>13</v>
      </c>
      <c r="Q4" s="72">
        <v>14</v>
      </c>
      <c r="R4" s="24">
        <v>15</v>
      </c>
      <c r="S4" s="71">
        <v>16</v>
      </c>
      <c r="T4" s="72">
        <v>17</v>
      </c>
      <c r="U4" s="71">
        <v>18</v>
      </c>
      <c r="V4" s="71">
        <v>19</v>
      </c>
      <c r="W4" s="72">
        <v>20</v>
      </c>
      <c r="X4" s="72">
        <v>21</v>
      </c>
      <c r="Y4" s="24">
        <v>22</v>
      </c>
      <c r="Z4" s="72">
        <v>23</v>
      </c>
      <c r="AA4" s="72">
        <v>24</v>
      </c>
      <c r="AB4" s="71">
        <v>25</v>
      </c>
      <c r="AC4" s="72">
        <v>26</v>
      </c>
      <c r="AD4" s="24">
        <v>27</v>
      </c>
      <c r="AE4" s="71">
        <v>28</v>
      </c>
      <c r="AF4" s="72">
        <v>29</v>
      </c>
      <c r="AG4" s="72">
        <v>30</v>
      </c>
      <c r="AH4" s="24">
        <v>31</v>
      </c>
      <c r="AI4" s="71">
        <v>32</v>
      </c>
      <c r="AJ4" s="72">
        <v>33</v>
      </c>
      <c r="AK4" s="72">
        <v>34</v>
      </c>
      <c r="AL4" s="71">
        <v>35</v>
      </c>
      <c r="AM4" s="72">
        <v>36</v>
      </c>
      <c r="AN4" s="71">
        <v>37</v>
      </c>
      <c r="AO4" s="72">
        <v>38</v>
      </c>
      <c r="AP4" s="72">
        <v>39</v>
      </c>
    </row>
    <row r="5" spans="1:42" x14ac:dyDescent="0.2">
      <c r="A5" s="15">
        <f>SAMP!A2</f>
        <v>1</v>
      </c>
      <c r="B5" s="13"/>
      <c r="C5" s="36">
        <f>SAMP!B2</f>
        <v>0</v>
      </c>
      <c r="D5" s="36">
        <f ca="1">OFFSET(STAT!$F$1,SUM!D$3-1,SUM!$A5)</f>
        <v>0</v>
      </c>
      <c r="E5" s="36">
        <f ca="1">OFFSET(STAT!$F$1,SUM!E$3-1,SUM!$A5)</f>
        <v>0</v>
      </c>
      <c r="F5" s="36">
        <f ca="1">OFFSET(STAT!$F$1,SUM!F$3-1,SUM!$A5)</f>
        <v>0</v>
      </c>
      <c r="G5" s="36">
        <f ca="1">OFFSET(STAT!$F$1,SUM!G$3-1,SUM!$A5)</f>
        <v>0</v>
      </c>
      <c r="H5" s="36">
        <f ca="1">OFFSET(STAT!$F$1,SUM!H$3-1,SUM!$A5)</f>
        <v>0</v>
      </c>
      <c r="I5" s="36">
        <f ca="1">OFFSET(STAT!$F$1,SUM!I$3-1,SUM!$A5)</f>
        <v>0</v>
      </c>
      <c r="J5" s="36">
        <f ca="1">OFFSET(STAT!$F$1,SUM!J$3-1,SUM!$A5)</f>
        <v>0</v>
      </c>
      <c r="K5" s="36">
        <f ca="1">OFFSET(STAT!$F$1,SUM!K$3-1,SUM!$A5)</f>
        <v>0</v>
      </c>
      <c r="L5" s="36">
        <f ca="1">OFFSET(STAT!$F$1,SUM!L$3-1,SUM!$A5)</f>
        <v>0</v>
      </c>
      <c r="M5" s="36">
        <f ca="1">OFFSET(STAT!$F$1,SUM!M$3-1,SUM!$A5)</f>
        <v>0</v>
      </c>
      <c r="N5" s="36">
        <f ca="1">OFFSET(STAT!$F$1,SUM!N$3-1,SUM!$A5)</f>
        <v>0</v>
      </c>
      <c r="O5" s="36">
        <f ca="1">OFFSET(STAT!$F$1,SUM!O$3-1,SUM!$A5)</f>
        <v>0</v>
      </c>
      <c r="P5" s="36">
        <f ca="1">OFFSET(STAT!$F$1,SUM!P$3-1,SUM!$A5)</f>
        <v>0</v>
      </c>
      <c r="Q5" s="36">
        <f ca="1">OFFSET(STAT!$F$1,SUM!Q$3-1,SUM!$A5)</f>
        <v>0</v>
      </c>
      <c r="R5" s="36">
        <f ca="1">OFFSET(STAT!$F$1,SUM!R$3-1,SUM!$A5)</f>
        <v>0</v>
      </c>
      <c r="S5" s="36">
        <f ca="1">OFFSET(STAT!$F$1,SUM!S$3-1,SUM!$A5)</f>
        <v>0</v>
      </c>
      <c r="T5" s="36">
        <f ca="1">OFFSET(STAT!$F$1,SUM!T$3-1,SUM!$A5)</f>
        <v>0</v>
      </c>
      <c r="U5" s="36">
        <f ca="1">OFFSET(STAT!$F$1,SUM!U$3-1,SUM!$A5)</f>
        <v>0</v>
      </c>
      <c r="V5" s="36">
        <f ca="1">OFFSET(STAT!$F$1,SUM!V$3-1,SUM!$A5)</f>
        <v>0</v>
      </c>
      <c r="W5" s="36">
        <f ca="1">OFFSET(STAT!$F$1,SUM!W$3-1,SUM!$A5)</f>
        <v>0</v>
      </c>
      <c r="X5" s="36">
        <f ca="1">OFFSET(STAT!$F$1,SUM!X$3-1,SUM!$A5)</f>
        <v>0</v>
      </c>
      <c r="Y5" s="36">
        <f ca="1">OFFSET(STAT!$F$1,SUM!Y$3-1,SUM!$A5)</f>
        <v>0</v>
      </c>
      <c r="Z5" s="36">
        <f ca="1">OFFSET(STAT!$F$1,SUM!Z$3-1,SUM!$A5)</f>
        <v>0</v>
      </c>
      <c r="AA5" s="36">
        <f ca="1">OFFSET(STAT!$F$1,SUM!AA$3-1,SUM!$A5)</f>
        <v>0</v>
      </c>
      <c r="AB5" s="36">
        <f ca="1">OFFSET(STAT!$F$1,SUM!AB$3-1,SUM!$A5)</f>
        <v>0</v>
      </c>
      <c r="AC5" s="36">
        <f ca="1">OFFSET(STAT!$F$1,SUM!AC$3-1,SUM!$A5)</f>
        <v>0</v>
      </c>
      <c r="AD5" s="36">
        <f ca="1">OFFSET(STAT!$F$1,SUM!AD$3-1,SUM!$A5)</f>
        <v>0</v>
      </c>
      <c r="AE5" s="36">
        <f ca="1">OFFSET(STAT!$F$1,SUM!AE$3-1,SUM!$A5)</f>
        <v>0</v>
      </c>
      <c r="AF5" s="36">
        <f ca="1">OFFSET(STAT!$F$1,SUM!AF$3-1,SUM!$A5)</f>
        <v>0</v>
      </c>
      <c r="AG5" s="36">
        <f ca="1">OFFSET(STAT!$F$1,SUM!AG$3-1,SUM!$A5)</f>
        <v>0</v>
      </c>
      <c r="AH5" s="36">
        <f ca="1">OFFSET(STAT!$F$1,SUM!AH$3-1,SUM!$A5)</f>
        <v>0</v>
      </c>
      <c r="AI5" s="36">
        <f ca="1">OFFSET(STAT!$F$1,SUM!AI$3-1,SUM!$A5)</f>
        <v>0</v>
      </c>
      <c r="AJ5" s="36">
        <f ca="1">OFFSET(STAT!$F$1,SUM!AJ$3-1,SUM!$A5)</f>
        <v>0</v>
      </c>
      <c r="AK5" s="36">
        <f ca="1">OFFSET(STAT!$F$1,SUM!AK$3-1,SUM!$A5)</f>
        <v>0</v>
      </c>
      <c r="AL5" s="36">
        <f ca="1">OFFSET(STAT!$F$1,SUM!AL$3-1,SUM!$A5)</f>
        <v>0</v>
      </c>
      <c r="AM5" s="36">
        <f ca="1">OFFSET(STAT!$F$1,SUM!AM$3-1,SUM!$A5)</f>
        <v>0</v>
      </c>
      <c r="AN5" s="36">
        <f ca="1">OFFSET(STAT!$F$1,SUM!AN$3-1,SUM!$A5)</f>
        <v>0</v>
      </c>
      <c r="AO5" s="36">
        <f ca="1">OFFSET(STAT!$F$1,SUM!AO$3-1,SUM!$A5)</f>
        <v>0</v>
      </c>
      <c r="AP5" s="36">
        <f ca="1">OFFSET(STAT!$F$1,SUM!AP$3-1,SUM!$A5)</f>
        <v>0</v>
      </c>
    </row>
    <row r="6" spans="1:42" x14ac:dyDescent="0.2">
      <c r="A6" s="15">
        <f>SAMP!A3</f>
        <v>2</v>
      </c>
      <c r="B6" s="13"/>
      <c r="C6" s="36">
        <f>SAMP!B3</f>
        <v>0</v>
      </c>
      <c r="D6" s="36">
        <f ca="1">OFFSET(STAT!$F$1,SUM!D$3-1,SUM!$A6)</f>
        <v>0</v>
      </c>
      <c r="E6" s="36">
        <f ca="1">OFFSET(STAT!$F$1,SUM!E$3-1,SUM!$A6)</f>
        <v>0</v>
      </c>
      <c r="F6" s="36">
        <f ca="1">OFFSET(STAT!$F$1,SUM!F$3-1,SUM!$A6)</f>
        <v>0</v>
      </c>
      <c r="G6" s="36">
        <f ca="1">OFFSET(STAT!$F$1,SUM!G$3-1,SUM!$A6)</f>
        <v>0</v>
      </c>
      <c r="H6" s="36">
        <f ca="1">OFFSET(STAT!$F$1,SUM!H$3-1,SUM!$A6)</f>
        <v>0</v>
      </c>
      <c r="I6" s="36">
        <f ca="1">OFFSET(STAT!$F$1,SUM!I$3-1,SUM!$A6)</f>
        <v>0</v>
      </c>
      <c r="J6" s="36">
        <f ca="1">OFFSET(STAT!$F$1,SUM!J$3-1,SUM!$A6)</f>
        <v>0</v>
      </c>
      <c r="K6" s="36">
        <f ca="1">OFFSET(STAT!$F$1,SUM!K$3-1,SUM!$A6)</f>
        <v>0</v>
      </c>
      <c r="L6" s="36">
        <f ca="1">OFFSET(STAT!$F$1,SUM!L$3-1,SUM!$A6)</f>
        <v>0</v>
      </c>
      <c r="M6" s="36">
        <f ca="1">OFFSET(STAT!$F$1,SUM!M$3-1,SUM!$A6)</f>
        <v>0</v>
      </c>
      <c r="N6" s="36">
        <f ca="1">OFFSET(STAT!$F$1,SUM!N$3-1,SUM!$A6)</f>
        <v>0</v>
      </c>
      <c r="O6" s="36">
        <f ca="1">OFFSET(STAT!$F$1,SUM!O$3-1,SUM!$A6)</f>
        <v>0</v>
      </c>
      <c r="P6" s="36">
        <f ca="1">OFFSET(STAT!$F$1,SUM!P$3-1,SUM!$A6)</f>
        <v>0</v>
      </c>
      <c r="Q6" s="36">
        <f ca="1">OFFSET(STAT!$F$1,SUM!Q$3-1,SUM!$A6)</f>
        <v>0</v>
      </c>
      <c r="R6" s="36">
        <f ca="1">OFFSET(STAT!$F$1,SUM!R$3-1,SUM!$A6)</f>
        <v>0</v>
      </c>
      <c r="S6" s="36">
        <f ca="1">OFFSET(STAT!$F$1,SUM!S$3-1,SUM!$A6)</f>
        <v>0</v>
      </c>
      <c r="T6" s="36">
        <f ca="1">OFFSET(STAT!$F$1,SUM!T$3-1,SUM!$A6)</f>
        <v>0</v>
      </c>
      <c r="U6" s="36">
        <f ca="1">OFFSET(STAT!$F$1,SUM!U$3-1,SUM!$A6)</f>
        <v>0</v>
      </c>
      <c r="V6" s="36">
        <f ca="1">OFFSET(STAT!$F$1,SUM!V$3-1,SUM!$A6)</f>
        <v>0</v>
      </c>
      <c r="W6" s="36">
        <f ca="1">OFFSET(STAT!$F$1,SUM!W$3-1,SUM!$A6)</f>
        <v>0</v>
      </c>
      <c r="X6" s="36">
        <f ca="1">OFFSET(STAT!$F$1,SUM!X$3-1,SUM!$A6)</f>
        <v>0</v>
      </c>
      <c r="Y6" s="36">
        <f ca="1">OFFSET(STAT!$F$1,SUM!Y$3-1,SUM!$A6)</f>
        <v>0</v>
      </c>
      <c r="Z6" s="36">
        <f ca="1">OFFSET(STAT!$F$1,SUM!Z$3-1,SUM!$A6)</f>
        <v>0</v>
      </c>
      <c r="AA6" s="36">
        <f ca="1">OFFSET(STAT!$F$1,SUM!AA$3-1,SUM!$A6)</f>
        <v>0</v>
      </c>
      <c r="AB6" s="36">
        <f ca="1">OFFSET(STAT!$F$1,SUM!AB$3-1,SUM!$A6)</f>
        <v>0</v>
      </c>
      <c r="AC6" s="36">
        <f ca="1">OFFSET(STAT!$F$1,SUM!AC$3-1,SUM!$A6)</f>
        <v>0</v>
      </c>
      <c r="AD6" s="36">
        <f ca="1">OFFSET(STAT!$F$1,SUM!AD$3-1,SUM!$A6)</f>
        <v>0</v>
      </c>
      <c r="AE6" s="36">
        <f ca="1">OFFSET(STAT!$F$1,SUM!AE$3-1,SUM!$A6)</f>
        <v>0</v>
      </c>
      <c r="AF6" s="36">
        <f ca="1">OFFSET(STAT!$F$1,SUM!AF$3-1,SUM!$A6)</f>
        <v>0</v>
      </c>
      <c r="AG6" s="36">
        <f ca="1">OFFSET(STAT!$F$1,SUM!AG$3-1,SUM!$A6)</f>
        <v>0</v>
      </c>
      <c r="AH6" s="36">
        <f ca="1">OFFSET(STAT!$F$1,SUM!AH$3-1,SUM!$A6)</f>
        <v>0</v>
      </c>
      <c r="AI6" s="36">
        <f ca="1">OFFSET(STAT!$F$1,SUM!AI$3-1,SUM!$A6)</f>
        <v>0</v>
      </c>
      <c r="AJ6" s="36">
        <f ca="1">OFFSET(STAT!$F$1,SUM!AJ$3-1,SUM!$A6)</f>
        <v>0</v>
      </c>
      <c r="AK6" s="36">
        <f ca="1">OFFSET(STAT!$F$1,SUM!AK$3-1,SUM!$A6)</f>
        <v>0</v>
      </c>
      <c r="AL6" s="36">
        <f ca="1">OFFSET(STAT!$F$1,SUM!AL$3-1,SUM!$A6)</f>
        <v>0</v>
      </c>
      <c r="AM6" s="36">
        <f ca="1">OFFSET(STAT!$F$1,SUM!AM$3-1,SUM!$A6)</f>
        <v>0</v>
      </c>
      <c r="AN6" s="36">
        <f ca="1">OFFSET(STAT!$F$1,SUM!AN$3-1,SUM!$A6)</f>
        <v>0</v>
      </c>
      <c r="AO6" s="36">
        <f ca="1">OFFSET(STAT!$F$1,SUM!AO$3-1,SUM!$A6)</f>
        <v>0</v>
      </c>
      <c r="AP6" s="36">
        <f ca="1">OFFSET(STAT!$F$1,SUM!AP$3-1,SUM!$A6)</f>
        <v>0</v>
      </c>
    </row>
    <row r="7" spans="1:42" x14ac:dyDescent="0.2">
      <c r="A7" s="15">
        <f>SAMP!A4</f>
        <v>3</v>
      </c>
      <c r="B7" s="13"/>
      <c r="C7" s="36">
        <f>SAMP!B4</f>
        <v>0</v>
      </c>
      <c r="D7" s="36">
        <f ca="1">OFFSET(STAT!$F$1,SUM!D$3-1,SUM!$A7)</f>
        <v>0</v>
      </c>
      <c r="E7" s="36">
        <f ca="1">OFFSET(STAT!$F$1,SUM!E$3-1,SUM!$A7)</f>
        <v>0</v>
      </c>
      <c r="F7" s="36">
        <f ca="1">OFFSET(STAT!$F$1,SUM!F$3-1,SUM!$A7)</f>
        <v>0</v>
      </c>
      <c r="G7" s="36">
        <f ca="1">OFFSET(STAT!$F$1,SUM!G$3-1,SUM!$A7)</f>
        <v>0</v>
      </c>
      <c r="H7" s="36">
        <f ca="1">OFFSET(STAT!$F$1,SUM!H$3-1,SUM!$A7)</f>
        <v>0</v>
      </c>
      <c r="I7" s="36">
        <f ca="1">OFFSET(STAT!$F$1,SUM!I$3-1,SUM!$A7)</f>
        <v>0</v>
      </c>
      <c r="J7" s="36">
        <f ca="1">OFFSET(STAT!$F$1,SUM!J$3-1,SUM!$A7)</f>
        <v>0</v>
      </c>
      <c r="K7" s="36">
        <f ca="1">OFFSET(STAT!$F$1,SUM!K$3-1,SUM!$A7)</f>
        <v>0</v>
      </c>
      <c r="L7" s="36">
        <f ca="1">OFFSET(STAT!$F$1,SUM!L$3-1,SUM!$A7)</f>
        <v>0</v>
      </c>
      <c r="M7" s="36">
        <f ca="1">OFFSET(STAT!$F$1,SUM!M$3-1,SUM!$A7)</f>
        <v>0</v>
      </c>
      <c r="N7" s="36">
        <f ca="1">OFFSET(STAT!$F$1,SUM!N$3-1,SUM!$A7)</f>
        <v>0</v>
      </c>
      <c r="O7" s="36">
        <f ca="1">OFFSET(STAT!$F$1,SUM!O$3-1,SUM!$A7)</f>
        <v>0</v>
      </c>
      <c r="P7" s="36">
        <f ca="1">OFFSET(STAT!$F$1,SUM!P$3-1,SUM!$A7)</f>
        <v>0</v>
      </c>
      <c r="Q7" s="36">
        <f ca="1">OFFSET(STAT!$F$1,SUM!Q$3-1,SUM!$A7)</f>
        <v>0</v>
      </c>
      <c r="R7" s="36">
        <f ca="1">OFFSET(STAT!$F$1,SUM!R$3-1,SUM!$A7)</f>
        <v>0</v>
      </c>
      <c r="S7" s="36">
        <f ca="1">OFFSET(STAT!$F$1,SUM!S$3-1,SUM!$A7)</f>
        <v>0</v>
      </c>
      <c r="T7" s="36">
        <f ca="1">OFFSET(STAT!$F$1,SUM!T$3-1,SUM!$A7)</f>
        <v>0</v>
      </c>
      <c r="U7" s="36">
        <f ca="1">OFFSET(STAT!$F$1,SUM!U$3-1,SUM!$A7)</f>
        <v>0</v>
      </c>
      <c r="V7" s="36">
        <f ca="1">OFFSET(STAT!$F$1,SUM!V$3-1,SUM!$A7)</f>
        <v>0</v>
      </c>
      <c r="W7" s="36">
        <f ca="1">OFFSET(STAT!$F$1,SUM!W$3-1,SUM!$A7)</f>
        <v>0</v>
      </c>
      <c r="X7" s="36">
        <f ca="1">OFFSET(STAT!$F$1,SUM!X$3-1,SUM!$A7)</f>
        <v>0</v>
      </c>
      <c r="Y7" s="36">
        <f ca="1">OFFSET(STAT!$F$1,SUM!Y$3-1,SUM!$A7)</f>
        <v>0</v>
      </c>
      <c r="Z7" s="36">
        <f ca="1">OFFSET(STAT!$F$1,SUM!Z$3-1,SUM!$A7)</f>
        <v>0</v>
      </c>
      <c r="AA7" s="36">
        <f ca="1">OFFSET(STAT!$F$1,SUM!AA$3-1,SUM!$A7)</f>
        <v>0</v>
      </c>
      <c r="AB7" s="36">
        <f ca="1">OFFSET(STAT!$F$1,SUM!AB$3-1,SUM!$A7)</f>
        <v>0</v>
      </c>
      <c r="AC7" s="36">
        <f ca="1">OFFSET(STAT!$F$1,SUM!AC$3-1,SUM!$A7)</f>
        <v>0</v>
      </c>
      <c r="AD7" s="36">
        <f ca="1">OFFSET(STAT!$F$1,SUM!AD$3-1,SUM!$A7)</f>
        <v>0</v>
      </c>
      <c r="AE7" s="36">
        <f ca="1">OFFSET(STAT!$F$1,SUM!AE$3-1,SUM!$A7)</f>
        <v>0</v>
      </c>
      <c r="AF7" s="36">
        <f ca="1">OFFSET(STAT!$F$1,SUM!AF$3-1,SUM!$A7)</f>
        <v>0</v>
      </c>
      <c r="AG7" s="36">
        <f ca="1">OFFSET(STAT!$F$1,SUM!AG$3-1,SUM!$A7)</f>
        <v>0</v>
      </c>
      <c r="AH7" s="36">
        <f ca="1">OFFSET(STAT!$F$1,SUM!AH$3-1,SUM!$A7)</f>
        <v>0</v>
      </c>
      <c r="AI7" s="36">
        <f ca="1">OFFSET(STAT!$F$1,SUM!AI$3-1,SUM!$A7)</f>
        <v>0</v>
      </c>
      <c r="AJ7" s="36">
        <f ca="1">OFFSET(STAT!$F$1,SUM!AJ$3-1,SUM!$A7)</f>
        <v>0</v>
      </c>
      <c r="AK7" s="36">
        <f ca="1">OFFSET(STAT!$F$1,SUM!AK$3-1,SUM!$A7)</f>
        <v>0</v>
      </c>
      <c r="AL7" s="36">
        <f ca="1">OFFSET(STAT!$F$1,SUM!AL$3-1,SUM!$A7)</f>
        <v>0</v>
      </c>
      <c r="AM7" s="36">
        <f ca="1">OFFSET(STAT!$F$1,SUM!AM$3-1,SUM!$A7)</f>
        <v>0</v>
      </c>
      <c r="AN7" s="36">
        <f ca="1">OFFSET(STAT!$F$1,SUM!AN$3-1,SUM!$A7)</f>
        <v>0</v>
      </c>
      <c r="AO7" s="36">
        <f ca="1">OFFSET(STAT!$F$1,SUM!AO$3-1,SUM!$A7)</f>
        <v>0</v>
      </c>
      <c r="AP7" s="36">
        <f ca="1">OFFSET(STAT!$F$1,SUM!AP$3-1,SUM!$A7)</f>
        <v>0</v>
      </c>
    </row>
    <row r="8" spans="1:42" x14ac:dyDescent="0.2">
      <c r="A8" s="15">
        <f>SAMP!A5</f>
        <v>4</v>
      </c>
      <c r="B8" s="13" t="str">
        <f>SAMP!C5&amp;", "&amp;SAMP!D5</f>
        <v xml:space="preserve">, </v>
      </c>
      <c r="C8" s="36">
        <f>SAMP!B5</f>
        <v>0</v>
      </c>
      <c r="D8" s="36">
        <f ca="1">OFFSET(STAT!$F$1,SUM!D$3-1,SUM!$A8)</f>
        <v>0</v>
      </c>
      <c r="E8" s="36">
        <f ca="1">OFFSET(STAT!$F$1,SUM!E$3-1,SUM!$A8)</f>
        <v>0</v>
      </c>
      <c r="F8" s="36">
        <f ca="1">OFFSET(STAT!$F$1,SUM!F$3-1,SUM!$A8)</f>
        <v>0</v>
      </c>
      <c r="G8" s="36">
        <f ca="1">OFFSET(STAT!$F$1,SUM!G$3-1,SUM!$A8)</f>
        <v>0</v>
      </c>
      <c r="H8" s="36">
        <f ca="1">OFFSET(STAT!$F$1,SUM!H$3-1,SUM!$A8)</f>
        <v>0</v>
      </c>
      <c r="I8" s="36">
        <f ca="1">OFFSET(STAT!$F$1,SUM!I$3-1,SUM!$A8)</f>
        <v>0</v>
      </c>
      <c r="J8" s="36">
        <f ca="1">OFFSET(STAT!$F$1,SUM!J$3-1,SUM!$A8)</f>
        <v>0</v>
      </c>
      <c r="K8" s="36">
        <f ca="1">OFFSET(STAT!$F$1,SUM!K$3-1,SUM!$A8)</f>
        <v>0</v>
      </c>
      <c r="L8" s="36">
        <f ca="1">OFFSET(STAT!$F$1,SUM!L$3-1,SUM!$A8)</f>
        <v>0</v>
      </c>
      <c r="M8" s="36">
        <f ca="1">OFFSET(STAT!$F$1,SUM!M$3-1,SUM!$A8)</f>
        <v>0</v>
      </c>
      <c r="N8" s="36">
        <f ca="1">OFFSET(STAT!$F$1,SUM!N$3-1,SUM!$A8)</f>
        <v>0</v>
      </c>
      <c r="O8" s="36">
        <f ca="1">OFFSET(STAT!$F$1,SUM!O$3-1,SUM!$A8)</f>
        <v>0</v>
      </c>
      <c r="P8" s="36">
        <f ca="1">OFFSET(STAT!$F$1,SUM!P$3-1,SUM!$A8)</f>
        <v>0</v>
      </c>
      <c r="Q8" s="36">
        <f ca="1">OFFSET(STAT!$F$1,SUM!Q$3-1,SUM!$A8)</f>
        <v>0</v>
      </c>
      <c r="R8" s="36">
        <f ca="1">OFFSET(STAT!$F$1,SUM!R$3-1,SUM!$A8)</f>
        <v>0</v>
      </c>
      <c r="S8" s="36">
        <f ca="1">OFFSET(STAT!$F$1,SUM!S$3-1,SUM!$A8)</f>
        <v>0</v>
      </c>
      <c r="T8" s="36">
        <f ca="1">OFFSET(STAT!$F$1,SUM!T$3-1,SUM!$A8)</f>
        <v>0</v>
      </c>
      <c r="U8" s="36">
        <f ca="1">OFFSET(STAT!$F$1,SUM!U$3-1,SUM!$A8)</f>
        <v>0</v>
      </c>
      <c r="V8" s="36">
        <f ca="1">OFFSET(STAT!$F$1,SUM!V$3-1,SUM!$A8)</f>
        <v>0</v>
      </c>
      <c r="W8" s="36">
        <f ca="1">OFFSET(STAT!$F$1,SUM!W$3-1,SUM!$A8)</f>
        <v>0</v>
      </c>
      <c r="X8" s="36">
        <f ca="1">OFFSET(STAT!$F$1,SUM!X$3-1,SUM!$A8)</f>
        <v>0</v>
      </c>
      <c r="Y8" s="36">
        <f ca="1">OFFSET(STAT!$F$1,SUM!Y$3-1,SUM!$A8)</f>
        <v>0</v>
      </c>
      <c r="Z8" s="36">
        <f ca="1">OFFSET(STAT!$F$1,SUM!Z$3-1,SUM!$A8)</f>
        <v>0</v>
      </c>
      <c r="AA8" s="36">
        <f ca="1">OFFSET(STAT!$F$1,SUM!AA$3-1,SUM!$A8)</f>
        <v>0</v>
      </c>
      <c r="AB8" s="36">
        <f ca="1">OFFSET(STAT!$F$1,SUM!AB$3-1,SUM!$A8)</f>
        <v>0</v>
      </c>
      <c r="AC8" s="36">
        <f ca="1">OFFSET(STAT!$F$1,SUM!AC$3-1,SUM!$A8)</f>
        <v>0</v>
      </c>
      <c r="AD8" s="36">
        <f ca="1">OFFSET(STAT!$F$1,SUM!AD$3-1,SUM!$A8)</f>
        <v>0</v>
      </c>
      <c r="AE8" s="36">
        <f ca="1">OFFSET(STAT!$F$1,SUM!AE$3-1,SUM!$A8)</f>
        <v>0</v>
      </c>
      <c r="AF8" s="36">
        <f ca="1">OFFSET(STAT!$F$1,SUM!AF$3-1,SUM!$A8)</f>
        <v>0</v>
      </c>
      <c r="AG8" s="36">
        <f ca="1">OFFSET(STAT!$F$1,SUM!AG$3-1,SUM!$A8)</f>
        <v>0</v>
      </c>
      <c r="AH8" s="36">
        <f ca="1">OFFSET(STAT!$F$1,SUM!AH$3-1,SUM!$A8)</f>
        <v>0</v>
      </c>
      <c r="AI8" s="36">
        <f ca="1">OFFSET(STAT!$F$1,SUM!AI$3-1,SUM!$A8)</f>
        <v>0</v>
      </c>
      <c r="AJ8" s="36">
        <f ca="1">OFFSET(STAT!$F$1,SUM!AJ$3-1,SUM!$A8)</f>
        <v>0</v>
      </c>
      <c r="AK8" s="36">
        <f ca="1">OFFSET(STAT!$F$1,SUM!AK$3-1,SUM!$A8)</f>
        <v>0</v>
      </c>
      <c r="AL8" s="36">
        <f ca="1">OFFSET(STAT!$F$1,SUM!AL$3-1,SUM!$A8)</f>
        <v>0</v>
      </c>
      <c r="AM8" s="36">
        <f ca="1">OFFSET(STAT!$F$1,SUM!AM$3-1,SUM!$A8)</f>
        <v>0</v>
      </c>
      <c r="AN8" s="36">
        <f ca="1">OFFSET(STAT!$F$1,SUM!AN$3-1,SUM!$A8)</f>
        <v>0</v>
      </c>
      <c r="AO8" s="36">
        <f ca="1">OFFSET(STAT!$F$1,SUM!AO$3-1,SUM!$A8)</f>
        <v>0</v>
      </c>
      <c r="AP8" s="36">
        <f ca="1">OFFSET(STAT!$F$1,SUM!AP$3-1,SUM!$A8)</f>
        <v>0</v>
      </c>
    </row>
    <row r="9" spans="1:42" x14ac:dyDescent="0.2">
      <c r="A9" s="15">
        <f>SAMP!A6</f>
        <v>5</v>
      </c>
      <c r="B9" s="13" t="str">
        <f>SAMP!C6&amp;", "&amp;SAMP!D6</f>
        <v xml:space="preserve">, </v>
      </c>
      <c r="C9" s="36">
        <f>SAMP!B6</f>
        <v>0</v>
      </c>
      <c r="D9" s="36">
        <f ca="1">OFFSET(STAT!$F$1,SUM!D$3-1,SUM!$A9)</f>
        <v>0</v>
      </c>
      <c r="E9" s="36">
        <f ca="1">OFFSET(STAT!$F$1,SUM!E$3-1,SUM!$A9)</f>
        <v>0</v>
      </c>
      <c r="F9" s="36">
        <f ca="1">OFFSET(STAT!$F$1,SUM!F$3-1,SUM!$A9)</f>
        <v>0</v>
      </c>
      <c r="G9" s="36">
        <f ca="1">OFFSET(STAT!$F$1,SUM!G$3-1,SUM!$A9)</f>
        <v>0</v>
      </c>
      <c r="H9" s="36">
        <f ca="1">OFFSET(STAT!$F$1,SUM!H$3-1,SUM!$A9)</f>
        <v>0</v>
      </c>
      <c r="I9" s="36">
        <f ca="1">OFFSET(STAT!$F$1,SUM!I$3-1,SUM!$A9)</f>
        <v>0</v>
      </c>
      <c r="J9" s="36">
        <f ca="1">OFFSET(STAT!$F$1,SUM!J$3-1,SUM!$A9)</f>
        <v>0</v>
      </c>
      <c r="K9" s="36">
        <f ca="1">OFFSET(STAT!$F$1,SUM!K$3-1,SUM!$A9)</f>
        <v>0</v>
      </c>
      <c r="L9" s="36">
        <f ca="1">OFFSET(STAT!$F$1,SUM!L$3-1,SUM!$A9)</f>
        <v>0</v>
      </c>
      <c r="M9" s="36">
        <f ca="1">OFFSET(STAT!$F$1,SUM!M$3-1,SUM!$A9)</f>
        <v>0</v>
      </c>
      <c r="N9" s="36">
        <f ca="1">OFFSET(STAT!$F$1,SUM!N$3-1,SUM!$A9)</f>
        <v>0</v>
      </c>
      <c r="O9" s="36">
        <f ca="1">OFFSET(STAT!$F$1,SUM!O$3-1,SUM!$A9)</f>
        <v>0</v>
      </c>
      <c r="P9" s="36">
        <f ca="1">OFFSET(STAT!$F$1,SUM!P$3-1,SUM!$A9)</f>
        <v>0</v>
      </c>
      <c r="Q9" s="36">
        <f ca="1">OFFSET(STAT!$F$1,SUM!Q$3-1,SUM!$A9)</f>
        <v>0</v>
      </c>
      <c r="R9" s="36">
        <f ca="1">OFFSET(STAT!$F$1,SUM!R$3-1,SUM!$A9)</f>
        <v>0</v>
      </c>
      <c r="S9" s="36">
        <f ca="1">OFFSET(STAT!$F$1,SUM!S$3-1,SUM!$A9)</f>
        <v>0</v>
      </c>
      <c r="T9" s="36">
        <f ca="1">OFFSET(STAT!$F$1,SUM!T$3-1,SUM!$A9)</f>
        <v>0</v>
      </c>
      <c r="U9" s="36">
        <f ca="1">OFFSET(STAT!$F$1,SUM!U$3-1,SUM!$A9)</f>
        <v>0</v>
      </c>
      <c r="V9" s="36">
        <f ca="1">OFFSET(STAT!$F$1,SUM!V$3-1,SUM!$A9)</f>
        <v>0</v>
      </c>
      <c r="W9" s="36">
        <f ca="1">OFFSET(STAT!$F$1,SUM!W$3-1,SUM!$A9)</f>
        <v>0</v>
      </c>
      <c r="X9" s="36">
        <f ca="1">OFFSET(STAT!$F$1,SUM!X$3-1,SUM!$A9)</f>
        <v>0</v>
      </c>
      <c r="Y9" s="36">
        <f ca="1">OFFSET(STAT!$F$1,SUM!Y$3-1,SUM!$A9)</f>
        <v>0</v>
      </c>
      <c r="Z9" s="36">
        <f ca="1">OFFSET(STAT!$F$1,SUM!Z$3-1,SUM!$A9)</f>
        <v>0</v>
      </c>
      <c r="AA9" s="36">
        <f ca="1">OFFSET(STAT!$F$1,SUM!AA$3-1,SUM!$A9)</f>
        <v>0</v>
      </c>
      <c r="AB9" s="36">
        <f ca="1">OFFSET(STAT!$F$1,SUM!AB$3-1,SUM!$A9)</f>
        <v>0</v>
      </c>
      <c r="AC9" s="36">
        <f ca="1">OFFSET(STAT!$F$1,SUM!AC$3-1,SUM!$A9)</f>
        <v>0</v>
      </c>
      <c r="AD9" s="36">
        <f ca="1">OFFSET(STAT!$F$1,SUM!AD$3-1,SUM!$A9)</f>
        <v>0</v>
      </c>
      <c r="AE9" s="36">
        <f ca="1">OFFSET(STAT!$F$1,SUM!AE$3-1,SUM!$A9)</f>
        <v>0</v>
      </c>
      <c r="AF9" s="36">
        <f ca="1">OFFSET(STAT!$F$1,SUM!AF$3-1,SUM!$A9)</f>
        <v>0</v>
      </c>
      <c r="AG9" s="36">
        <f ca="1">OFFSET(STAT!$F$1,SUM!AG$3-1,SUM!$A9)</f>
        <v>0</v>
      </c>
      <c r="AH9" s="36">
        <f ca="1">OFFSET(STAT!$F$1,SUM!AH$3-1,SUM!$A9)</f>
        <v>0</v>
      </c>
      <c r="AI9" s="36">
        <f ca="1">OFFSET(STAT!$F$1,SUM!AI$3-1,SUM!$A9)</f>
        <v>0</v>
      </c>
      <c r="AJ9" s="36">
        <f ca="1">OFFSET(STAT!$F$1,SUM!AJ$3-1,SUM!$A9)</f>
        <v>0</v>
      </c>
      <c r="AK9" s="36">
        <f ca="1">OFFSET(STAT!$F$1,SUM!AK$3-1,SUM!$A9)</f>
        <v>0</v>
      </c>
      <c r="AL9" s="36">
        <f ca="1">OFFSET(STAT!$F$1,SUM!AL$3-1,SUM!$A9)</f>
        <v>0</v>
      </c>
      <c r="AM9" s="36">
        <f ca="1">OFFSET(STAT!$F$1,SUM!AM$3-1,SUM!$A9)</f>
        <v>0</v>
      </c>
      <c r="AN9" s="36">
        <f ca="1">OFFSET(STAT!$F$1,SUM!AN$3-1,SUM!$A9)</f>
        <v>0</v>
      </c>
      <c r="AO9" s="36">
        <f ca="1">OFFSET(STAT!$F$1,SUM!AO$3-1,SUM!$A9)</f>
        <v>0</v>
      </c>
      <c r="AP9" s="36">
        <f ca="1">OFFSET(STAT!$F$1,SUM!AP$3-1,SUM!$A9)</f>
        <v>0</v>
      </c>
    </row>
    <row r="10" spans="1:42" x14ac:dyDescent="0.2">
      <c r="A10" s="15">
        <f>SAMP!A7</f>
        <v>6</v>
      </c>
      <c r="B10" s="13" t="str">
        <f>SAMP!C7&amp;", "&amp;SAMP!D7</f>
        <v xml:space="preserve">, </v>
      </c>
      <c r="C10" s="36">
        <f>SAMP!B7</f>
        <v>0</v>
      </c>
      <c r="D10" s="36">
        <f ca="1">OFFSET(STAT!$F$1,SUM!D$3-1,SUM!$A10)</f>
        <v>0</v>
      </c>
      <c r="E10" s="36">
        <f ca="1">OFFSET(STAT!$F$1,SUM!E$3-1,SUM!$A10)</f>
        <v>0</v>
      </c>
      <c r="F10" s="36">
        <f ca="1">OFFSET(STAT!$F$1,SUM!F$3-1,SUM!$A10)</f>
        <v>0</v>
      </c>
      <c r="G10" s="36">
        <f ca="1">OFFSET(STAT!$F$1,SUM!G$3-1,SUM!$A10)</f>
        <v>0</v>
      </c>
      <c r="H10" s="36">
        <f ca="1">OFFSET(STAT!$F$1,SUM!H$3-1,SUM!$A10)</f>
        <v>0</v>
      </c>
      <c r="I10" s="36">
        <f ca="1">OFFSET(STAT!$F$1,SUM!I$3-1,SUM!$A10)</f>
        <v>0</v>
      </c>
      <c r="J10" s="36">
        <f ca="1">OFFSET(STAT!$F$1,SUM!J$3-1,SUM!$A10)</f>
        <v>0</v>
      </c>
      <c r="K10" s="36">
        <f ca="1">OFFSET(STAT!$F$1,SUM!K$3-1,SUM!$A10)</f>
        <v>0</v>
      </c>
      <c r="L10" s="36">
        <f ca="1">OFFSET(STAT!$F$1,SUM!L$3-1,SUM!$A10)</f>
        <v>0</v>
      </c>
      <c r="M10" s="36">
        <f ca="1">OFFSET(STAT!$F$1,SUM!M$3-1,SUM!$A10)</f>
        <v>0</v>
      </c>
      <c r="N10" s="36">
        <f ca="1">OFFSET(STAT!$F$1,SUM!N$3-1,SUM!$A10)</f>
        <v>0</v>
      </c>
      <c r="O10" s="36">
        <f ca="1">OFFSET(STAT!$F$1,SUM!O$3-1,SUM!$A10)</f>
        <v>0</v>
      </c>
      <c r="P10" s="36">
        <f ca="1">OFFSET(STAT!$F$1,SUM!P$3-1,SUM!$A10)</f>
        <v>0</v>
      </c>
      <c r="Q10" s="36">
        <f ca="1">OFFSET(STAT!$F$1,SUM!Q$3-1,SUM!$A10)</f>
        <v>0</v>
      </c>
      <c r="R10" s="36">
        <f ca="1">OFFSET(STAT!$F$1,SUM!R$3-1,SUM!$A10)</f>
        <v>0</v>
      </c>
      <c r="S10" s="36">
        <f ca="1">OFFSET(STAT!$F$1,SUM!S$3-1,SUM!$A10)</f>
        <v>0</v>
      </c>
      <c r="T10" s="36">
        <f ca="1">OFFSET(STAT!$F$1,SUM!T$3-1,SUM!$A10)</f>
        <v>0</v>
      </c>
      <c r="U10" s="36">
        <f ca="1">OFFSET(STAT!$F$1,SUM!U$3-1,SUM!$A10)</f>
        <v>0</v>
      </c>
      <c r="V10" s="36">
        <f ca="1">OFFSET(STAT!$F$1,SUM!V$3-1,SUM!$A10)</f>
        <v>0</v>
      </c>
      <c r="W10" s="36">
        <f ca="1">OFFSET(STAT!$F$1,SUM!W$3-1,SUM!$A10)</f>
        <v>0</v>
      </c>
      <c r="X10" s="36">
        <f ca="1">OFFSET(STAT!$F$1,SUM!X$3-1,SUM!$A10)</f>
        <v>0</v>
      </c>
      <c r="Y10" s="36">
        <f ca="1">OFFSET(STAT!$F$1,SUM!Y$3-1,SUM!$A10)</f>
        <v>0</v>
      </c>
      <c r="Z10" s="36">
        <f ca="1">OFFSET(STAT!$F$1,SUM!Z$3-1,SUM!$A10)</f>
        <v>0</v>
      </c>
      <c r="AA10" s="36">
        <f ca="1">OFFSET(STAT!$F$1,SUM!AA$3-1,SUM!$A10)</f>
        <v>0</v>
      </c>
      <c r="AB10" s="36">
        <f ca="1">OFFSET(STAT!$F$1,SUM!AB$3-1,SUM!$A10)</f>
        <v>0</v>
      </c>
      <c r="AC10" s="36">
        <f ca="1">OFFSET(STAT!$F$1,SUM!AC$3-1,SUM!$A10)</f>
        <v>0</v>
      </c>
      <c r="AD10" s="36">
        <f ca="1">OFFSET(STAT!$F$1,SUM!AD$3-1,SUM!$A10)</f>
        <v>0</v>
      </c>
      <c r="AE10" s="36">
        <f ca="1">OFFSET(STAT!$F$1,SUM!AE$3-1,SUM!$A10)</f>
        <v>0</v>
      </c>
      <c r="AF10" s="36">
        <f ca="1">OFFSET(STAT!$F$1,SUM!AF$3-1,SUM!$A10)</f>
        <v>0</v>
      </c>
      <c r="AG10" s="36">
        <f ca="1">OFFSET(STAT!$F$1,SUM!AG$3-1,SUM!$A10)</f>
        <v>0</v>
      </c>
      <c r="AH10" s="36">
        <f ca="1">OFFSET(STAT!$F$1,SUM!AH$3-1,SUM!$A10)</f>
        <v>0</v>
      </c>
      <c r="AI10" s="36">
        <f ca="1">OFFSET(STAT!$F$1,SUM!AI$3-1,SUM!$A10)</f>
        <v>0</v>
      </c>
      <c r="AJ10" s="36">
        <f ca="1">OFFSET(STAT!$F$1,SUM!AJ$3-1,SUM!$A10)</f>
        <v>0</v>
      </c>
      <c r="AK10" s="36">
        <f ca="1">OFFSET(STAT!$F$1,SUM!AK$3-1,SUM!$A10)</f>
        <v>0</v>
      </c>
      <c r="AL10" s="36">
        <f ca="1">OFFSET(STAT!$F$1,SUM!AL$3-1,SUM!$A10)</f>
        <v>0</v>
      </c>
      <c r="AM10" s="36">
        <f ca="1">OFFSET(STAT!$F$1,SUM!AM$3-1,SUM!$A10)</f>
        <v>0</v>
      </c>
      <c r="AN10" s="36">
        <f ca="1">OFFSET(STAT!$F$1,SUM!AN$3-1,SUM!$A10)</f>
        <v>0</v>
      </c>
      <c r="AO10" s="36">
        <f ca="1">OFFSET(STAT!$F$1,SUM!AO$3-1,SUM!$A10)</f>
        <v>0</v>
      </c>
      <c r="AP10" s="36">
        <f ca="1">OFFSET(STAT!$F$1,SUM!AP$3-1,SUM!$A10)</f>
        <v>0</v>
      </c>
    </row>
    <row r="11" spans="1:42" x14ac:dyDescent="0.2">
      <c r="A11" s="15">
        <f>SAMP!A8</f>
        <v>7</v>
      </c>
      <c r="B11" s="13" t="str">
        <f>SAMP!C8&amp;", "&amp;SAMP!D8</f>
        <v xml:space="preserve">, </v>
      </c>
      <c r="C11" s="36">
        <f>SAMP!B8</f>
        <v>0</v>
      </c>
      <c r="D11" s="36">
        <f ca="1">OFFSET(STAT!$F$1,SUM!D$3-1,SUM!$A11)</f>
        <v>0</v>
      </c>
      <c r="E11" s="36">
        <f ca="1">OFFSET(STAT!$F$1,SUM!E$3-1,SUM!$A11)</f>
        <v>0</v>
      </c>
      <c r="F11" s="36">
        <f ca="1">OFFSET(STAT!$F$1,SUM!F$3-1,SUM!$A11)</f>
        <v>0</v>
      </c>
      <c r="G11" s="36">
        <f ca="1">OFFSET(STAT!$F$1,SUM!G$3-1,SUM!$A11)</f>
        <v>0</v>
      </c>
      <c r="H11" s="36">
        <f ca="1">OFFSET(STAT!$F$1,SUM!H$3-1,SUM!$A11)</f>
        <v>0</v>
      </c>
      <c r="I11" s="36">
        <f ca="1">OFFSET(STAT!$F$1,SUM!I$3-1,SUM!$A11)</f>
        <v>0</v>
      </c>
      <c r="J11" s="36">
        <f ca="1">OFFSET(STAT!$F$1,SUM!J$3-1,SUM!$A11)</f>
        <v>0</v>
      </c>
      <c r="K11" s="36">
        <f ca="1">OFFSET(STAT!$F$1,SUM!K$3-1,SUM!$A11)</f>
        <v>0</v>
      </c>
      <c r="L11" s="36">
        <f ca="1">OFFSET(STAT!$F$1,SUM!L$3-1,SUM!$A11)</f>
        <v>0</v>
      </c>
      <c r="M11" s="36">
        <f ca="1">OFFSET(STAT!$F$1,SUM!M$3-1,SUM!$A11)</f>
        <v>0</v>
      </c>
      <c r="N11" s="36">
        <f ca="1">OFFSET(STAT!$F$1,SUM!N$3-1,SUM!$A11)</f>
        <v>0</v>
      </c>
      <c r="O11" s="36">
        <f ca="1">OFFSET(STAT!$F$1,SUM!O$3-1,SUM!$A11)</f>
        <v>0</v>
      </c>
      <c r="P11" s="36">
        <f ca="1">OFFSET(STAT!$F$1,SUM!P$3-1,SUM!$A11)</f>
        <v>0</v>
      </c>
      <c r="Q11" s="36">
        <f ca="1">OFFSET(STAT!$F$1,SUM!Q$3-1,SUM!$A11)</f>
        <v>0</v>
      </c>
      <c r="R11" s="36">
        <f ca="1">OFFSET(STAT!$F$1,SUM!R$3-1,SUM!$A11)</f>
        <v>0</v>
      </c>
      <c r="S11" s="36">
        <f ca="1">OFFSET(STAT!$F$1,SUM!S$3-1,SUM!$A11)</f>
        <v>0</v>
      </c>
      <c r="T11" s="36">
        <f ca="1">OFFSET(STAT!$F$1,SUM!T$3-1,SUM!$A11)</f>
        <v>0</v>
      </c>
      <c r="U11" s="36">
        <f ca="1">OFFSET(STAT!$F$1,SUM!U$3-1,SUM!$A11)</f>
        <v>0</v>
      </c>
      <c r="V11" s="36">
        <f ca="1">OFFSET(STAT!$F$1,SUM!V$3-1,SUM!$A11)</f>
        <v>0</v>
      </c>
      <c r="W11" s="36">
        <f ca="1">OFFSET(STAT!$F$1,SUM!W$3-1,SUM!$A11)</f>
        <v>0</v>
      </c>
      <c r="X11" s="36">
        <f ca="1">OFFSET(STAT!$F$1,SUM!X$3-1,SUM!$A11)</f>
        <v>0</v>
      </c>
      <c r="Y11" s="36">
        <f ca="1">OFFSET(STAT!$F$1,SUM!Y$3-1,SUM!$A11)</f>
        <v>0</v>
      </c>
      <c r="Z11" s="36">
        <f ca="1">OFFSET(STAT!$F$1,SUM!Z$3-1,SUM!$A11)</f>
        <v>0</v>
      </c>
      <c r="AA11" s="36">
        <f ca="1">OFFSET(STAT!$F$1,SUM!AA$3-1,SUM!$A11)</f>
        <v>0</v>
      </c>
      <c r="AB11" s="36">
        <f ca="1">OFFSET(STAT!$F$1,SUM!AB$3-1,SUM!$A11)</f>
        <v>0</v>
      </c>
      <c r="AC11" s="36">
        <f ca="1">OFFSET(STAT!$F$1,SUM!AC$3-1,SUM!$A11)</f>
        <v>0</v>
      </c>
      <c r="AD11" s="36">
        <f ca="1">OFFSET(STAT!$F$1,SUM!AD$3-1,SUM!$A11)</f>
        <v>0</v>
      </c>
      <c r="AE11" s="36">
        <f ca="1">OFFSET(STAT!$F$1,SUM!AE$3-1,SUM!$A11)</f>
        <v>0</v>
      </c>
      <c r="AF11" s="36">
        <f ca="1">OFFSET(STAT!$F$1,SUM!AF$3-1,SUM!$A11)</f>
        <v>0</v>
      </c>
      <c r="AG11" s="36">
        <f ca="1">OFFSET(STAT!$F$1,SUM!AG$3-1,SUM!$A11)</f>
        <v>0</v>
      </c>
      <c r="AH11" s="36">
        <f ca="1">OFFSET(STAT!$F$1,SUM!AH$3-1,SUM!$A11)</f>
        <v>0</v>
      </c>
      <c r="AI11" s="36">
        <f ca="1">OFFSET(STAT!$F$1,SUM!AI$3-1,SUM!$A11)</f>
        <v>0</v>
      </c>
      <c r="AJ11" s="36">
        <f ca="1">OFFSET(STAT!$F$1,SUM!AJ$3-1,SUM!$A11)</f>
        <v>0</v>
      </c>
      <c r="AK11" s="36">
        <f ca="1">OFFSET(STAT!$F$1,SUM!AK$3-1,SUM!$A11)</f>
        <v>0</v>
      </c>
      <c r="AL11" s="36">
        <f ca="1">OFFSET(STAT!$F$1,SUM!AL$3-1,SUM!$A11)</f>
        <v>0</v>
      </c>
      <c r="AM11" s="36">
        <f ca="1">OFFSET(STAT!$F$1,SUM!AM$3-1,SUM!$A11)</f>
        <v>0</v>
      </c>
      <c r="AN11" s="36">
        <f ca="1">OFFSET(STAT!$F$1,SUM!AN$3-1,SUM!$A11)</f>
        <v>0</v>
      </c>
      <c r="AO11" s="36">
        <f ca="1">OFFSET(STAT!$F$1,SUM!AO$3-1,SUM!$A11)</f>
        <v>0</v>
      </c>
      <c r="AP11" s="36">
        <f ca="1">OFFSET(STAT!$F$1,SUM!AP$3-1,SUM!$A11)</f>
        <v>0</v>
      </c>
    </row>
    <row r="12" spans="1:42" x14ac:dyDescent="0.2">
      <c r="A12" s="15">
        <f>SAMP!A9</f>
        <v>8</v>
      </c>
      <c r="B12" s="13" t="str">
        <f>SAMP!C9&amp;", "&amp;SAMP!D9</f>
        <v xml:space="preserve">, </v>
      </c>
      <c r="C12" s="36">
        <f>SAMP!B9</f>
        <v>0</v>
      </c>
      <c r="D12" s="36">
        <f ca="1">OFFSET(STAT!$F$1,SUM!D$3-1,SUM!$A12)</f>
        <v>0</v>
      </c>
      <c r="E12" s="36">
        <f ca="1">OFFSET(STAT!$F$1,SUM!E$3-1,SUM!$A12)</f>
        <v>0</v>
      </c>
      <c r="F12" s="36">
        <f ca="1">OFFSET(STAT!$F$1,SUM!F$3-1,SUM!$A12)</f>
        <v>0</v>
      </c>
      <c r="G12" s="36">
        <f ca="1">OFFSET(STAT!$F$1,SUM!G$3-1,SUM!$A12)</f>
        <v>0</v>
      </c>
      <c r="H12" s="36">
        <f ca="1">OFFSET(STAT!$F$1,SUM!H$3-1,SUM!$A12)</f>
        <v>0</v>
      </c>
      <c r="I12" s="36">
        <f ca="1">OFFSET(STAT!$F$1,SUM!I$3-1,SUM!$A12)</f>
        <v>0</v>
      </c>
      <c r="J12" s="36">
        <f ca="1">OFFSET(STAT!$F$1,SUM!J$3-1,SUM!$A12)</f>
        <v>0</v>
      </c>
      <c r="K12" s="36">
        <f ca="1">OFFSET(STAT!$F$1,SUM!K$3-1,SUM!$A12)</f>
        <v>0</v>
      </c>
      <c r="L12" s="36">
        <f ca="1">OFFSET(STAT!$F$1,SUM!L$3-1,SUM!$A12)</f>
        <v>0</v>
      </c>
      <c r="M12" s="36">
        <f ca="1">OFFSET(STAT!$F$1,SUM!M$3-1,SUM!$A12)</f>
        <v>0</v>
      </c>
      <c r="N12" s="36">
        <f ca="1">OFFSET(STAT!$F$1,SUM!N$3-1,SUM!$A12)</f>
        <v>0</v>
      </c>
      <c r="O12" s="36">
        <f ca="1">OFFSET(STAT!$F$1,SUM!O$3-1,SUM!$A12)</f>
        <v>0</v>
      </c>
      <c r="P12" s="36">
        <f ca="1">OFFSET(STAT!$F$1,SUM!P$3-1,SUM!$A12)</f>
        <v>0</v>
      </c>
      <c r="Q12" s="36">
        <f ca="1">OFFSET(STAT!$F$1,SUM!Q$3-1,SUM!$A12)</f>
        <v>0</v>
      </c>
      <c r="R12" s="36">
        <f ca="1">OFFSET(STAT!$F$1,SUM!R$3-1,SUM!$A12)</f>
        <v>0</v>
      </c>
      <c r="S12" s="36">
        <f ca="1">OFFSET(STAT!$F$1,SUM!S$3-1,SUM!$A12)</f>
        <v>0</v>
      </c>
      <c r="T12" s="36">
        <f ca="1">OFFSET(STAT!$F$1,SUM!T$3-1,SUM!$A12)</f>
        <v>0</v>
      </c>
      <c r="U12" s="36">
        <f ca="1">OFFSET(STAT!$F$1,SUM!U$3-1,SUM!$A12)</f>
        <v>0</v>
      </c>
      <c r="V12" s="36">
        <f ca="1">OFFSET(STAT!$F$1,SUM!V$3-1,SUM!$A12)</f>
        <v>0</v>
      </c>
      <c r="W12" s="36">
        <f ca="1">OFFSET(STAT!$F$1,SUM!W$3-1,SUM!$A12)</f>
        <v>0</v>
      </c>
      <c r="X12" s="36">
        <f ca="1">OFFSET(STAT!$F$1,SUM!X$3-1,SUM!$A12)</f>
        <v>0</v>
      </c>
      <c r="Y12" s="36">
        <f ca="1">OFFSET(STAT!$F$1,SUM!Y$3-1,SUM!$A12)</f>
        <v>0</v>
      </c>
      <c r="Z12" s="36">
        <f ca="1">OFFSET(STAT!$F$1,SUM!Z$3-1,SUM!$A12)</f>
        <v>0</v>
      </c>
      <c r="AA12" s="36">
        <f ca="1">OFFSET(STAT!$F$1,SUM!AA$3-1,SUM!$A12)</f>
        <v>0</v>
      </c>
      <c r="AB12" s="36">
        <f ca="1">OFFSET(STAT!$F$1,SUM!AB$3-1,SUM!$A12)</f>
        <v>0</v>
      </c>
      <c r="AC12" s="36">
        <f ca="1">OFFSET(STAT!$F$1,SUM!AC$3-1,SUM!$A12)</f>
        <v>0</v>
      </c>
      <c r="AD12" s="36">
        <f ca="1">OFFSET(STAT!$F$1,SUM!AD$3-1,SUM!$A12)</f>
        <v>0</v>
      </c>
      <c r="AE12" s="36">
        <f ca="1">OFFSET(STAT!$F$1,SUM!AE$3-1,SUM!$A12)</f>
        <v>0</v>
      </c>
      <c r="AF12" s="36">
        <f ca="1">OFFSET(STAT!$F$1,SUM!AF$3-1,SUM!$A12)</f>
        <v>0</v>
      </c>
      <c r="AG12" s="36">
        <f ca="1">OFFSET(STAT!$F$1,SUM!AG$3-1,SUM!$A12)</f>
        <v>0</v>
      </c>
      <c r="AH12" s="36">
        <f ca="1">OFFSET(STAT!$F$1,SUM!AH$3-1,SUM!$A12)</f>
        <v>0</v>
      </c>
      <c r="AI12" s="36">
        <f ca="1">OFFSET(STAT!$F$1,SUM!AI$3-1,SUM!$A12)</f>
        <v>0</v>
      </c>
      <c r="AJ12" s="36">
        <f ca="1">OFFSET(STAT!$F$1,SUM!AJ$3-1,SUM!$A12)</f>
        <v>0</v>
      </c>
      <c r="AK12" s="36">
        <f ca="1">OFFSET(STAT!$F$1,SUM!AK$3-1,SUM!$A12)</f>
        <v>0</v>
      </c>
      <c r="AL12" s="36">
        <f ca="1">OFFSET(STAT!$F$1,SUM!AL$3-1,SUM!$A12)</f>
        <v>0</v>
      </c>
      <c r="AM12" s="36">
        <f ca="1">OFFSET(STAT!$F$1,SUM!AM$3-1,SUM!$A12)</f>
        <v>0</v>
      </c>
      <c r="AN12" s="36">
        <f ca="1">OFFSET(STAT!$F$1,SUM!AN$3-1,SUM!$A12)</f>
        <v>0</v>
      </c>
      <c r="AO12" s="36">
        <f ca="1">OFFSET(STAT!$F$1,SUM!AO$3-1,SUM!$A12)</f>
        <v>0</v>
      </c>
      <c r="AP12" s="36">
        <f ca="1">OFFSET(STAT!$F$1,SUM!AP$3-1,SUM!$A12)</f>
        <v>0</v>
      </c>
    </row>
    <row r="13" spans="1:42" x14ac:dyDescent="0.2">
      <c r="A13" s="15">
        <f>SAMP!A10</f>
        <v>9</v>
      </c>
      <c r="B13" s="13" t="str">
        <f>SAMP!C10&amp;", "&amp;SAMP!D10</f>
        <v xml:space="preserve">, </v>
      </c>
      <c r="C13" s="36">
        <f>SAMP!B10</f>
        <v>0</v>
      </c>
      <c r="D13" s="36">
        <f ca="1">OFFSET(STAT!$F$1,SUM!D$3-1,SUM!$A13)</f>
        <v>0</v>
      </c>
      <c r="E13" s="36">
        <f ca="1">OFFSET(STAT!$F$1,SUM!E$3-1,SUM!$A13)</f>
        <v>0</v>
      </c>
      <c r="F13" s="36">
        <f ca="1">OFFSET(STAT!$F$1,SUM!F$3-1,SUM!$A13)</f>
        <v>0</v>
      </c>
      <c r="G13" s="36">
        <f ca="1">OFFSET(STAT!$F$1,SUM!G$3-1,SUM!$A13)</f>
        <v>0</v>
      </c>
      <c r="H13" s="36">
        <f ca="1">OFFSET(STAT!$F$1,SUM!H$3-1,SUM!$A13)</f>
        <v>0</v>
      </c>
      <c r="I13" s="36">
        <f ca="1">OFFSET(STAT!$F$1,SUM!I$3-1,SUM!$A13)</f>
        <v>0</v>
      </c>
      <c r="J13" s="36">
        <f ca="1">OFFSET(STAT!$F$1,SUM!J$3-1,SUM!$A13)</f>
        <v>0</v>
      </c>
      <c r="K13" s="36">
        <f ca="1">OFFSET(STAT!$F$1,SUM!K$3-1,SUM!$A13)</f>
        <v>0</v>
      </c>
      <c r="L13" s="36">
        <f ca="1">OFFSET(STAT!$F$1,SUM!L$3-1,SUM!$A13)</f>
        <v>0</v>
      </c>
      <c r="M13" s="36">
        <f ca="1">OFFSET(STAT!$F$1,SUM!M$3-1,SUM!$A13)</f>
        <v>0</v>
      </c>
      <c r="N13" s="36">
        <f ca="1">OFFSET(STAT!$F$1,SUM!N$3-1,SUM!$A13)</f>
        <v>0</v>
      </c>
      <c r="O13" s="36">
        <f ca="1">OFFSET(STAT!$F$1,SUM!O$3-1,SUM!$A13)</f>
        <v>0</v>
      </c>
      <c r="P13" s="36">
        <f ca="1">OFFSET(STAT!$F$1,SUM!P$3-1,SUM!$A13)</f>
        <v>0</v>
      </c>
      <c r="Q13" s="36">
        <f ca="1">OFFSET(STAT!$F$1,SUM!Q$3-1,SUM!$A13)</f>
        <v>0</v>
      </c>
      <c r="R13" s="36">
        <f ca="1">OFFSET(STAT!$F$1,SUM!R$3-1,SUM!$A13)</f>
        <v>0</v>
      </c>
      <c r="S13" s="36">
        <f ca="1">OFFSET(STAT!$F$1,SUM!S$3-1,SUM!$A13)</f>
        <v>0</v>
      </c>
      <c r="T13" s="36">
        <f ca="1">OFFSET(STAT!$F$1,SUM!T$3-1,SUM!$A13)</f>
        <v>0</v>
      </c>
      <c r="U13" s="36">
        <f ca="1">OFFSET(STAT!$F$1,SUM!U$3-1,SUM!$A13)</f>
        <v>0</v>
      </c>
      <c r="V13" s="36">
        <f ca="1">OFFSET(STAT!$F$1,SUM!V$3-1,SUM!$A13)</f>
        <v>0</v>
      </c>
      <c r="W13" s="36">
        <f ca="1">OFFSET(STAT!$F$1,SUM!W$3-1,SUM!$A13)</f>
        <v>0</v>
      </c>
      <c r="X13" s="36">
        <f ca="1">OFFSET(STAT!$F$1,SUM!X$3-1,SUM!$A13)</f>
        <v>0</v>
      </c>
      <c r="Y13" s="36">
        <f ca="1">OFFSET(STAT!$F$1,SUM!Y$3-1,SUM!$A13)</f>
        <v>0</v>
      </c>
      <c r="Z13" s="36">
        <f ca="1">OFFSET(STAT!$F$1,SUM!Z$3-1,SUM!$A13)</f>
        <v>0</v>
      </c>
      <c r="AA13" s="36">
        <f ca="1">OFFSET(STAT!$F$1,SUM!AA$3-1,SUM!$A13)</f>
        <v>0</v>
      </c>
      <c r="AB13" s="36">
        <f ca="1">OFFSET(STAT!$F$1,SUM!AB$3-1,SUM!$A13)</f>
        <v>0</v>
      </c>
      <c r="AC13" s="36">
        <f ca="1">OFFSET(STAT!$F$1,SUM!AC$3-1,SUM!$A13)</f>
        <v>0</v>
      </c>
      <c r="AD13" s="36">
        <f ca="1">OFFSET(STAT!$F$1,SUM!AD$3-1,SUM!$A13)</f>
        <v>0</v>
      </c>
      <c r="AE13" s="36">
        <f ca="1">OFFSET(STAT!$F$1,SUM!AE$3-1,SUM!$A13)</f>
        <v>0</v>
      </c>
      <c r="AF13" s="36">
        <f ca="1">OFFSET(STAT!$F$1,SUM!AF$3-1,SUM!$A13)</f>
        <v>0</v>
      </c>
      <c r="AG13" s="36">
        <f ca="1">OFFSET(STAT!$F$1,SUM!AG$3-1,SUM!$A13)</f>
        <v>0</v>
      </c>
      <c r="AH13" s="36">
        <f ca="1">OFFSET(STAT!$F$1,SUM!AH$3-1,SUM!$A13)</f>
        <v>0</v>
      </c>
      <c r="AI13" s="36">
        <f ca="1">OFFSET(STAT!$F$1,SUM!AI$3-1,SUM!$A13)</f>
        <v>0</v>
      </c>
      <c r="AJ13" s="36">
        <f ca="1">OFFSET(STAT!$F$1,SUM!AJ$3-1,SUM!$A13)</f>
        <v>0</v>
      </c>
      <c r="AK13" s="36">
        <f ca="1">OFFSET(STAT!$F$1,SUM!AK$3-1,SUM!$A13)</f>
        <v>0</v>
      </c>
      <c r="AL13" s="36">
        <f ca="1">OFFSET(STAT!$F$1,SUM!AL$3-1,SUM!$A13)</f>
        <v>0</v>
      </c>
      <c r="AM13" s="36">
        <f ca="1">OFFSET(STAT!$F$1,SUM!AM$3-1,SUM!$A13)</f>
        <v>0</v>
      </c>
      <c r="AN13" s="36">
        <f ca="1">OFFSET(STAT!$F$1,SUM!AN$3-1,SUM!$A13)</f>
        <v>0</v>
      </c>
      <c r="AO13" s="36">
        <f ca="1">OFFSET(STAT!$F$1,SUM!AO$3-1,SUM!$A13)</f>
        <v>0</v>
      </c>
      <c r="AP13" s="36">
        <f ca="1">OFFSET(STAT!$F$1,SUM!AP$3-1,SUM!$A13)</f>
        <v>0</v>
      </c>
    </row>
    <row r="14" spans="1:42" x14ac:dyDescent="0.2">
      <c r="A14" s="15">
        <f>SAMP!A11</f>
        <v>10</v>
      </c>
      <c r="B14" s="13" t="str">
        <f>SAMP!C11&amp;", "&amp;SAMP!D11</f>
        <v xml:space="preserve">, </v>
      </c>
      <c r="C14" s="36">
        <f>SAMP!B11</f>
        <v>0</v>
      </c>
      <c r="D14" s="36">
        <f ca="1">OFFSET(STAT!$F$1,SUM!D$3-1,SUM!$A14)</f>
        <v>0</v>
      </c>
      <c r="E14" s="36">
        <f ca="1">OFFSET(STAT!$F$1,SUM!E$3-1,SUM!$A14)</f>
        <v>0</v>
      </c>
      <c r="F14" s="36">
        <f ca="1">OFFSET(STAT!$F$1,SUM!F$3-1,SUM!$A14)</f>
        <v>0</v>
      </c>
      <c r="G14" s="36">
        <f ca="1">OFFSET(STAT!$F$1,SUM!G$3-1,SUM!$A14)</f>
        <v>0</v>
      </c>
      <c r="H14" s="36">
        <f ca="1">OFFSET(STAT!$F$1,SUM!H$3-1,SUM!$A14)</f>
        <v>0</v>
      </c>
      <c r="I14" s="36">
        <f ca="1">OFFSET(STAT!$F$1,SUM!I$3-1,SUM!$A14)</f>
        <v>0</v>
      </c>
      <c r="J14" s="36">
        <f ca="1">OFFSET(STAT!$F$1,SUM!J$3-1,SUM!$A14)</f>
        <v>0</v>
      </c>
      <c r="K14" s="36">
        <f ca="1">OFFSET(STAT!$F$1,SUM!K$3-1,SUM!$A14)</f>
        <v>0</v>
      </c>
      <c r="L14" s="36">
        <f ca="1">OFFSET(STAT!$F$1,SUM!L$3-1,SUM!$A14)</f>
        <v>0</v>
      </c>
      <c r="M14" s="36">
        <f ca="1">OFFSET(STAT!$F$1,SUM!M$3-1,SUM!$A14)</f>
        <v>0</v>
      </c>
      <c r="N14" s="36">
        <f ca="1">OFFSET(STAT!$F$1,SUM!N$3-1,SUM!$A14)</f>
        <v>0</v>
      </c>
      <c r="O14" s="36">
        <f ca="1">OFFSET(STAT!$F$1,SUM!O$3-1,SUM!$A14)</f>
        <v>0</v>
      </c>
      <c r="P14" s="36">
        <f ca="1">OFFSET(STAT!$F$1,SUM!P$3-1,SUM!$A14)</f>
        <v>0</v>
      </c>
      <c r="Q14" s="36">
        <f ca="1">OFFSET(STAT!$F$1,SUM!Q$3-1,SUM!$A14)</f>
        <v>0</v>
      </c>
      <c r="R14" s="36">
        <f ca="1">OFFSET(STAT!$F$1,SUM!R$3-1,SUM!$A14)</f>
        <v>0</v>
      </c>
      <c r="S14" s="36">
        <f ca="1">OFFSET(STAT!$F$1,SUM!S$3-1,SUM!$A14)</f>
        <v>0</v>
      </c>
      <c r="T14" s="36">
        <f ca="1">OFFSET(STAT!$F$1,SUM!T$3-1,SUM!$A14)</f>
        <v>0</v>
      </c>
      <c r="U14" s="36">
        <f ca="1">OFFSET(STAT!$F$1,SUM!U$3-1,SUM!$A14)</f>
        <v>0</v>
      </c>
      <c r="V14" s="36">
        <f ca="1">OFFSET(STAT!$F$1,SUM!V$3-1,SUM!$A14)</f>
        <v>0</v>
      </c>
      <c r="W14" s="36">
        <f ca="1">OFFSET(STAT!$F$1,SUM!W$3-1,SUM!$A14)</f>
        <v>0</v>
      </c>
      <c r="X14" s="36">
        <f ca="1">OFFSET(STAT!$F$1,SUM!X$3-1,SUM!$A14)</f>
        <v>0</v>
      </c>
      <c r="Y14" s="36">
        <f ca="1">OFFSET(STAT!$F$1,SUM!Y$3-1,SUM!$A14)</f>
        <v>0</v>
      </c>
      <c r="Z14" s="36">
        <f ca="1">OFFSET(STAT!$F$1,SUM!Z$3-1,SUM!$A14)</f>
        <v>0</v>
      </c>
      <c r="AA14" s="36">
        <f ca="1">OFFSET(STAT!$F$1,SUM!AA$3-1,SUM!$A14)</f>
        <v>0</v>
      </c>
      <c r="AB14" s="36">
        <f ca="1">OFFSET(STAT!$F$1,SUM!AB$3-1,SUM!$A14)</f>
        <v>0</v>
      </c>
      <c r="AC14" s="36">
        <f ca="1">OFFSET(STAT!$F$1,SUM!AC$3-1,SUM!$A14)</f>
        <v>0</v>
      </c>
      <c r="AD14" s="36">
        <f ca="1">OFFSET(STAT!$F$1,SUM!AD$3-1,SUM!$A14)</f>
        <v>0</v>
      </c>
      <c r="AE14" s="36">
        <f ca="1">OFFSET(STAT!$F$1,SUM!AE$3-1,SUM!$A14)</f>
        <v>0</v>
      </c>
      <c r="AF14" s="36">
        <f ca="1">OFFSET(STAT!$F$1,SUM!AF$3-1,SUM!$A14)</f>
        <v>0</v>
      </c>
      <c r="AG14" s="36">
        <f ca="1">OFFSET(STAT!$F$1,SUM!AG$3-1,SUM!$A14)</f>
        <v>0</v>
      </c>
      <c r="AH14" s="36">
        <f ca="1">OFFSET(STAT!$F$1,SUM!AH$3-1,SUM!$A14)</f>
        <v>0</v>
      </c>
      <c r="AI14" s="36">
        <f ca="1">OFFSET(STAT!$F$1,SUM!AI$3-1,SUM!$A14)</f>
        <v>0</v>
      </c>
      <c r="AJ14" s="36">
        <f ca="1">OFFSET(STAT!$F$1,SUM!AJ$3-1,SUM!$A14)</f>
        <v>0</v>
      </c>
      <c r="AK14" s="36">
        <f ca="1">OFFSET(STAT!$F$1,SUM!AK$3-1,SUM!$A14)</f>
        <v>0</v>
      </c>
      <c r="AL14" s="36">
        <f ca="1">OFFSET(STAT!$F$1,SUM!AL$3-1,SUM!$A14)</f>
        <v>0</v>
      </c>
      <c r="AM14" s="36">
        <f ca="1">OFFSET(STAT!$F$1,SUM!AM$3-1,SUM!$A14)</f>
        <v>0</v>
      </c>
      <c r="AN14" s="36">
        <f ca="1">OFFSET(STAT!$F$1,SUM!AN$3-1,SUM!$A14)</f>
        <v>0</v>
      </c>
      <c r="AO14" s="36">
        <f ca="1">OFFSET(STAT!$F$1,SUM!AO$3-1,SUM!$A14)</f>
        <v>0</v>
      </c>
      <c r="AP14" s="36">
        <f ca="1">OFFSET(STAT!$F$1,SUM!AP$3-1,SUM!$A14)</f>
        <v>0</v>
      </c>
    </row>
    <row r="15" spans="1:42" x14ac:dyDescent="0.2">
      <c r="A15" s="15">
        <f>SAMP!A12</f>
        <v>11</v>
      </c>
      <c r="B15" s="13" t="str">
        <f>SAMP!C12&amp;", "&amp;SAMP!D12</f>
        <v xml:space="preserve">, </v>
      </c>
      <c r="C15" s="36">
        <f>SAMP!B12</f>
        <v>0</v>
      </c>
      <c r="D15" s="36">
        <f ca="1">OFFSET(STAT!$F$1,SUM!D$3-1,SUM!$A15)</f>
        <v>0</v>
      </c>
      <c r="E15" s="36">
        <f ca="1">OFFSET(STAT!$F$1,SUM!E$3-1,SUM!$A15)</f>
        <v>0</v>
      </c>
      <c r="F15" s="36">
        <f ca="1">OFFSET(STAT!$F$1,SUM!F$3-1,SUM!$A15)</f>
        <v>0</v>
      </c>
      <c r="G15" s="36">
        <f ca="1">OFFSET(STAT!$F$1,SUM!G$3-1,SUM!$A15)</f>
        <v>0</v>
      </c>
      <c r="H15" s="36">
        <f ca="1">OFFSET(STAT!$F$1,SUM!H$3-1,SUM!$A15)</f>
        <v>0</v>
      </c>
      <c r="I15" s="36">
        <f ca="1">OFFSET(STAT!$F$1,SUM!I$3-1,SUM!$A15)</f>
        <v>0</v>
      </c>
      <c r="J15" s="36">
        <f ca="1">OFFSET(STAT!$F$1,SUM!J$3-1,SUM!$A15)</f>
        <v>0</v>
      </c>
      <c r="K15" s="36">
        <f ca="1">OFFSET(STAT!$F$1,SUM!K$3-1,SUM!$A15)</f>
        <v>0</v>
      </c>
      <c r="L15" s="36">
        <f ca="1">OFFSET(STAT!$F$1,SUM!L$3-1,SUM!$A15)</f>
        <v>0</v>
      </c>
      <c r="M15" s="36">
        <f ca="1">OFFSET(STAT!$F$1,SUM!M$3-1,SUM!$A15)</f>
        <v>0</v>
      </c>
      <c r="N15" s="36">
        <f ca="1">OFFSET(STAT!$F$1,SUM!N$3-1,SUM!$A15)</f>
        <v>0</v>
      </c>
      <c r="O15" s="36">
        <f ca="1">OFFSET(STAT!$F$1,SUM!O$3-1,SUM!$A15)</f>
        <v>0</v>
      </c>
      <c r="P15" s="36">
        <f ca="1">OFFSET(STAT!$F$1,SUM!P$3-1,SUM!$A15)</f>
        <v>0</v>
      </c>
      <c r="Q15" s="36">
        <f ca="1">OFFSET(STAT!$F$1,SUM!Q$3-1,SUM!$A15)</f>
        <v>0</v>
      </c>
      <c r="R15" s="36">
        <f ca="1">OFFSET(STAT!$F$1,SUM!R$3-1,SUM!$A15)</f>
        <v>0</v>
      </c>
      <c r="S15" s="36">
        <f ca="1">OFFSET(STAT!$F$1,SUM!S$3-1,SUM!$A15)</f>
        <v>0</v>
      </c>
      <c r="T15" s="36">
        <f ca="1">OFFSET(STAT!$F$1,SUM!T$3-1,SUM!$A15)</f>
        <v>0</v>
      </c>
      <c r="U15" s="36">
        <f ca="1">OFFSET(STAT!$F$1,SUM!U$3-1,SUM!$A15)</f>
        <v>0</v>
      </c>
      <c r="V15" s="36">
        <f ca="1">OFFSET(STAT!$F$1,SUM!V$3-1,SUM!$A15)</f>
        <v>0</v>
      </c>
      <c r="W15" s="36">
        <f ca="1">OFFSET(STAT!$F$1,SUM!W$3-1,SUM!$A15)</f>
        <v>0</v>
      </c>
      <c r="X15" s="36">
        <f ca="1">OFFSET(STAT!$F$1,SUM!X$3-1,SUM!$A15)</f>
        <v>0</v>
      </c>
      <c r="Y15" s="36">
        <f ca="1">OFFSET(STAT!$F$1,SUM!Y$3-1,SUM!$A15)</f>
        <v>0</v>
      </c>
      <c r="Z15" s="36">
        <f ca="1">OFFSET(STAT!$F$1,SUM!Z$3-1,SUM!$A15)</f>
        <v>0</v>
      </c>
      <c r="AA15" s="36">
        <f ca="1">OFFSET(STAT!$F$1,SUM!AA$3-1,SUM!$A15)</f>
        <v>0</v>
      </c>
      <c r="AB15" s="36">
        <f ca="1">OFFSET(STAT!$F$1,SUM!AB$3-1,SUM!$A15)</f>
        <v>0</v>
      </c>
      <c r="AC15" s="36">
        <f ca="1">OFFSET(STAT!$F$1,SUM!AC$3-1,SUM!$A15)</f>
        <v>0</v>
      </c>
      <c r="AD15" s="36">
        <f ca="1">OFFSET(STAT!$F$1,SUM!AD$3-1,SUM!$A15)</f>
        <v>0</v>
      </c>
      <c r="AE15" s="36">
        <f ca="1">OFFSET(STAT!$F$1,SUM!AE$3-1,SUM!$A15)</f>
        <v>0</v>
      </c>
      <c r="AF15" s="36">
        <f ca="1">OFFSET(STAT!$F$1,SUM!AF$3-1,SUM!$A15)</f>
        <v>0</v>
      </c>
      <c r="AG15" s="36">
        <f ca="1">OFFSET(STAT!$F$1,SUM!AG$3-1,SUM!$A15)</f>
        <v>0</v>
      </c>
      <c r="AH15" s="36">
        <f ca="1">OFFSET(STAT!$F$1,SUM!AH$3-1,SUM!$A15)</f>
        <v>0</v>
      </c>
      <c r="AI15" s="36">
        <f ca="1">OFFSET(STAT!$F$1,SUM!AI$3-1,SUM!$A15)</f>
        <v>0</v>
      </c>
      <c r="AJ15" s="36">
        <f ca="1">OFFSET(STAT!$F$1,SUM!AJ$3-1,SUM!$A15)</f>
        <v>0</v>
      </c>
      <c r="AK15" s="36">
        <f ca="1">OFFSET(STAT!$F$1,SUM!AK$3-1,SUM!$A15)</f>
        <v>0</v>
      </c>
      <c r="AL15" s="36">
        <f ca="1">OFFSET(STAT!$F$1,SUM!AL$3-1,SUM!$A15)</f>
        <v>0</v>
      </c>
      <c r="AM15" s="36">
        <f ca="1">OFFSET(STAT!$F$1,SUM!AM$3-1,SUM!$A15)</f>
        <v>0</v>
      </c>
      <c r="AN15" s="36">
        <f ca="1">OFFSET(STAT!$F$1,SUM!AN$3-1,SUM!$A15)</f>
        <v>0</v>
      </c>
      <c r="AO15" s="36">
        <f ca="1">OFFSET(STAT!$F$1,SUM!AO$3-1,SUM!$A15)</f>
        <v>0</v>
      </c>
      <c r="AP15" s="36">
        <f ca="1">OFFSET(STAT!$F$1,SUM!AP$3-1,SUM!$A15)</f>
        <v>0</v>
      </c>
    </row>
    <row r="16" spans="1:42" x14ac:dyDescent="0.2">
      <c r="A16" s="15">
        <f>SAMP!A13</f>
        <v>12</v>
      </c>
      <c r="B16" s="13" t="str">
        <f>SAMP!C13&amp;", "&amp;SAMP!D13</f>
        <v xml:space="preserve">, </v>
      </c>
      <c r="C16" s="36">
        <f>SAMP!B13</f>
        <v>0</v>
      </c>
      <c r="D16" s="36">
        <f ca="1">OFFSET(STAT!$F$1,SUM!D$3-1,SUM!$A16)</f>
        <v>0</v>
      </c>
      <c r="E16" s="36">
        <f ca="1">OFFSET(STAT!$F$1,SUM!E$3-1,SUM!$A16)</f>
        <v>0</v>
      </c>
      <c r="F16" s="36">
        <f ca="1">OFFSET(STAT!$F$1,SUM!F$3-1,SUM!$A16)</f>
        <v>0</v>
      </c>
      <c r="G16" s="36">
        <f ca="1">OFFSET(STAT!$F$1,SUM!G$3-1,SUM!$A16)</f>
        <v>0</v>
      </c>
      <c r="H16" s="36">
        <f ca="1">OFFSET(STAT!$F$1,SUM!H$3-1,SUM!$A16)</f>
        <v>0</v>
      </c>
      <c r="I16" s="36">
        <f ca="1">OFFSET(STAT!$F$1,SUM!I$3-1,SUM!$A16)</f>
        <v>0</v>
      </c>
      <c r="J16" s="36">
        <f ca="1">OFFSET(STAT!$F$1,SUM!J$3-1,SUM!$A16)</f>
        <v>0</v>
      </c>
      <c r="K16" s="36">
        <f ca="1">OFFSET(STAT!$F$1,SUM!K$3-1,SUM!$A16)</f>
        <v>0</v>
      </c>
      <c r="L16" s="36">
        <f ca="1">OFFSET(STAT!$F$1,SUM!L$3-1,SUM!$A16)</f>
        <v>0</v>
      </c>
      <c r="M16" s="36">
        <f ca="1">OFFSET(STAT!$F$1,SUM!M$3-1,SUM!$A16)</f>
        <v>0</v>
      </c>
      <c r="N16" s="36">
        <f ca="1">OFFSET(STAT!$F$1,SUM!N$3-1,SUM!$A16)</f>
        <v>0</v>
      </c>
      <c r="O16" s="36">
        <f ca="1">OFFSET(STAT!$F$1,SUM!O$3-1,SUM!$A16)</f>
        <v>0</v>
      </c>
      <c r="P16" s="36">
        <f ca="1">OFFSET(STAT!$F$1,SUM!P$3-1,SUM!$A16)</f>
        <v>0</v>
      </c>
      <c r="Q16" s="36">
        <f ca="1">OFFSET(STAT!$F$1,SUM!Q$3-1,SUM!$A16)</f>
        <v>0</v>
      </c>
      <c r="R16" s="36">
        <f ca="1">OFFSET(STAT!$F$1,SUM!R$3-1,SUM!$A16)</f>
        <v>0</v>
      </c>
      <c r="S16" s="36">
        <f ca="1">OFFSET(STAT!$F$1,SUM!S$3-1,SUM!$A16)</f>
        <v>0</v>
      </c>
      <c r="T16" s="36">
        <f ca="1">OFFSET(STAT!$F$1,SUM!T$3-1,SUM!$A16)</f>
        <v>0</v>
      </c>
      <c r="U16" s="36">
        <f ca="1">OFFSET(STAT!$F$1,SUM!U$3-1,SUM!$A16)</f>
        <v>0</v>
      </c>
      <c r="V16" s="36">
        <f ca="1">OFFSET(STAT!$F$1,SUM!V$3-1,SUM!$A16)</f>
        <v>0</v>
      </c>
      <c r="W16" s="36">
        <f ca="1">OFFSET(STAT!$F$1,SUM!W$3-1,SUM!$A16)</f>
        <v>0</v>
      </c>
      <c r="X16" s="36">
        <f ca="1">OFFSET(STAT!$F$1,SUM!X$3-1,SUM!$A16)</f>
        <v>0</v>
      </c>
      <c r="Y16" s="36">
        <f ca="1">OFFSET(STAT!$F$1,SUM!Y$3-1,SUM!$A16)</f>
        <v>0</v>
      </c>
      <c r="Z16" s="36">
        <f ca="1">OFFSET(STAT!$F$1,SUM!Z$3-1,SUM!$A16)</f>
        <v>0</v>
      </c>
      <c r="AA16" s="36">
        <f ca="1">OFFSET(STAT!$F$1,SUM!AA$3-1,SUM!$A16)</f>
        <v>0</v>
      </c>
      <c r="AB16" s="36">
        <f ca="1">OFFSET(STAT!$F$1,SUM!AB$3-1,SUM!$A16)</f>
        <v>0</v>
      </c>
      <c r="AC16" s="36">
        <f ca="1">OFFSET(STAT!$F$1,SUM!AC$3-1,SUM!$A16)</f>
        <v>0</v>
      </c>
      <c r="AD16" s="36">
        <f ca="1">OFFSET(STAT!$F$1,SUM!AD$3-1,SUM!$A16)</f>
        <v>0</v>
      </c>
      <c r="AE16" s="36">
        <f ca="1">OFFSET(STAT!$F$1,SUM!AE$3-1,SUM!$A16)</f>
        <v>0</v>
      </c>
      <c r="AF16" s="36">
        <f ca="1">OFFSET(STAT!$F$1,SUM!AF$3-1,SUM!$A16)</f>
        <v>0</v>
      </c>
      <c r="AG16" s="36">
        <f ca="1">OFFSET(STAT!$F$1,SUM!AG$3-1,SUM!$A16)</f>
        <v>0</v>
      </c>
      <c r="AH16" s="36">
        <f ca="1">OFFSET(STAT!$F$1,SUM!AH$3-1,SUM!$A16)</f>
        <v>0</v>
      </c>
      <c r="AI16" s="36">
        <f ca="1">OFFSET(STAT!$F$1,SUM!AI$3-1,SUM!$A16)</f>
        <v>0</v>
      </c>
      <c r="AJ16" s="36">
        <f ca="1">OFFSET(STAT!$F$1,SUM!AJ$3-1,SUM!$A16)</f>
        <v>0</v>
      </c>
      <c r="AK16" s="36">
        <f ca="1">OFFSET(STAT!$F$1,SUM!AK$3-1,SUM!$A16)</f>
        <v>0</v>
      </c>
      <c r="AL16" s="36">
        <f ca="1">OFFSET(STAT!$F$1,SUM!AL$3-1,SUM!$A16)</f>
        <v>0</v>
      </c>
      <c r="AM16" s="36">
        <f ca="1">OFFSET(STAT!$F$1,SUM!AM$3-1,SUM!$A16)</f>
        <v>0</v>
      </c>
      <c r="AN16" s="36">
        <f ca="1">OFFSET(STAT!$F$1,SUM!AN$3-1,SUM!$A16)</f>
        <v>0</v>
      </c>
      <c r="AO16" s="36">
        <f ca="1">OFFSET(STAT!$F$1,SUM!AO$3-1,SUM!$A16)</f>
        <v>0</v>
      </c>
      <c r="AP16" s="36">
        <f ca="1">OFFSET(STAT!$F$1,SUM!AP$3-1,SUM!$A16)</f>
        <v>0</v>
      </c>
    </row>
    <row r="17" spans="1:42" x14ac:dyDescent="0.2">
      <c r="A17" s="15">
        <f>SAMP!A14</f>
        <v>13</v>
      </c>
      <c r="B17" s="13" t="str">
        <f>SAMP!C14&amp;", "&amp;SAMP!D14</f>
        <v xml:space="preserve">, </v>
      </c>
      <c r="C17" s="36">
        <f>SAMP!B14</f>
        <v>0</v>
      </c>
      <c r="D17" s="36">
        <f ca="1">OFFSET(STAT!$F$1,SUM!D$3-1,SUM!$A17)</f>
        <v>0</v>
      </c>
      <c r="E17" s="36">
        <f ca="1">OFFSET(STAT!$F$1,SUM!E$3-1,SUM!$A17)</f>
        <v>0</v>
      </c>
      <c r="F17" s="36">
        <f ca="1">OFFSET(STAT!$F$1,SUM!F$3-1,SUM!$A17)</f>
        <v>0</v>
      </c>
      <c r="G17" s="36">
        <f ca="1">OFFSET(STAT!$F$1,SUM!G$3-1,SUM!$A17)</f>
        <v>0</v>
      </c>
      <c r="H17" s="36">
        <f ca="1">OFFSET(STAT!$F$1,SUM!H$3-1,SUM!$A17)</f>
        <v>0</v>
      </c>
      <c r="I17" s="36">
        <f ca="1">OFFSET(STAT!$F$1,SUM!I$3-1,SUM!$A17)</f>
        <v>0</v>
      </c>
      <c r="J17" s="36">
        <f ca="1">OFFSET(STAT!$F$1,SUM!J$3-1,SUM!$A17)</f>
        <v>0</v>
      </c>
      <c r="K17" s="36">
        <f ca="1">OFFSET(STAT!$F$1,SUM!K$3-1,SUM!$A17)</f>
        <v>0</v>
      </c>
      <c r="L17" s="36">
        <f ca="1">OFFSET(STAT!$F$1,SUM!L$3-1,SUM!$A17)</f>
        <v>0</v>
      </c>
      <c r="M17" s="36">
        <f ca="1">OFFSET(STAT!$F$1,SUM!M$3-1,SUM!$A17)</f>
        <v>0</v>
      </c>
      <c r="N17" s="36">
        <f ca="1">OFFSET(STAT!$F$1,SUM!N$3-1,SUM!$A17)</f>
        <v>0</v>
      </c>
      <c r="O17" s="36">
        <f ca="1">OFFSET(STAT!$F$1,SUM!O$3-1,SUM!$A17)</f>
        <v>0</v>
      </c>
      <c r="P17" s="36">
        <f ca="1">OFFSET(STAT!$F$1,SUM!P$3-1,SUM!$A17)</f>
        <v>0</v>
      </c>
      <c r="Q17" s="36">
        <f ca="1">OFFSET(STAT!$F$1,SUM!Q$3-1,SUM!$A17)</f>
        <v>0</v>
      </c>
      <c r="R17" s="36">
        <f ca="1">OFFSET(STAT!$F$1,SUM!R$3-1,SUM!$A17)</f>
        <v>0</v>
      </c>
      <c r="S17" s="36">
        <f ca="1">OFFSET(STAT!$F$1,SUM!S$3-1,SUM!$A17)</f>
        <v>0</v>
      </c>
      <c r="T17" s="36">
        <f ca="1">OFFSET(STAT!$F$1,SUM!T$3-1,SUM!$A17)</f>
        <v>0</v>
      </c>
      <c r="U17" s="36">
        <f ca="1">OFFSET(STAT!$F$1,SUM!U$3-1,SUM!$A17)</f>
        <v>0</v>
      </c>
      <c r="V17" s="36">
        <f ca="1">OFFSET(STAT!$F$1,SUM!V$3-1,SUM!$A17)</f>
        <v>0</v>
      </c>
      <c r="W17" s="36">
        <f ca="1">OFFSET(STAT!$F$1,SUM!W$3-1,SUM!$A17)</f>
        <v>0</v>
      </c>
      <c r="X17" s="36">
        <f ca="1">OFFSET(STAT!$F$1,SUM!X$3-1,SUM!$A17)</f>
        <v>0</v>
      </c>
      <c r="Y17" s="36">
        <f ca="1">OFFSET(STAT!$F$1,SUM!Y$3-1,SUM!$A17)</f>
        <v>0</v>
      </c>
      <c r="Z17" s="36">
        <f ca="1">OFFSET(STAT!$F$1,SUM!Z$3-1,SUM!$A17)</f>
        <v>0</v>
      </c>
      <c r="AA17" s="36">
        <f ca="1">OFFSET(STAT!$F$1,SUM!AA$3-1,SUM!$A17)</f>
        <v>0</v>
      </c>
      <c r="AB17" s="36">
        <f ca="1">OFFSET(STAT!$F$1,SUM!AB$3-1,SUM!$A17)</f>
        <v>0</v>
      </c>
      <c r="AC17" s="36">
        <f ca="1">OFFSET(STAT!$F$1,SUM!AC$3-1,SUM!$A17)</f>
        <v>0</v>
      </c>
      <c r="AD17" s="36">
        <f ca="1">OFFSET(STAT!$F$1,SUM!AD$3-1,SUM!$A17)</f>
        <v>0</v>
      </c>
      <c r="AE17" s="36">
        <f ca="1">OFFSET(STAT!$F$1,SUM!AE$3-1,SUM!$A17)</f>
        <v>0</v>
      </c>
      <c r="AF17" s="36">
        <f ca="1">OFFSET(STAT!$F$1,SUM!AF$3-1,SUM!$A17)</f>
        <v>0</v>
      </c>
      <c r="AG17" s="36">
        <f ca="1">OFFSET(STAT!$F$1,SUM!AG$3-1,SUM!$A17)</f>
        <v>0</v>
      </c>
      <c r="AH17" s="36">
        <f ca="1">OFFSET(STAT!$F$1,SUM!AH$3-1,SUM!$A17)</f>
        <v>0</v>
      </c>
      <c r="AI17" s="36">
        <f ca="1">OFFSET(STAT!$F$1,SUM!AI$3-1,SUM!$A17)</f>
        <v>0</v>
      </c>
      <c r="AJ17" s="36">
        <f ca="1">OFFSET(STAT!$F$1,SUM!AJ$3-1,SUM!$A17)</f>
        <v>0</v>
      </c>
      <c r="AK17" s="36">
        <f ca="1">OFFSET(STAT!$F$1,SUM!AK$3-1,SUM!$A17)</f>
        <v>0</v>
      </c>
      <c r="AL17" s="36">
        <f ca="1">OFFSET(STAT!$F$1,SUM!AL$3-1,SUM!$A17)</f>
        <v>0</v>
      </c>
      <c r="AM17" s="36">
        <f ca="1">OFFSET(STAT!$F$1,SUM!AM$3-1,SUM!$A17)</f>
        <v>0</v>
      </c>
      <c r="AN17" s="36">
        <f ca="1">OFFSET(STAT!$F$1,SUM!AN$3-1,SUM!$A17)</f>
        <v>0</v>
      </c>
      <c r="AO17" s="36">
        <f ca="1">OFFSET(STAT!$F$1,SUM!AO$3-1,SUM!$A17)</f>
        <v>0</v>
      </c>
      <c r="AP17" s="36">
        <f ca="1">OFFSET(STAT!$F$1,SUM!AP$3-1,SUM!$A17)</f>
        <v>0</v>
      </c>
    </row>
    <row r="18" spans="1:42" x14ac:dyDescent="0.2">
      <c r="A18" s="15">
        <f>SAMP!A15</f>
        <v>14</v>
      </c>
      <c r="B18" s="13" t="str">
        <f>SAMP!C15&amp;", "&amp;SAMP!D15</f>
        <v xml:space="preserve">, </v>
      </c>
      <c r="C18" s="36">
        <f>SAMP!B15</f>
        <v>0</v>
      </c>
      <c r="D18" s="36">
        <f ca="1">OFFSET(STAT!$F$1,SUM!D$3-1,SUM!$A18)</f>
        <v>0</v>
      </c>
      <c r="E18" s="36">
        <f ca="1">OFFSET(STAT!$F$1,SUM!E$3-1,SUM!$A18)</f>
        <v>0</v>
      </c>
      <c r="F18" s="36">
        <f ca="1">OFFSET(STAT!$F$1,SUM!F$3-1,SUM!$A18)</f>
        <v>0</v>
      </c>
      <c r="G18" s="36">
        <f ca="1">OFFSET(STAT!$F$1,SUM!G$3-1,SUM!$A18)</f>
        <v>0</v>
      </c>
      <c r="H18" s="36">
        <f ca="1">OFFSET(STAT!$F$1,SUM!H$3-1,SUM!$A18)</f>
        <v>0</v>
      </c>
      <c r="I18" s="36">
        <f ca="1">OFFSET(STAT!$F$1,SUM!I$3-1,SUM!$A18)</f>
        <v>0</v>
      </c>
      <c r="J18" s="36">
        <f ca="1">OFFSET(STAT!$F$1,SUM!J$3-1,SUM!$A18)</f>
        <v>0</v>
      </c>
      <c r="K18" s="36">
        <f ca="1">OFFSET(STAT!$F$1,SUM!K$3-1,SUM!$A18)</f>
        <v>0</v>
      </c>
      <c r="L18" s="36">
        <f ca="1">OFFSET(STAT!$F$1,SUM!L$3-1,SUM!$A18)</f>
        <v>0</v>
      </c>
      <c r="M18" s="36">
        <f ca="1">OFFSET(STAT!$F$1,SUM!M$3-1,SUM!$A18)</f>
        <v>0</v>
      </c>
      <c r="N18" s="36">
        <f ca="1">OFFSET(STAT!$F$1,SUM!N$3-1,SUM!$A18)</f>
        <v>0</v>
      </c>
      <c r="O18" s="36">
        <f ca="1">OFFSET(STAT!$F$1,SUM!O$3-1,SUM!$A18)</f>
        <v>0</v>
      </c>
      <c r="P18" s="36">
        <f ca="1">OFFSET(STAT!$F$1,SUM!P$3-1,SUM!$A18)</f>
        <v>0</v>
      </c>
      <c r="Q18" s="36">
        <f ca="1">OFFSET(STAT!$F$1,SUM!Q$3-1,SUM!$A18)</f>
        <v>0</v>
      </c>
      <c r="R18" s="36">
        <f ca="1">OFFSET(STAT!$F$1,SUM!R$3-1,SUM!$A18)</f>
        <v>0</v>
      </c>
      <c r="S18" s="36">
        <f ca="1">OFFSET(STAT!$F$1,SUM!S$3-1,SUM!$A18)</f>
        <v>0</v>
      </c>
      <c r="T18" s="36">
        <f ca="1">OFFSET(STAT!$F$1,SUM!T$3-1,SUM!$A18)</f>
        <v>0</v>
      </c>
      <c r="U18" s="36">
        <f ca="1">OFFSET(STAT!$F$1,SUM!U$3-1,SUM!$A18)</f>
        <v>0</v>
      </c>
      <c r="V18" s="36">
        <f ca="1">OFFSET(STAT!$F$1,SUM!V$3-1,SUM!$A18)</f>
        <v>0</v>
      </c>
      <c r="W18" s="36">
        <f ca="1">OFFSET(STAT!$F$1,SUM!W$3-1,SUM!$A18)</f>
        <v>0</v>
      </c>
      <c r="X18" s="36">
        <f ca="1">OFFSET(STAT!$F$1,SUM!X$3-1,SUM!$A18)</f>
        <v>0</v>
      </c>
      <c r="Y18" s="36">
        <f ca="1">OFFSET(STAT!$F$1,SUM!Y$3-1,SUM!$A18)</f>
        <v>0</v>
      </c>
      <c r="Z18" s="36">
        <f ca="1">OFFSET(STAT!$F$1,SUM!Z$3-1,SUM!$A18)</f>
        <v>0</v>
      </c>
      <c r="AA18" s="36">
        <f ca="1">OFFSET(STAT!$F$1,SUM!AA$3-1,SUM!$A18)</f>
        <v>0</v>
      </c>
      <c r="AB18" s="36">
        <f ca="1">OFFSET(STAT!$F$1,SUM!AB$3-1,SUM!$A18)</f>
        <v>0</v>
      </c>
      <c r="AC18" s="36">
        <f ca="1">OFFSET(STAT!$F$1,SUM!AC$3-1,SUM!$A18)</f>
        <v>0</v>
      </c>
      <c r="AD18" s="36">
        <f ca="1">OFFSET(STAT!$F$1,SUM!AD$3-1,SUM!$A18)</f>
        <v>0</v>
      </c>
      <c r="AE18" s="36">
        <f ca="1">OFFSET(STAT!$F$1,SUM!AE$3-1,SUM!$A18)</f>
        <v>0</v>
      </c>
      <c r="AF18" s="36">
        <f ca="1">OFFSET(STAT!$F$1,SUM!AF$3-1,SUM!$A18)</f>
        <v>0</v>
      </c>
      <c r="AG18" s="36">
        <f ca="1">OFFSET(STAT!$F$1,SUM!AG$3-1,SUM!$A18)</f>
        <v>0</v>
      </c>
      <c r="AH18" s="36">
        <f ca="1">OFFSET(STAT!$F$1,SUM!AH$3-1,SUM!$A18)</f>
        <v>0</v>
      </c>
      <c r="AI18" s="36">
        <f ca="1">OFFSET(STAT!$F$1,SUM!AI$3-1,SUM!$A18)</f>
        <v>0</v>
      </c>
      <c r="AJ18" s="36">
        <f ca="1">OFFSET(STAT!$F$1,SUM!AJ$3-1,SUM!$A18)</f>
        <v>0</v>
      </c>
      <c r="AK18" s="36">
        <f ca="1">OFFSET(STAT!$F$1,SUM!AK$3-1,SUM!$A18)</f>
        <v>0</v>
      </c>
      <c r="AL18" s="36">
        <f ca="1">OFFSET(STAT!$F$1,SUM!AL$3-1,SUM!$A18)</f>
        <v>0</v>
      </c>
      <c r="AM18" s="36">
        <f ca="1">OFFSET(STAT!$F$1,SUM!AM$3-1,SUM!$A18)</f>
        <v>0</v>
      </c>
      <c r="AN18" s="36">
        <f ca="1">OFFSET(STAT!$F$1,SUM!AN$3-1,SUM!$A18)</f>
        <v>0</v>
      </c>
      <c r="AO18" s="36">
        <f ca="1">OFFSET(STAT!$F$1,SUM!AO$3-1,SUM!$A18)</f>
        <v>0</v>
      </c>
      <c r="AP18" s="36">
        <f ca="1">OFFSET(STAT!$F$1,SUM!AP$3-1,SUM!$A18)</f>
        <v>0</v>
      </c>
    </row>
    <row r="19" spans="1:42" x14ac:dyDescent="0.2">
      <c r="A19" s="15">
        <f>SAMP!A16</f>
        <v>15</v>
      </c>
      <c r="B19" s="13" t="str">
        <f>SAMP!C16&amp;", "&amp;SAMP!D16</f>
        <v xml:space="preserve">, </v>
      </c>
      <c r="C19" s="36">
        <f>SAMP!B16</f>
        <v>0</v>
      </c>
      <c r="D19" s="36">
        <f ca="1">OFFSET(STAT!$F$1,SUM!D$3-1,SUM!$A19)</f>
        <v>0</v>
      </c>
      <c r="E19" s="36">
        <f ca="1">OFFSET(STAT!$F$1,SUM!E$3-1,SUM!$A19)</f>
        <v>0</v>
      </c>
      <c r="F19" s="36">
        <f ca="1">OFFSET(STAT!$F$1,SUM!F$3-1,SUM!$A19)</f>
        <v>0</v>
      </c>
      <c r="G19" s="36">
        <f ca="1">OFFSET(STAT!$F$1,SUM!G$3-1,SUM!$A19)</f>
        <v>0</v>
      </c>
      <c r="H19" s="36">
        <f ca="1">OFFSET(STAT!$F$1,SUM!H$3-1,SUM!$A19)</f>
        <v>0</v>
      </c>
      <c r="I19" s="36">
        <f ca="1">OFFSET(STAT!$F$1,SUM!I$3-1,SUM!$A19)</f>
        <v>0</v>
      </c>
      <c r="J19" s="36">
        <f ca="1">OFFSET(STAT!$F$1,SUM!J$3-1,SUM!$A19)</f>
        <v>0</v>
      </c>
      <c r="K19" s="36">
        <f ca="1">OFFSET(STAT!$F$1,SUM!K$3-1,SUM!$A19)</f>
        <v>0</v>
      </c>
      <c r="L19" s="36">
        <f ca="1">OFFSET(STAT!$F$1,SUM!L$3-1,SUM!$A19)</f>
        <v>0</v>
      </c>
      <c r="M19" s="36">
        <f ca="1">OFFSET(STAT!$F$1,SUM!M$3-1,SUM!$A19)</f>
        <v>0</v>
      </c>
      <c r="N19" s="36">
        <f ca="1">OFFSET(STAT!$F$1,SUM!N$3-1,SUM!$A19)</f>
        <v>0</v>
      </c>
      <c r="O19" s="36">
        <f ca="1">OFFSET(STAT!$F$1,SUM!O$3-1,SUM!$A19)</f>
        <v>0</v>
      </c>
      <c r="P19" s="36">
        <f ca="1">OFFSET(STAT!$F$1,SUM!P$3-1,SUM!$A19)</f>
        <v>0</v>
      </c>
      <c r="Q19" s="36">
        <f ca="1">OFFSET(STAT!$F$1,SUM!Q$3-1,SUM!$A19)</f>
        <v>0</v>
      </c>
      <c r="R19" s="36">
        <f ca="1">OFFSET(STAT!$F$1,SUM!R$3-1,SUM!$A19)</f>
        <v>0</v>
      </c>
      <c r="S19" s="36">
        <f ca="1">OFFSET(STAT!$F$1,SUM!S$3-1,SUM!$A19)</f>
        <v>0</v>
      </c>
      <c r="T19" s="36">
        <f ca="1">OFFSET(STAT!$F$1,SUM!T$3-1,SUM!$A19)</f>
        <v>0</v>
      </c>
      <c r="U19" s="36">
        <f ca="1">OFFSET(STAT!$F$1,SUM!U$3-1,SUM!$A19)</f>
        <v>0</v>
      </c>
      <c r="V19" s="36">
        <f ca="1">OFFSET(STAT!$F$1,SUM!V$3-1,SUM!$A19)</f>
        <v>0</v>
      </c>
      <c r="W19" s="36">
        <f ca="1">OFFSET(STAT!$F$1,SUM!W$3-1,SUM!$A19)</f>
        <v>0</v>
      </c>
      <c r="X19" s="36">
        <f ca="1">OFFSET(STAT!$F$1,SUM!X$3-1,SUM!$A19)</f>
        <v>0</v>
      </c>
      <c r="Y19" s="36">
        <f ca="1">OFFSET(STAT!$F$1,SUM!Y$3-1,SUM!$A19)</f>
        <v>0</v>
      </c>
      <c r="Z19" s="36">
        <f ca="1">OFFSET(STAT!$F$1,SUM!Z$3-1,SUM!$A19)</f>
        <v>0</v>
      </c>
      <c r="AA19" s="36">
        <f ca="1">OFFSET(STAT!$F$1,SUM!AA$3-1,SUM!$A19)</f>
        <v>0</v>
      </c>
      <c r="AB19" s="36">
        <f ca="1">OFFSET(STAT!$F$1,SUM!AB$3-1,SUM!$A19)</f>
        <v>0</v>
      </c>
      <c r="AC19" s="36">
        <f ca="1">OFFSET(STAT!$F$1,SUM!AC$3-1,SUM!$A19)</f>
        <v>0</v>
      </c>
      <c r="AD19" s="36">
        <f ca="1">OFFSET(STAT!$F$1,SUM!AD$3-1,SUM!$A19)</f>
        <v>0</v>
      </c>
      <c r="AE19" s="36">
        <f ca="1">OFFSET(STAT!$F$1,SUM!AE$3-1,SUM!$A19)</f>
        <v>0</v>
      </c>
      <c r="AF19" s="36">
        <f ca="1">OFFSET(STAT!$F$1,SUM!AF$3-1,SUM!$A19)</f>
        <v>0</v>
      </c>
      <c r="AG19" s="36">
        <f ca="1">OFFSET(STAT!$F$1,SUM!AG$3-1,SUM!$A19)</f>
        <v>0</v>
      </c>
      <c r="AH19" s="36">
        <f ca="1">OFFSET(STAT!$F$1,SUM!AH$3-1,SUM!$A19)</f>
        <v>0</v>
      </c>
      <c r="AI19" s="36">
        <f ca="1">OFFSET(STAT!$F$1,SUM!AI$3-1,SUM!$A19)</f>
        <v>0</v>
      </c>
      <c r="AJ19" s="36">
        <f ca="1">OFFSET(STAT!$F$1,SUM!AJ$3-1,SUM!$A19)</f>
        <v>0</v>
      </c>
      <c r="AK19" s="36">
        <f ca="1">OFFSET(STAT!$F$1,SUM!AK$3-1,SUM!$A19)</f>
        <v>0</v>
      </c>
      <c r="AL19" s="36">
        <f ca="1">OFFSET(STAT!$F$1,SUM!AL$3-1,SUM!$A19)</f>
        <v>0</v>
      </c>
      <c r="AM19" s="36">
        <f ca="1">OFFSET(STAT!$F$1,SUM!AM$3-1,SUM!$A19)</f>
        <v>0</v>
      </c>
      <c r="AN19" s="36">
        <f ca="1">OFFSET(STAT!$F$1,SUM!AN$3-1,SUM!$A19)</f>
        <v>0</v>
      </c>
      <c r="AO19" s="36">
        <f ca="1">OFFSET(STAT!$F$1,SUM!AO$3-1,SUM!$A19)</f>
        <v>0</v>
      </c>
      <c r="AP19" s="36">
        <f ca="1">OFFSET(STAT!$F$1,SUM!AP$3-1,SUM!$A19)</f>
        <v>0</v>
      </c>
    </row>
    <row r="20" spans="1:42" x14ac:dyDescent="0.2">
      <c r="A20" s="15">
        <f>SAMP!A17</f>
        <v>16</v>
      </c>
      <c r="B20" s="13" t="str">
        <f>SAMP!C17&amp;", "&amp;SAMP!D17</f>
        <v xml:space="preserve">, </v>
      </c>
      <c r="C20" s="36">
        <f>SAMP!B17</f>
        <v>0</v>
      </c>
      <c r="D20" s="36">
        <f ca="1">OFFSET(STAT!$F$1,SUM!D$3-1,SUM!$A20)</f>
        <v>0</v>
      </c>
      <c r="E20" s="36">
        <f ca="1">OFFSET(STAT!$F$1,SUM!E$3-1,SUM!$A20)</f>
        <v>0</v>
      </c>
      <c r="F20" s="36">
        <f ca="1">OFFSET(STAT!$F$1,SUM!F$3-1,SUM!$A20)</f>
        <v>0</v>
      </c>
      <c r="G20" s="36">
        <f ca="1">OFFSET(STAT!$F$1,SUM!G$3-1,SUM!$A20)</f>
        <v>0</v>
      </c>
      <c r="H20" s="36">
        <f ca="1">OFFSET(STAT!$F$1,SUM!H$3-1,SUM!$A20)</f>
        <v>0</v>
      </c>
      <c r="I20" s="36">
        <f ca="1">OFFSET(STAT!$F$1,SUM!I$3-1,SUM!$A20)</f>
        <v>0</v>
      </c>
      <c r="J20" s="36">
        <f ca="1">OFFSET(STAT!$F$1,SUM!J$3-1,SUM!$A20)</f>
        <v>0</v>
      </c>
      <c r="K20" s="36">
        <f ca="1">OFFSET(STAT!$F$1,SUM!K$3-1,SUM!$A20)</f>
        <v>0</v>
      </c>
      <c r="L20" s="36">
        <f ca="1">OFFSET(STAT!$F$1,SUM!L$3-1,SUM!$A20)</f>
        <v>0</v>
      </c>
      <c r="M20" s="36">
        <f ca="1">OFFSET(STAT!$F$1,SUM!M$3-1,SUM!$A20)</f>
        <v>0</v>
      </c>
      <c r="N20" s="36">
        <f ca="1">OFFSET(STAT!$F$1,SUM!N$3-1,SUM!$A20)</f>
        <v>0</v>
      </c>
      <c r="O20" s="36">
        <f ca="1">OFFSET(STAT!$F$1,SUM!O$3-1,SUM!$A20)</f>
        <v>0</v>
      </c>
      <c r="P20" s="36">
        <f ca="1">OFFSET(STAT!$F$1,SUM!P$3-1,SUM!$A20)</f>
        <v>0</v>
      </c>
      <c r="Q20" s="36">
        <f ca="1">OFFSET(STAT!$F$1,SUM!Q$3-1,SUM!$A20)</f>
        <v>0</v>
      </c>
      <c r="R20" s="36">
        <f ca="1">OFFSET(STAT!$F$1,SUM!R$3-1,SUM!$A20)</f>
        <v>0</v>
      </c>
      <c r="S20" s="36">
        <f ca="1">OFFSET(STAT!$F$1,SUM!S$3-1,SUM!$A20)</f>
        <v>0</v>
      </c>
      <c r="T20" s="36">
        <f ca="1">OFFSET(STAT!$F$1,SUM!T$3-1,SUM!$A20)</f>
        <v>0</v>
      </c>
      <c r="U20" s="36">
        <f ca="1">OFFSET(STAT!$F$1,SUM!U$3-1,SUM!$A20)</f>
        <v>0</v>
      </c>
      <c r="V20" s="36">
        <f ca="1">OFFSET(STAT!$F$1,SUM!V$3-1,SUM!$A20)</f>
        <v>0</v>
      </c>
      <c r="W20" s="36">
        <f ca="1">OFFSET(STAT!$F$1,SUM!W$3-1,SUM!$A20)</f>
        <v>0</v>
      </c>
      <c r="X20" s="36">
        <f ca="1">OFFSET(STAT!$F$1,SUM!X$3-1,SUM!$A20)</f>
        <v>0</v>
      </c>
      <c r="Y20" s="36">
        <f ca="1">OFFSET(STAT!$F$1,SUM!Y$3-1,SUM!$A20)</f>
        <v>0</v>
      </c>
      <c r="Z20" s="36">
        <f ca="1">OFFSET(STAT!$F$1,SUM!Z$3-1,SUM!$A20)</f>
        <v>0</v>
      </c>
      <c r="AA20" s="36">
        <f ca="1">OFFSET(STAT!$F$1,SUM!AA$3-1,SUM!$A20)</f>
        <v>0</v>
      </c>
      <c r="AB20" s="36">
        <f ca="1">OFFSET(STAT!$F$1,SUM!AB$3-1,SUM!$A20)</f>
        <v>0</v>
      </c>
      <c r="AC20" s="36">
        <f ca="1">OFFSET(STAT!$F$1,SUM!AC$3-1,SUM!$A20)</f>
        <v>0</v>
      </c>
      <c r="AD20" s="36">
        <f ca="1">OFFSET(STAT!$F$1,SUM!AD$3-1,SUM!$A20)</f>
        <v>0</v>
      </c>
      <c r="AE20" s="36">
        <f ca="1">OFFSET(STAT!$F$1,SUM!AE$3-1,SUM!$A20)</f>
        <v>0</v>
      </c>
      <c r="AF20" s="36">
        <f ca="1">OFFSET(STAT!$F$1,SUM!AF$3-1,SUM!$A20)</f>
        <v>0</v>
      </c>
      <c r="AG20" s="36">
        <f ca="1">OFFSET(STAT!$F$1,SUM!AG$3-1,SUM!$A20)</f>
        <v>0</v>
      </c>
      <c r="AH20" s="36">
        <f ca="1">OFFSET(STAT!$F$1,SUM!AH$3-1,SUM!$A20)</f>
        <v>0</v>
      </c>
      <c r="AI20" s="36">
        <f ca="1">OFFSET(STAT!$F$1,SUM!AI$3-1,SUM!$A20)</f>
        <v>0</v>
      </c>
      <c r="AJ20" s="36">
        <f ca="1">OFFSET(STAT!$F$1,SUM!AJ$3-1,SUM!$A20)</f>
        <v>0</v>
      </c>
      <c r="AK20" s="36">
        <f ca="1">OFFSET(STAT!$F$1,SUM!AK$3-1,SUM!$A20)</f>
        <v>0</v>
      </c>
      <c r="AL20" s="36">
        <f ca="1">OFFSET(STAT!$F$1,SUM!AL$3-1,SUM!$A20)</f>
        <v>0</v>
      </c>
      <c r="AM20" s="36">
        <f ca="1">OFFSET(STAT!$F$1,SUM!AM$3-1,SUM!$A20)</f>
        <v>0</v>
      </c>
      <c r="AN20" s="36">
        <f ca="1">OFFSET(STAT!$F$1,SUM!AN$3-1,SUM!$A20)</f>
        <v>0</v>
      </c>
      <c r="AO20" s="36">
        <f ca="1">OFFSET(STAT!$F$1,SUM!AO$3-1,SUM!$A20)</f>
        <v>0</v>
      </c>
      <c r="AP20" s="36">
        <f ca="1">OFFSET(STAT!$F$1,SUM!AP$3-1,SUM!$A20)</f>
        <v>0</v>
      </c>
    </row>
    <row r="21" spans="1:42" x14ac:dyDescent="0.2">
      <c r="A21" s="15">
        <f>SAMP!A18</f>
        <v>17</v>
      </c>
      <c r="B21" s="13" t="str">
        <f>SAMP!C18&amp;", "&amp;SAMP!D18</f>
        <v xml:space="preserve">, </v>
      </c>
      <c r="C21" s="36">
        <f>SAMP!B18</f>
        <v>0</v>
      </c>
      <c r="D21" s="36">
        <f ca="1">OFFSET(STAT!$F$1,SUM!D$3-1,SUM!$A21)</f>
        <v>0</v>
      </c>
      <c r="E21" s="36">
        <f ca="1">OFFSET(STAT!$F$1,SUM!E$3-1,SUM!$A21)</f>
        <v>0</v>
      </c>
      <c r="F21" s="36">
        <f ca="1">OFFSET(STAT!$F$1,SUM!F$3-1,SUM!$A21)</f>
        <v>0</v>
      </c>
      <c r="G21" s="36">
        <f ca="1">OFFSET(STAT!$F$1,SUM!G$3-1,SUM!$A21)</f>
        <v>0</v>
      </c>
      <c r="H21" s="36">
        <f ca="1">OFFSET(STAT!$F$1,SUM!H$3-1,SUM!$A21)</f>
        <v>0</v>
      </c>
      <c r="I21" s="36">
        <f ca="1">OFFSET(STAT!$F$1,SUM!I$3-1,SUM!$A21)</f>
        <v>0</v>
      </c>
      <c r="J21" s="36">
        <f ca="1">OFFSET(STAT!$F$1,SUM!J$3-1,SUM!$A21)</f>
        <v>0</v>
      </c>
      <c r="K21" s="36">
        <f ca="1">OFFSET(STAT!$F$1,SUM!K$3-1,SUM!$A21)</f>
        <v>0</v>
      </c>
      <c r="L21" s="36">
        <f ca="1">OFFSET(STAT!$F$1,SUM!L$3-1,SUM!$A21)</f>
        <v>0</v>
      </c>
      <c r="M21" s="36">
        <f ca="1">OFFSET(STAT!$F$1,SUM!M$3-1,SUM!$A21)</f>
        <v>0</v>
      </c>
      <c r="N21" s="36">
        <f ca="1">OFFSET(STAT!$F$1,SUM!N$3-1,SUM!$A21)</f>
        <v>0</v>
      </c>
      <c r="O21" s="36">
        <f ca="1">OFFSET(STAT!$F$1,SUM!O$3-1,SUM!$A21)</f>
        <v>0</v>
      </c>
      <c r="P21" s="36">
        <f ca="1">OFFSET(STAT!$F$1,SUM!P$3-1,SUM!$A21)</f>
        <v>0</v>
      </c>
      <c r="Q21" s="36">
        <f ca="1">OFFSET(STAT!$F$1,SUM!Q$3-1,SUM!$A21)</f>
        <v>0</v>
      </c>
      <c r="R21" s="36">
        <f ca="1">OFFSET(STAT!$F$1,SUM!R$3-1,SUM!$A21)</f>
        <v>0</v>
      </c>
      <c r="S21" s="36">
        <f ca="1">OFFSET(STAT!$F$1,SUM!S$3-1,SUM!$A21)</f>
        <v>0</v>
      </c>
      <c r="T21" s="36">
        <f ca="1">OFFSET(STAT!$F$1,SUM!T$3-1,SUM!$A21)</f>
        <v>0</v>
      </c>
      <c r="U21" s="36">
        <f ca="1">OFFSET(STAT!$F$1,SUM!U$3-1,SUM!$A21)</f>
        <v>0</v>
      </c>
      <c r="V21" s="36">
        <f ca="1">OFFSET(STAT!$F$1,SUM!V$3-1,SUM!$A21)</f>
        <v>0</v>
      </c>
      <c r="W21" s="36">
        <f ca="1">OFFSET(STAT!$F$1,SUM!W$3-1,SUM!$A21)</f>
        <v>0</v>
      </c>
      <c r="X21" s="36">
        <f ca="1">OFFSET(STAT!$F$1,SUM!X$3-1,SUM!$A21)</f>
        <v>0</v>
      </c>
      <c r="Y21" s="36">
        <f ca="1">OFFSET(STAT!$F$1,SUM!Y$3-1,SUM!$A21)</f>
        <v>0</v>
      </c>
      <c r="Z21" s="36">
        <f ca="1">OFFSET(STAT!$F$1,SUM!Z$3-1,SUM!$A21)</f>
        <v>0</v>
      </c>
      <c r="AA21" s="36">
        <f ca="1">OFFSET(STAT!$F$1,SUM!AA$3-1,SUM!$A21)</f>
        <v>0</v>
      </c>
      <c r="AB21" s="36">
        <f ca="1">OFFSET(STAT!$F$1,SUM!AB$3-1,SUM!$A21)</f>
        <v>0</v>
      </c>
      <c r="AC21" s="36">
        <f ca="1">OFFSET(STAT!$F$1,SUM!AC$3-1,SUM!$A21)</f>
        <v>0</v>
      </c>
      <c r="AD21" s="36">
        <f ca="1">OFFSET(STAT!$F$1,SUM!AD$3-1,SUM!$A21)</f>
        <v>0</v>
      </c>
      <c r="AE21" s="36">
        <f ca="1">OFFSET(STAT!$F$1,SUM!AE$3-1,SUM!$A21)</f>
        <v>0</v>
      </c>
      <c r="AF21" s="36">
        <f ca="1">OFFSET(STAT!$F$1,SUM!AF$3-1,SUM!$A21)</f>
        <v>0</v>
      </c>
      <c r="AG21" s="36">
        <f ca="1">OFFSET(STAT!$F$1,SUM!AG$3-1,SUM!$A21)</f>
        <v>0</v>
      </c>
      <c r="AH21" s="36">
        <f ca="1">OFFSET(STAT!$F$1,SUM!AH$3-1,SUM!$A21)</f>
        <v>0</v>
      </c>
      <c r="AI21" s="36">
        <f ca="1">OFFSET(STAT!$F$1,SUM!AI$3-1,SUM!$A21)</f>
        <v>0</v>
      </c>
      <c r="AJ21" s="36">
        <f ca="1">OFFSET(STAT!$F$1,SUM!AJ$3-1,SUM!$A21)</f>
        <v>0</v>
      </c>
      <c r="AK21" s="36">
        <f ca="1">OFFSET(STAT!$F$1,SUM!AK$3-1,SUM!$A21)</f>
        <v>0</v>
      </c>
      <c r="AL21" s="36">
        <f ca="1">OFFSET(STAT!$F$1,SUM!AL$3-1,SUM!$A21)</f>
        <v>0</v>
      </c>
      <c r="AM21" s="36">
        <f ca="1">OFFSET(STAT!$F$1,SUM!AM$3-1,SUM!$A21)</f>
        <v>0</v>
      </c>
      <c r="AN21" s="36">
        <f ca="1">OFFSET(STAT!$F$1,SUM!AN$3-1,SUM!$A21)</f>
        <v>0</v>
      </c>
      <c r="AO21" s="36">
        <f ca="1">OFFSET(STAT!$F$1,SUM!AO$3-1,SUM!$A21)</f>
        <v>0</v>
      </c>
      <c r="AP21" s="36">
        <f ca="1">OFFSET(STAT!$F$1,SUM!AP$3-1,SUM!$A21)</f>
        <v>0</v>
      </c>
    </row>
    <row r="22" spans="1:42" x14ac:dyDescent="0.2">
      <c r="A22" s="15">
        <f>SAMP!A19</f>
        <v>18</v>
      </c>
      <c r="B22" s="13" t="str">
        <f>SAMP!C19&amp;", "&amp;SAMP!D19</f>
        <v xml:space="preserve">, </v>
      </c>
      <c r="C22" s="36">
        <f>SAMP!B19</f>
        <v>0</v>
      </c>
      <c r="D22" s="36">
        <f ca="1">OFFSET(STAT!$F$1,SUM!D$3-1,SUM!$A22)</f>
        <v>0</v>
      </c>
      <c r="E22" s="36">
        <f ca="1">OFFSET(STAT!$F$1,SUM!E$3-1,SUM!$A22)</f>
        <v>0</v>
      </c>
      <c r="F22" s="36">
        <f ca="1">OFFSET(STAT!$F$1,SUM!F$3-1,SUM!$A22)</f>
        <v>0</v>
      </c>
      <c r="G22" s="36">
        <f ca="1">OFFSET(STAT!$F$1,SUM!G$3-1,SUM!$A22)</f>
        <v>0</v>
      </c>
      <c r="H22" s="36">
        <f ca="1">OFFSET(STAT!$F$1,SUM!H$3-1,SUM!$A22)</f>
        <v>0</v>
      </c>
      <c r="I22" s="36">
        <f ca="1">OFFSET(STAT!$F$1,SUM!I$3-1,SUM!$A22)</f>
        <v>0</v>
      </c>
      <c r="J22" s="36">
        <f ca="1">OFFSET(STAT!$F$1,SUM!J$3-1,SUM!$A22)</f>
        <v>0</v>
      </c>
      <c r="K22" s="36">
        <f ca="1">OFFSET(STAT!$F$1,SUM!K$3-1,SUM!$A22)</f>
        <v>0</v>
      </c>
      <c r="L22" s="36">
        <f ca="1">OFFSET(STAT!$F$1,SUM!L$3-1,SUM!$A22)</f>
        <v>0</v>
      </c>
      <c r="M22" s="36">
        <f ca="1">OFFSET(STAT!$F$1,SUM!M$3-1,SUM!$A22)</f>
        <v>0</v>
      </c>
      <c r="N22" s="36">
        <f ca="1">OFFSET(STAT!$F$1,SUM!N$3-1,SUM!$A22)</f>
        <v>0</v>
      </c>
      <c r="O22" s="36">
        <f ca="1">OFFSET(STAT!$F$1,SUM!O$3-1,SUM!$A22)</f>
        <v>0</v>
      </c>
      <c r="P22" s="36">
        <f ca="1">OFFSET(STAT!$F$1,SUM!P$3-1,SUM!$A22)</f>
        <v>0</v>
      </c>
      <c r="Q22" s="36">
        <f ca="1">OFFSET(STAT!$F$1,SUM!Q$3-1,SUM!$A22)</f>
        <v>0</v>
      </c>
      <c r="R22" s="36">
        <f ca="1">OFFSET(STAT!$F$1,SUM!R$3-1,SUM!$A22)</f>
        <v>0</v>
      </c>
      <c r="S22" s="36">
        <f ca="1">OFFSET(STAT!$F$1,SUM!S$3-1,SUM!$A22)</f>
        <v>0</v>
      </c>
      <c r="T22" s="36">
        <f ca="1">OFFSET(STAT!$F$1,SUM!T$3-1,SUM!$A22)</f>
        <v>0</v>
      </c>
      <c r="U22" s="36">
        <f ca="1">OFFSET(STAT!$F$1,SUM!U$3-1,SUM!$A22)</f>
        <v>0</v>
      </c>
      <c r="V22" s="36">
        <f ca="1">OFFSET(STAT!$F$1,SUM!V$3-1,SUM!$A22)</f>
        <v>0</v>
      </c>
      <c r="W22" s="36">
        <f ca="1">OFFSET(STAT!$F$1,SUM!W$3-1,SUM!$A22)</f>
        <v>0</v>
      </c>
      <c r="X22" s="36">
        <f ca="1">OFFSET(STAT!$F$1,SUM!X$3-1,SUM!$A22)</f>
        <v>0</v>
      </c>
      <c r="Y22" s="36">
        <f ca="1">OFFSET(STAT!$F$1,SUM!Y$3-1,SUM!$A22)</f>
        <v>0</v>
      </c>
      <c r="Z22" s="36">
        <f ca="1">OFFSET(STAT!$F$1,SUM!Z$3-1,SUM!$A22)</f>
        <v>0</v>
      </c>
      <c r="AA22" s="36">
        <f ca="1">OFFSET(STAT!$F$1,SUM!AA$3-1,SUM!$A22)</f>
        <v>0</v>
      </c>
      <c r="AB22" s="36">
        <f ca="1">OFFSET(STAT!$F$1,SUM!AB$3-1,SUM!$A22)</f>
        <v>0</v>
      </c>
      <c r="AC22" s="36">
        <f ca="1">OFFSET(STAT!$F$1,SUM!AC$3-1,SUM!$A22)</f>
        <v>0</v>
      </c>
      <c r="AD22" s="36">
        <f ca="1">OFFSET(STAT!$F$1,SUM!AD$3-1,SUM!$A22)</f>
        <v>0</v>
      </c>
      <c r="AE22" s="36">
        <f ca="1">OFFSET(STAT!$F$1,SUM!AE$3-1,SUM!$A22)</f>
        <v>0</v>
      </c>
      <c r="AF22" s="36">
        <f ca="1">OFFSET(STAT!$F$1,SUM!AF$3-1,SUM!$A22)</f>
        <v>0</v>
      </c>
      <c r="AG22" s="36">
        <f ca="1">OFFSET(STAT!$F$1,SUM!AG$3-1,SUM!$A22)</f>
        <v>0</v>
      </c>
      <c r="AH22" s="36">
        <f ca="1">OFFSET(STAT!$F$1,SUM!AH$3-1,SUM!$A22)</f>
        <v>0</v>
      </c>
      <c r="AI22" s="36">
        <f ca="1">OFFSET(STAT!$F$1,SUM!AI$3-1,SUM!$A22)</f>
        <v>0</v>
      </c>
      <c r="AJ22" s="36">
        <f ca="1">OFFSET(STAT!$F$1,SUM!AJ$3-1,SUM!$A22)</f>
        <v>0</v>
      </c>
      <c r="AK22" s="36">
        <f ca="1">OFFSET(STAT!$F$1,SUM!AK$3-1,SUM!$A22)</f>
        <v>0</v>
      </c>
      <c r="AL22" s="36">
        <f ca="1">OFFSET(STAT!$F$1,SUM!AL$3-1,SUM!$A22)</f>
        <v>0</v>
      </c>
      <c r="AM22" s="36">
        <f ca="1">OFFSET(STAT!$F$1,SUM!AM$3-1,SUM!$A22)</f>
        <v>0</v>
      </c>
      <c r="AN22" s="36">
        <f ca="1">OFFSET(STAT!$F$1,SUM!AN$3-1,SUM!$A22)</f>
        <v>0</v>
      </c>
      <c r="AO22" s="36">
        <f ca="1">OFFSET(STAT!$F$1,SUM!AO$3-1,SUM!$A22)</f>
        <v>0</v>
      </c>
      <c r="AP22" s="36">
        <f ca="1">OFFSET(STAT!$F$1,SUM!AP$3-1,SUM!$A22)</f>
        <v>0</v>
      </c>
    </row>
    <row r="23" spans="1:42" x14ac:dyDescent="0.2">
      <c r="A23" s="15">
        <f>SAMP!A20</f>
        <v>19</v>
      </c>
      <c r="B23" s="13" t="str">
        <f>SAMP!C20&amp;", "&amp;SAMP!D20</f>
        <v xml:space="preserve">, </v>
      </c>
      <c r="C23" s="36">
        <f>SAMP!B20</f>
        <v>0</v>
      </c>
      <c r="D23" s="36">
        <f ca="1">OFFSET(STAT!$F$1,SUM!D$3-1,SUM!$A23)</f>
        <v>0</v>
      </c>
      <c r="E23" s="36">
        <f ca="1">OFFSET(STAT!$F$1,SUM!E$3-1,SUM!$A23)</f>
        <v>0</v>
      </c>
      <c r="F23" s="36">
        <f ca="1">OFFSET(STAT!$F$1,SUM!F$3-1,SUM!$A23)</f>
        <v>0</v>
      </c>
      <c r="G23" s="36">
        <f ca="1">OFFSET(STAT!$F$1,SUM!G$3-1,SUM!$A23)</f>
        <v>0</v>
      </c>
      <c r="H23" s="36">
        <f ca="1">OFFSET(STAT!$F$1,SUM!H$3-1,SUM!$A23)</f>
        <v>0</v>
      </c>
      <c r="I23" s="36">
        <f ca="1">OFFSET(STAT!$F$1,SUM!I$3-1,SUM!$A23)</f>
        <v>0</v>
      </c>
      <c r="J23" s="36">
        <f ca="1">OFFSET(STAT!$F$1,SUM!J$3-1,SUM!$A23)</f>
        <v>0</v>
      </c>
      <c r="K23" s="36">
        <f ca="1">OFFSET(STAT!$F$1,SUM!K$3-1,SUM!$A23)</f>
        <v>0</v>
      </c>
      <c r="L23" s="36">
        <f ca="1">OFFSET(STAT!$F$1,SUM!L$3-1,SUM!$A23)</f>
        <v>0</v>
      </c>
      <c r="M23" s="36">
        <f ca="1">OFFSET(STAT!$F$1,SUM!M$3-1,SUM!$A23)</f>
        <v>0</v>
      </c>
      <c r="N23" s="36">
        <f ca="1">OFFSET(STAT!$F$1,SUM!N$3-1,SUM!$A23)</f>
        <v>0</v>
      </c>
      <c r="O23" s="36">
        <f ca="1">OFFSET(STAT!$F$1,SUM!O$3-1,SUM!$A23)</f>
        <v>0</v>
      </c>
      <c r="P23" s="36">
        <f ca="1">OFFSET(STAT!$F$1,SUM!P$3-1,SUM!$A23)</f>
        <v>0</v>
      </c>
      <c r="Q23" s="36">
        <f ca="1">OFFSET(STAT!$F$1,SUM!Q$3-1,SUM!$A23)</f>
        <v>0</v>
      </c>
      <c r="R23" s="36">
        <f ca="1">OFFSET(STAT!$F$1,SUM!R$3-1,SUM!$A23)</f>
        <v>0</v>
      </c>
      <c r="S23" s="36">
        <f ca="1">OFFSET(STAT!$F$1,SUM!S$3-1,SUM!$A23)</f>
        <v>0</v>
      </c>
      <c r="T23" s="36">
        <f ca="1">OFFSET(STAT!$F$1,SUM!T$3-1,SUM!$A23)</f>
        <v>0</v>
      </c>
      <c r="U23" s="36">
        <f ca="1">OFFSET(STAT!$F$1,SUM!U$3-1,SUM!$A23)</f>
        <v>0</v>
      </c>
      <c r="V23" s="36">
        <f ca="1">OFFSET(STAT!$F$1,SUM!V$3-1,SUM!$A23)</f>
        <v>0</v>
      </c>
      <c r="W23" s="36">
        <f ca="1">OFFSET(STAT!$F$1,SUM!W$3-1,SUM!$A23)</f>
        <v>0</v>
      </c>
      <c r="X23" s="36">
        <f ca="1">OFFSET(STAT!$F$1,SUM!X$3-1,SUM!$A23)</f>
        <v>0</v>
      </c>
      <c r="Y23" s="36">
        <f ca="1">OFFSET(STAT!$F$1,SUM!Y$3-1,SUM!$A23)</f>
        <v>0</v>
      </c>
      <c r="Z23" s="36">
        <f ca="1">OFFSET(STAT!$F$1,SUM!Z$3-1,SUM!$A23)</f>
        <v>0</v>
      </c>
      <c r="AA23" s="36">
        <f ca="1">OFFSET(STAT!$F$1,SUM!AA$3-1,SUM!$A23)</f>
        <v>0</v>
      </c>
      <c r="AB23" s="36">
        <f ca="1">OFFSET(STAT!$F$1,SUM!AB$3-1,SUM!$A23)</f>
        <v>0</v>
      </c>
      <c r="AC23" s="36">
        <f ca="1">OFFSET(STAT!$F$1,SUM!AC$3-1,SUM!$A23)</f>
        <v>0</v>
      </c>
      <c r="AD23" s="36">
        <f ca="1">OFFSET(STAT!$F$1,SUM!AD$3-1,SUM!$A23)</f>
        <v>0</v>
      </c>
      <c r="AE23" s="36">
        <f ca="1">OFFSET(STAT!$F$1,SUM!AE$3-1,SUM!$A23)</f>
        <v>0</v>
      </c>
      <c r="AF23" s="36">
        <f ca="1">OFFSET(STAT!$F$1,SUM!AF$3-1,SUM!$A23)</f>
        <v>0</v>
      </c>
      <c r="AG23" s="36">
        <f ca="1">OFFSET(STAT!$F$1,SUM!AG$3-1,SUM!$A23)</f>
        <v>0</v>
      </c>
      <c r="AH23" s="36">
        <f ca="1">OFFSET(STAT!$F$1,SUM!AH$3-1,SUM!$A23)</f>
        <v>0</v>
      </c>
      <c r="AI23" s="36">
        <f ca="1">OFFSET(STAT!$F$1,SUM!AI$3-1,SUM!$A23)</f>
        <v>0</v>
      </c>
      <c r="AJ23" s="36">
        <f ca="1">OFFSET(STAT!$F$1,SUM!AJ$3-1,SUM!$A23)</f>
        <v>0</v>
      </c>
      <c r="AK23" s="36">
        <f ca="1">OFFSET(STAT!$F$1,SUM!AK$3-1,SUM!$A23)</f>
        <v>0</v>
      </c>
      <c r="AL23" s="36">
        <f ca="1">OFFSET(STAT!$F$1,SUM!AL$3-1,SUM!$A23)</f>
        <v>0</v>
      </c>
      <c r="AM23" s="36">
        <f ca="1">OFFSET(STAT!$F$1,SUM!AM$3-1,SUM!$A23)</f>
        <v>0</v>
      </c>
      <c r="AN23" s="36">
        <f ca="1">OFFSET(STAT!$F$1,SUM!AN$3-1,SUM!$A23)</f>
        <v>0</v>
      </c>
      <c r="AO23" s="36">
        <f ca="1">OFFSET(STAT!$F$1,SUM!AO$3-1,SUM!$A23)</f>
        <v>0</v>
      </c>
      <c r="AP23" s="36">
        <f ca="1">OFFSET(STAT!$F$1,SUM!AP$3-1,SUM!$A23)</f>
        <v>0</v>
      </c>
    </row>
    <row r="24" spans="1:42" x14ac:dyDescent="0.2">
      <c r="A24" s="15">
        <f>SAMP!A21</f>
        <v>20</v>
      </c>
      <c r="B24" s="13" t="str">
        <f>SAMP!C21&amp;", "&amp;SAMP!D21</f>
        <v xml:space="preserve">, </v>
      </c>
      <c r="C24" s="36">
        <f>SAMP!B21</f>
        <v>0</v>
      </c>
      <c r="D24" s="36">
        <f ca="1">OFFSET(STAT!$F$1,SUM!D$3-1,SUM!$A24)</f>
        <v>0</v>
      </c>
      <c r="E24" s="36">
        <f ca="1">OFFSET(STAT!$F$1,SUM!E$3-1,SUM!$A24)</f>
        <v>0</v>
      </c>
      <c r="F24" s="36">
        <f ca="1">OFFSET(STAT!$F$1,SUM!F$3-1,SUM!$A24)</f>
        <v>0</v>
      </c>
      <c r="G24" s="36">
        <f ca="1">OFFSET(STAT!$F$1,SUM!G$3-1,SUM!$A24)</f>
        <v>0</v>
      </c>
      <c r="H24" s="36">
        <f ca="1">OFFSET(STAT!$F$1,SUM!H$3-1,SUM!$A24)</f>
        <v>0</v>
      </c>
      <c r="I24" s="36">
        <f ca="1">OFFSET(STAT!$F$1,SUM!I$3-1,SUM!$A24)</f>
        <v>0</v>
      </c>
      <c r="J24" s="36">
        <f ca="1">OFFSET(STAT!$F$1,SUM!J$3-1,SUM!$A24)</f>
        <v>0</v>
      </c>
      <c r="K24" s="36">
        <f ca="1">OFFSET(STAT!$F$1,SUM!K$3-1,SUM!$A24)</f>
        <v>0</v>
      </c>
      <c r="L24" s="36">
        <f ca="1">OFFSET(STAT!$F$1,SUM!L$3-1,SUM!$A24)</f>
        <v>0</v>
      </c>
      <c r="M24" s="36">
        <f ca="1">OFFSET(STAT!$F$1,SUM!M$3-1,SUM!$A24)</f>
        <v>0</v>
      </c>
      <c r="N24" s="36">
        <f ca="1">OFFSET(STAT!$F$1,SUM!N$3-1,SUM!$A24)</f>
        <v>0</v>
      </c>
      <c r="O24" s="36">
        <f ca="1">OFFSET(STAT!$F$1,SUM!O$3-1,SUM!$A24)</f>
        <v>0</v>
      </c>
      <c r="P24" s="36">
        <f ca="1">OFFSET(STAT!$F$1,SUM!P$3-1,SUM!$A24)</f>
        <v>0</v>
      </c>
      <c r="Q24" s="36">
        <f ca="1">OFFSET(STAT!$F$1,SUM!Q$3-1,SUM!$A24)</f>
        <v>0</v>
      </c>
      <c r="R24" s="36">
        <f ca="1">OFFSET(STAT!$F$1,SUM!R$3-1,SUM!$A24)</f>
        <v>0</v>
      </c>
      <c r="S24" s="36">
        <f ca="1">OFFSET(STAT!$F$1,SUM!S$3-1,SUM!$A24)</f>
        <v>0</v>
      </c>
      <c r="T24" s="36">
        <f ca="1">OFFSET(STAT!$F$1,SUM!T$3-1,SUM!$A24)</f>
        <v>0</v>
      </c>
      <c r="U24" s="36">
        <f ca="1">OFFSET(STAT!$F$1,SUM!U$3-1,SUM!$A24)</f>
        <v>0</v>
      </c>
      <c r="V24" s="36">
        <f ca="1">OFFSET(STAT!$F$1,SUM!V$3-1,SUM!$A24)</f>
        <v>0</v>
      </c>
      <c r="W24" s="36">
        <f ca="1">OFFSET(STAT!$F$1,SUM!W$3-1,SUM!$A24)</f>
        <v>0</v>
      </c>
      <c r="X24" s="36">
        <f ca="1">OFFSET(STAT!$F$1,SUM!X$3-1,SUM!$A24)</f>
        <v>0</v>
      </c>
      <c r="Y24" s="36">
        <f ca="1">OFFSET(STAT!$F$1,SUM!Y$3-1,SUM!$A24)</f>
        <v>0</v>
      </c>
      <c r="Z24" s="36">
        <f ca="1">OFFSET(STAT!$F$1,SUM!Z$3-1,SUM!$A24)</f>
        <v>0</v>
      </c>
      <c r="AA24" s="36">
        <f ca="1">OFFSET(STAT!$F$1,SUM!AA$3-1,SUM!$A24)</f>
        <v>0</v>
      </c>
      <c r="AB24" s="36">
        <f ca="1">OFFSET(STAT!$F$1,SUM!AB$3-1,SUM!$A24)</f>
        <v>0</v>
      </c>
      <c r="AC24" s="36">
        <f ca="1">OFFSET(STAT!$F$1,SUM!AC$3-1,SUM!$A24)</f>
        <v>0</v>
      </c>
      <c r="AD24" s="36">
        <f ca="1">OFFSET(STAT!$F$1,SUM!AD$3-1,SUM!$A24)</f>
        <v>0</v>
      </c>
      <c r="AE24" s="36">
        <f ca="1">OFFSET(STAT!$F$1,SUM!AE$3-1,SUM!$A24)</f>
        <v>0</v>
      </c>
      <c r="AF24" s="36">
        <f ca="1">OFFSET(STAT!$F$1,SUM!AF$3-1,SUM!$A24)</f>
        <v>0</v>
      </c>
      <c r="AG24" s="36">
        <f ca="1">OFFSET(STAT!$F$1,SUM!AG$3-1,SUM!$A24)</f>
        <v>0</v>
      </c>
      <c r="AH24" s="36">
        <f ca="1">OFFSET(STAT!$F$1,SUM!AH$3-1,SUM!$A24)</f>
        <v>0</v>
      </c>
      <c r="AI24" s="36">
        <f ca="1">OFFSET(STAT!$F$1,SUM!AI$3-1,SUM!$A24)</f>
        <v>0</v>
      </c>
      <c r="AJ24" s="36">
        <f ca="1">OFFSET(STAT!$F$1,SUM!AJ$3-1,SUM!$A24)</f>
        <v>0</v>
      </c>
      <c r="AK24" s="36">
        <f ca="1">OFFSET(STAT!$F$1,SUM!AK$3-1,SUM!$A24)</f>
        <v>0</v>
      </c>
      <c r="AL24" s="36">
        <f ca="1">OFFSET(STAT!$F$1,SUM!AL$3-1,SUM!$A24)</f>
        <v>0</v>
      </c>
      <c r="AM24" s="36">
        <f ca="1">OFFSET(STAT!$F$1,SUM!AM$3-1,SUM!$A24)</f>
        <v>0</v>
      </c>
      <c r="AN24" s="36">
        <f ca="1">OFFSET(STAT!$F$1,SUM!AN$3-1,SUM!$A24)</f>
        <v>0</v>
      </c>
      <c r="AO24" s="36">
        <f ca="1">OFFSET(STAT!$F$1,SUM!AO$3-1,SUM!$A24)</f>
        <v>0</v>
      </c>
      <c r="AP24" s="36">
        <f ca="1">OFFSET(STAT!$F$1,SUM!AP$3-1,SUM!$A24)</f>
        <v>0</v>
      </c>
    </row>
  </sheetData>
  <mergeCells count="1">
    <mergeCell ref="A1:C1"/>
  </mergeCells>
  <phoneticPr fontId="0" type="noConversion"/>
  <conditionalFormatting sqref="D5:AP24">
    <cfRule type="expression" dxfId="2" priority="1" stopIfTrue="1">
      <formula>D5="N"</formula>
    </cfRule>
    <cfRule type="expression" dxfId="1" priority="2" stopIfTrue="1">
      <formula>D5="?"</formula>
    </cfRule>
    <cfRule type="expression" dxfId="0" priority="3" stopIfTrue="1">
      <formula>D5="X"</formula>
    </cfRule>
  </conditionalFormatting>
  <printOptions horizontalCentered="1" verticalCentered="1"/>
  <pageMargins left="0.5" right="0.5" top="0.5" bottom="0.5" header="0.5" footer="0.5"/>
  <pageSetup orientation="landscape" r:id="rId1"/>
  <headerFooter alignWithMargins="0">
    <oddHeader xml:space="preserve">&amp;C&amp;"Arial,Bold"&amp;11AGENCY FOR WORKFORCE INNOVATION
2007-2007 ADULT- DISLOCATED WORKER PROGRAM REVIEW TOOL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1"/>
  <sheetViews>
    <sheetView zoomScaleNormal="100" workbookViewId="0">
      <selection activeCell="C2" sqref="C2:C4"/>
    </sheetView>
  </sheetViews>
  <sheetFormatPr defaultColWidth="9.140625" defaultRowHeight="11.25" x14ac:dyDescent="0.2"/>
  <cols>
    <col min="1" max="1" width="3.7109375" style="154" customWidth="1"/>
    <col min="2" max="2" width="5" style="169" bestFit="1" customWidth="1"/>
    <col min="3" max="3" width="28.5703125" style="153" customWidth="1"/>
    <col min="4" max="4" width="25" style="153" customWidth="1"/>
    <col min="5" max="5" width="25.140625" style="154" customWidth="1"/>
    <col min="6" max="6" width="6.5703125" style="154" bestFit="1" customWidth="1"/>
    <col min="7" max="7" width="8.140625" style="154" bestFit="1" customWidth="1"/>
    <col min="8" max="8" width="4" style="154" bestFit="1" customWidth="1"/>
    <col min="9" max="9" width="12.7109375" style="154" bestFit="1" customWidth="1"/>
    <col min="10" max="10" width="13.5703125" style="153" bestFit="1" customWidth="1"/>
    <col min="11" max="11" width="9.5703125" style="154" customWidth="1"/>
    <col min="12" max="12" width="10.7109375" style="154" customWidth="1"/>
    <col min="13" max="16384" width="9.140625" style="153"/>
  </cols>
  <sheetData>
    <row r="1" spans="1:12" x14ac:dyDescent="0.2">
      <c r="A1" s="150"/>
      <c r="B1" s="151" t="s">
        <v>8</v>
      </c>
      <c r="C1" s="152" t="s">
        <v>10</v>
      </c>
      <c r="D1" s="152" t="s">
        <v>11</v>
      </c>
      <c r="E1" s="150" t="s">
        <v>12</v>
      </c>
      <c r="F1" s="150" t="s">
        <v>17</v>
      </c>
      <c r="G1" s="150" t="s">
        <v>13</v>
      </c>
      <c r="H1" s="150" t="s">
        <v>14</v>
      </c>
      <c r="I1" s="150" t="s">
        <v>18</v>
      </c>
      <c r="J1" s="152" t="s">
        <v>15</v>
      </c>
      <c r="K1" s="150" t="s">
        <v>16</v>
      </c>
      <c r="L1" s="150" t="s">
        <v>9</v>
      </c>
    </row>
    <row r="2" spans="1:12" ht="12.75" x14ac:dyDescent="0.2">
      <c r="A2" s="154">
        <v>1</v>
      </c>
      <c r="B2" s="155"/>
      <c r="C2" s="155"/>
      <c r="D2" s="155"/>
      <c r="E2" s="155"/>
      <c r="F2" s="155"/>
      <c r="G2" s="155"/>
      <c r="H2" s="156"/>
      <c r="I2" s="157"/>
      <c r="J2" s="158"/>
      <c r="K2" s="158"/>
      <c r="L2" s="157"/>
    </row>
    <row r="3" spans="1:12" ht="12.75" x14ac:dyDescent="0.2">
      <c r="A3" s="154">
        <v>2</v>
      </c>
      <c r="B3" s="155"/>
      <c r="C3" s="155"/>
      <c r="D3" s="155"/>
      <c r="E3" s="155"/>
      <c r="F3" s="155"/>
      <c r="G3" s="155"/>
      <c r="H3" s="156"/>
      <c r="I3" s="157"/>
      <c r="J3" s="162"/>
      <c r="K3" s="155"/>
      <c r="L3" s="160"/>
    </row>
    <row r="4" spans="1:12" ht="12.75" x14ac:dyDescent="0.2">
      <c r="A4" s="154">
        <v>3</v>
      </c>
      <c r="B4" s="155"/>
      <c r="C4" s="155"/>
      <c r="D4" s="155"/>
      <c r="E4" s="155"/>
      <c r="F4" s="155"/>
      <c r="G4" s="155"/>
      <c r="H4" s="156"/>
      <c r="I4" s="157" t="str">
        <f t="shared" ref="I4:I18" si="0">E4&amp;"/"&amp;F4&amp;"/"&amp;G4&amp;"/"&amp;H4</f>
        <v>///</v>
      </c>
      <c r="J4" s="159"/>
      <c r="K4" s="155"/>
      <c r="L4" s="160"/>
    </row>
    <row r="5" spans="1:12" ht="12.75" x14ac:dyDescent="0.2">
      <c r="A5" s="154">
        <v>4</v>
      </c>
      <c r="B5" s="155"/>
      <c r="C5" s="155"/>
      <c r="D5" s="155"/>
      <c r="E5" s="155"/>
      <c r="F5" s="155"/>
      <c r="G5" s="155"/>
      <c r="H5" s="156"/>
      <c r="I5" s="157" t="str">
        <f t="shared" si="0"/>
        <v>///</v>
      </c>
      <c r="J5" s="159"/>
      <c r="K5" s="155"/>
      <c r="L5" s="160"/>
    </row>
    <row r="6" spans="1:12" ht="12.75" x14ac:dyDescent="0.2">
      <c r="A6" s="154">
        <v>5</v>
      </c>
      <c r="B6" s="155"/>
      <c r="C6" s="155"/>
      <c r="D6" s="155"/>
      <c r="E6" s="155"/>
      <c r="F6" s="155"/>
      <c r="G6" s="155"/>
      <c r="H6" s="156"/>
      <c r="I6" s="157" t="str">
        <f t="shared" si="0"/>
        <v>///</v>
      </c>
      <c r="J6" s="159"/>
      <c r="K6" s="155"/>
      <c r="L6" s="160"/>
    </row>
    <row r="7" spans="1:12" ht="12.75" x14ac:dyDescent="0.2">
      <c r="A7" s="154">
        <v>6</v>
      </c>
      <c r="B7" s="155"/>
      <c r="C7" s="155"/>
      <c r="D7" s="155"/>
      <c r="E7" s="155"/>
      <c r="F7" s="155"/>
      <c r="G7" s="155"/>
      <c r="H7" s="156"/>
      <c r="I7" s="157" t="str">
        <f t="shared" si="0"/>
        <v>///</v>
      </c>
      <c r="J7" s="159"/>
      <c r="K7" s="155"/>
      <c r="L7" s="160"/>
    </row>
    <row r="8" spans="1:12" ht="12.75" x14ac:dyDescent="0.2">
      <c r="A8" s="154">
        <v>7</v>
      </c>
      <c r="B8" s="155"/>
      <c r="C8" s="155"/>
      <c r="D8" s="155"/>
      <c r="E8" s="155"/>
      <c r="F8" s="155"/>
      <c r="G8" s="155"/>
      <c r="H8" s="156"/>
      <c r="I8" s="157" t="str">
        <f t="shared" si="0"/>
        <v>///</v>
      </c>
      <c r="J8" s="159"/>
      <c r="K8" s="155"/>
      <c r="L8" s="160"/>
    </row>
    <row r="9" spans="1:12" ht="12.75" x14ac:dyDescent="0.2">
      <c r="A9" s="154">
        <v>8</v>
      </c>
      <c r="B9" s="155"/>
      <c r="C9" s="155"/>
      <c r="D9" s="155"/>
      <c r="E9" s="155"/>
      <c r="F9" s="155"/>
      <c r="G9" s="155"/>
      <c r="H9" s="156"/>
      <c r="I9" s="157" t="str">
        <f t="shared" si="0"/>
        <v>///</v>
      </c>
      <c r="J9" s="159"/>
      <c r="K9" s="155"/>
      <c r="L9" s="160"/>
    </row>
    <row r="10" spans="1:12" ht="12.75" x14ac:dyDescent="0.2">
      <c r="A10" s="154">
        <v>9</v>
      </c>
      <c r="B10" s="161"/>
      <c r="C10" s="155"/>
      <c r="D10" s="155"/>
      <c r="E10" s="155"/>
      <c r="F10" s="155"/>
      <c r="G10" s="155"/>
      <c r="H10" s="156"/>
      <c r="I10" s="157" t="str">
        <f t="shared" si="0"/>
        <v>///</v>
      </c>
      <c r="J10" s="159"/>
      <c r="K10" s="155"/>
      <c r="L10" s="160"/>
    </row>
    <row r="11" spans="1:12" ht="12.75" x14ac:dyDescent="0.2">
      <c r="A11" s="154">
        <v>10</v>
      </c>
      <c r="B11" s="155"/>
      <c r="C11" s="155"/>
      <c r="D11" s="155"/>
      <c r="E11" s="155"/>
      <c r="F11" s="155"/>
      <c r="G11" s="155"/>
      <c r="H11" s="156"/>
      <c r="I11" s="157" t="str">
        <f t="shared" si="0"/>
        <v>///</v>
      </c>
      <c r="J11" s="159"/>
      <c r="K11" s="155"/>
      <c r="L11" s="160"/>
    </row>
    <row r="12" spans="1:12" ht="12.75" x14ac:dyDescent="0.2">
      <c r="A12" s="154">
        <v>11</v>
      </c>
      <c r="B12" s="155"/>
      <c r="C12" s="155"/>
      <c r="D12" s="155"/>
      <c r="E12" s="155"/>
      <c r="F12" s="155"/>
      <c r="G12" s="155"/>
      <c r="H12" s="156"/>
      <c r="I12" s="157" t="str">
        <f t="shared" si="0"/>
        <v>///</v>
      </c>
      <c r="J12" s="159"/>
      <c r="K12" s="155"/>
      <c r="L12" s="160"/>
    </row>
    <row r="13" spans="1:12" ht="12.75" x14ac:dyDescent="0.2">
      <c r="A13" s="154">
        <v>12</v>
      </c>
      <c r="B13" s="155"/>
      <c r="C13" s="155"/>
      <c r="D13" s="155"/>
      <c r="E13" s="155"/>
      <c r="F13" s="155"/>
      <c r="G13" s="155"/>
      <c r="H13" s="156"/>
      <c r="I13" s="157" t="str">
        <f t="shared" si="0"/>
        <v>///</v>
      </c>
      <c r="J13" s="159"/>
      <c r="K13" s="155"/>
      <c r="L13" s="160"/>
    </row>
    <row r="14" spans="1:12" ht="12.75" x14ac:dyDescent="0.2">
      <c r="A14" s="154">
        <v>13</v>
      </c>
      <c r="B14" s="155"/>
      <c r="C14" s="155"/>
      <c r="D14" s="155"/>
      <c r="E14" s="155"/>
      <c r="F14" s="155"/>
      <c r="G14" s="155"/>
      <c r="H14" s="160"/>
      <c r="I14" s="157" t="str">
        <f t="shared" si="0"/>
        <v>///</v>
      </c>
      <c r="J14" s="162"/>
      <c r="K14" s="155"/>
      <c r="L14" s="160"/>
    </row>
    <row r="15" spans="1:12" ht="12.75" x14ac:dyDescent="0.2">
      <c r="A15" s="154">
        <v>14</v>
      </c>
      <c r="B15" s="155"/>
      <c r="C15" s="155"/>
      <c r="D15" s="155"/>
      <c r="E15" s="160"/>
      <c r="F15" s="160"/>
      <c r="G15" s="160"/>
      <c r="H15" s="160"/>
      <c r="I15" s="157" t="str">
        <f t="shared" si="0"/>
        <v>///</v>
      </c>
      <c r="J15" s="155"/>
      <c r="K15" s="155"/>
      <c r="L15" s="160"/>
    </row>
    <row r="16" spans="1:12" ht="12.75" x14ac:dyDescent="0.2">
      <c r="A16" s="154">
        <v>15</v>
      </c>
      <c r="B16" s="163"/>
      <c r="C16" s="162"/>
      <c r="D16" s="162"/>
      <c r="E16" s="160"/>
      <c r="F16" s="160"/>
      <c r="G16" s="160"/>
      <c r="H16" s="160"/>
      <c r="I16" s="157" t="str">
        <f t="shared" si="0"/>
        <v>///</v>
      </c>
      <c r="J16" s="162"/>
      <c r="K16" s="155"/>
      <c r="L16" s="160"/>
    </row>
    <row r="17" spans="1:12" ht="12.75" x14ac:dyDescent="0.2">
      <c r="A17" s="154">
        <v>16</v>
      </c>
      <c r="B17" s="164"/>
      <c r="C17" s="164"/>
      <c r="D17" s="164"/>
      <c r="E17" s="164"/>
      <c r="F17" s="164"/>
      <c r="G17" s="164"/>
      <c r="H17" s="165"/>
      <c r="I17" s="157" t="str">
        <f t="shared" si="0"/>
        <v>///</v>
      </c>
      <c r="J17" s="166"/>
      <c r="K17" s="155"/>
      <c r="L17" s="160"/>
    </row>
    <row r="18" spans="1:12" ht="12.75" x14ac:dyDescent="0.2">
      <c r="A18" s="154">
        <v>17</v>
      </c>
      <c r="B18" s="167"/>
      <c r="C18" s="155"/>
      <c r="D18" s="155"/>
      <c r="E18" s="155"/>
      <c r="F18" s="155"/>
      <c r="G18" s="155"/>
      <c r="H18" s="156"/>
      <c r="I18" s="157" t="str">
        <f t="shared" si="0"/>
        <v>///</v>
      </c>
      <c r="J18" s="155"/>
      <c r="K18" s="155"/>
      <c r="L18" s="160"/>
    </row>
    <row r="19" spans="1:12" ht="12.75" x14ac:dyDescent="0.2">
      <c r="A19" s="154">
        <v>18</v>
      </c>
      <c r="B19" s="167"/>
      <c r="C19" s="155"/>
      <c r="D19" s="155"/>
      <c r="E19" s="155"/>
      <c r="F19" s="155"/>
      <c r="G19" s="155"/>
      <c r="H19" s="156"/>
      <c r="I19" s="157" t="str">
        <f t="shared" ref="I19:I21" si="1">E19&amp;"/"&amp;F19&amp;"/"&amp;G19&amp;"/"&amp;H19</f>
        <v>///</v>
      </c>
      <c r="J19" s="155"/>
      <c r="K19" s="155"/>
      <c r="L19" s="160"/>
    </row>
    <row r="20" spans="1:12" ht="12.75" x14ac:dyDescent="0.2">
      <c r="A20" s="154">
        <v>19</v>
      </c>
      <c r="B20" s="167"/>
      <c r="C20" s="168"/>
      <c r="D20" s="155"/>
      <c r="E20" s="155"/>
      <c r="F20" s="155"/>
      <c r="G20" s="155"/>
      <c r="H20" s="156"/>
      <c r="I20" s="157" t="str">
        <f t="shared" si="1"/>
        <v>///</v>
      </c>
      <c r="J20" s="155"/>
      <c r="K20" s="160"/>
      <c r="L20" s="160"/>
    </row>
    <row r="21" spans="1:12" ht="12.75" x14ac:dyDescent="0.2">
      <c r="A21" s="154">
        <v>20</v>
      </c>
      <c r="B21" s="163"/>
      <c r="C21" s="162"/>
      <c r="D21" s="155"/>
      <c r="E21" s="155"/>
      <c r="F21" s="155"/>
      <c r="G21" s="155"/>
      <c r="H21" s="156"/>
      <c r="I21" s="157" t="str">
        <f t="shared" si="1"/>
        <v>///</v>
      </c>
      <c r="J21" s="155"/>
      <c r="K21" s="160"/>
      <c r="L21" s="160"/>
    </row>
  </sheetData>
  <phoneticPr fontId="6" type="noConversion"/>
  <pageMargins left="0.75" right="0.75" top="1" bottom="1" header="0.5" footer="0.5"/>
  <pageSetup scale="74" orientation="landscape" horizontalDpi="4294967293" r:id="rId1"/>
  <headerFooter alignWithMargins="0">
    <oddHeader xml:space="preserve">&amp;C&amp;"Arial,Bold"&amp;11AGENCY FOR WORKFORCE INNOVATION
2006-2007 UNIVERSAL ADULT- DISLOCATED WORKER PROGRAM REVIEW TOOL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F10" sqref="F10"/>
    </sheetView>
  </sheetViews>
  <sheetFormatPr defaultRowHeight="12.75" x14ac:dyDescent="0.2"/>
  <cols>
    <col min="1" max="1" width="18.42578125" customWidth="1"/>
    <col min="2" max="2" width="20.28515625" customWidth="1"/>
    <col min="3" max="3" width="15.28515625" customWidth="1"/>
    <col min="4" max="4" width="29.140625" customWidth="1"/>
  </cols>
  <sheetData>
    <row r="2" spans="1:5" ht="51.6" customHeight="1" x14ac:dyDescent="0.2">
      <c r="B2" s="221">
        <f>STAT!A1</f>
        <v>0</v>
      </c>
      <c r="C2" s="221"/>
      <c r="D2" s="69"/>
      <c r="E2" s="69"/>
    </row>
    <row r="3" spans="1:5" x14ac:dyDescent="0.2">
      <c r="A3" s="63"/>
      <c r="B3" s="63"/>
      <c r="C3" s="63"/>
      <c r="D3" s="64"/>
    </row>
    <row r="4" spans="1:5" x14ac:dyDescent="0.2">
      <c r="A4" s="65" t="s">
        <v>10</v>
      </c>
      <c r="B4" s="65" t="s">
        <v>11</v>
      </c>
      <c r="C4" s="65" t="s">
        <v>15</v>
      </c>
      <c r="D4" s="66" t="s">
        <v>71</v>
      </c>
    </row>
    <row r="5" spans="1:5" x14ac:dyDescent="0.2">
      <c r="A5" s="67">
        <f ca="1">STAT!H$3</f>
        <v>0</v>
      </c>
      <c r="B5" s="67">
        <f ca="1">STAT!H$4</f>
        <v>0</v>
      </c>
      <c r="C5" s="67">
        <f ca="1">STAT!H$5</f>
        <v>0</v>
      </c>
      <c r="D5" s="67">
        <f>STAT!G$63</f>
        <v>0</v>
      </c>
    </row>
    <row r="6" spans="1:5" x14ac:dyDescent="0.2">
      <c r="A6" s="68">
        <f ca="1">STAT!I$3</f>
        <v>0</v>
      </c>
      <c r="B6" s="67">
        <f ca="1">STAT!I$4</f>
        <v>0</v>
      </c>
      <c r="C6" s="67">
        <f ca="1">STAT!I$5</f>
        <v>0</v>
      </c>
      <c r="D6" s="67">
        <f>STAT!G$63</f>
        <v>0</v>
      </c>
    </row>
    <row r="7" spans="1:5" x14ac:dyDescent="0.2">
      <c r="A7" s="68">
        <f ca="1">STAT!J$3</f>
        <v>0</v>
      </c>
      <c r="B7" s="67">
        <f ca="1">STAT!J$4</f>
        <v>0</v>
      </c>
      <c r="C7" s="67">
        <f ca="1">STAT!I$5</f>
        <v>0</v>
      </c>
      <c r="D7" s="67">
        <f>STAT!G$63</f>
        <v>0</v>
      </c>
    </row>
    <row r="8" spans="1:5" x14ac:dyDescent="0.2">
      <c r="A8" s="68">
        <f ca="1">STAT!K$3</f>
        <v>0</v>
      </c>
      <c r="B8" s="67">
        <f ca="1">STAT!K$4</f>
        <v>0</v>
      </c>
      <c r="C8" s="67">
        <f ca="1">STAT!I$5</f>
        <v>0</v>
      </c>
      <c r="D8" s="67">
        <f>STAT!G$63</f>
        <v>0</v>
      </c>
    </row>
    <row r="9" spans="1:5" x14ac:dyDescent="0.2">
      <c r="A9" s="68">
        <f ca="1">STAT!L$3</f>
        <v>0</v>
      </c>
      <c r="B9" s="67">
        <f ca="1">STAT!L$4</f>
        <v>0</v>
      </c>
      <c r="C9" s="67">
        <f ca="1">STAT!I$5</f>
        <v>0</v>
      </c>
      <c r="D9" s="67">
        <f>STAT!G$63</f>
        <v>0</v>
      </c>
    </row>
    <row r="10" spans="1:5" x14ac:dyDescent="0.2">
      <c r="A10" s="68">
        <f ca="1">STAT!M$3</f>
        <v>0</v>
      </c>
      <c r="B10" s="67">
        <f ca="1">STAT!M$4</f>
        <v>0</v>
      </c>
      <c r="C10" s="67">
        <f ca="1">STAT!I$5</f>
        <v>0</v>
      </c>
      <c r="D10" s="67">
        <f>STAT!G$63</f>
        <v>0</v>
      </c>
    </row>
    <row r="11" spans="1:5" x14ac:dyDescent="0.2">
      <c r="A11" s="68">
        <f ca="1">STAT!N$3</f>
        <v>0</v>
      </c>
      <c r="B11" s="67">
        <f ca="1">STAT!N$4</f>
        <v>0</v>
      </c>
      <c r="C11" s="67">
        <f ca="1">STAT!I$5</f>
        <v>0</v>
      </c>
      <c r="D11" s="67">
        <f>STAT!G$63</f>
        <v>0</v>
      </c>
    </row>
    <row r="12" spans="1:5" x14ac:dyDescent="0.2">
      <c r="A12" s="68">
        <f ca="1">STAT!O$3</f>
        <v>0</v>
      </c>
      <c r="B12" s="67">
        <f ca="1">STAT!O$4</f>
        <v>0</v>
      </c>
      <c r="C12" s="67">
        <f ca="1">STAT!I$5</f>
        <v>0</v>
      </c>
      <c r="D12" s="67">
        <f>STAT!G$63</f>
        <v>0</v>
      </c>
    </row>
    <row r="13" spans="1:5" x14ac:dyDescent="0.2">
      <c r="A13" s="68">
        <f ca="1">STAT!P$3</f>
        <v>0</v>
      </c>
      <c r="B13" s="67">
        <f ca="1">STAT!P$4</f>
        <v>0</v>
      </c>
      <c r="C13" s="67">
        <f ca="1">STAT!I$5</f>
        <v>0</v>
      </c>
      <c r="D13" s="67">
        <f>STAT!G$63</f>
        <v>0</v>
      </c>
    </row>
    <row r="14" spans="1:5" x14ac:dyDescent="0.2">
      <c r="A14" s="68">
        <f ca="1">STAT!Q$3</f>
        <v>0</v>
      </c>
      <c r="B14" s="67">
        <f ca="1">STAT!Q$4</f>
        <v>0</v>
      </c>
      <c r="C14" s="67">
        <f ca="1">STAT!I$5</f>
        <v>0</v>
      </c>
      <c r="D14" s="67">
        <f>STAT!G$63</f>
        <v>0</v>
      </c>
    </row>
    <row r="15" spans="1:5" x14ac:dyDescent="0.2">
      <c r="A15" s="68">
        <f ca="1">STAT!R$3</f>
        <v>0</v>
      </c>
      <c r="B15" s="67">
        <f ca="1">STAT!R$4</f>
        <v>0</v>
      </c>
      <c r="C15" s="67">
        <f ca="1">STAT!I$5</f>
        <v>0</v>
      </c>
      <c r="D15" s="67">
        <f>STAT!G$63</f>
        <v>0</v>
      </c>
    </row>
    <row r="16" spans="1:5" x14ac:dyDescent="0.2">
      <c r="A16" s="68">
        <f ca="1">STAT!S$3</f>
        <v>0</v>
      </c>
      <c r="B16" s="67">
        <f ca="1">STAT!S$4</f>
        <v>0</v>
      </c>
      <c r="C16" s="67">
        <f ca="1">STAT!I$5</f>
        <v>0</v>
      </c>
      <c r="D16" s="67">
        <f>STAT!G$63</f>
        <v>0</v>
      </c>
    </row>
    <row r="17" spans="1:4" x14ac:dyDescent="0.2">
      <c r="A17" s="68">
        <f ca="1">STAT!T$3</f>
        <v>0</v>
      </c>
      <c r="B17" s="67">
        <f ca="1">STAT!T$4</f>
        <v>0</v>
      </c>
      <c r="C17" s="67">
        <f ca="1">STAT!I$5</f>
        <v>0</v>
      </c>
      <c r="D17" s="67">
        <f>STAT!G$63</f>
        <v>0</v>
      </c>
    </row>
    <row r="18" spans="1:4" x14ac:dyDescent="0.2">
      <c r="A18" s="68">
        <f ca="1">STAT!U$3</f>
        <v>0</v>
      </c>
      <c r="B18" s="67">
        <f ca="1">STAT!U$4</f>
        <v>0</v>
      </c>
      <c r="C18" s="67">
        <f ca="1">STAT!I$5</f>
        <v>0</v>
      </c>
      <c r="D18" s="67">
        <f>STAT!G$63</f>
        <v>0</v>
      </c>
    </row>
    <row r="19" spans="1:4" x14ac:dyDescent="0.2">
      <c r="A19" s="68">
        <f ca="1">STAT!V$3</f>
        <v>0</v>
      </c>
      <c r="B19" s="67">
        <f ca="1">STAT!V$4</f>
        <v>0</v>
      </c>
      <c r="C19" s="67">
        <f ca="1">STAT!I$5</f>
        <v>0</v>
      </c>
      <c r="D19" s="67">
        <f>STAT!G$63</f>
        <v>0</v>
      </c>
    </row>
    <row r="20" spans="1:4" x14ac:dyDescent="0.2">
      <c r="A20" s="67"/>
      <c r="B20" s="67"/>
      <c r="C20" s="67"/>
      <c r="D20" s="67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</vt:lpstr>
      <vt:lpstr>RPT</vt:lpstr>
      <vt:lpstr>SUM</vt:lpstr>
      <vt:lpstr>SAMP</vt:lpstr>
      <vt:lpstr>Notes</vt:lpstr>
      <vt:lpstr>RPT!Print_Area</vt:lpstr>
      <vt:lpstr>SAMP!Print_Area</vt:lpstr>
      <vt:lpstr>STAT!Print_Area</vt:lpstr>
      <vt:lpstr>SUM!Print_Area</vt:lpstr>
      <vt:lpstr>RPT!Print_Titles</vt:lpstr>
    </vt:vector>
  </TitlesOfParts>
  <Company>awi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</dc:creator>
  <cp:lastModifiedBy>walkerb</cp:lastModifiedBy>
  <cp:lastPrinted>2013-09-19T20:44:19Z</cp:lastPrinted>
  <dcterms:created xsi:type="dcterms:W3CDTF">2005-06-22T18:12:48Z</dcterms:created>
  <dcterms:modified xsi:type="dcterms:W3CDTF">2014-10-24T14:35:21Z</dcterms:modified>
</cp:coreProperties>
</file>