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1D. - Prog. Guidance-QA\Tony's Unit\Monitoring Control 14-15\Monitoring Tools\Final Tools\"/>
    </mc:Choice>
  </mc:AlternateContent>
  <bookViews>
    <workbookView xWindow="0" yWindow="0" windowWidth="19200" windowHeight="10830" tabRatio="610"/>
  </bookViews>
  <sheets>
    <sheet name="Stats" sheetId="2" r:id="rId1"/>
    <sheet name="Report" sheetId="8" r:id="rId2"/>
    <sheet name="Check" sheetId="9" r:id="rId3"/>
    <sheet name="Data Entry Form" sheetId="11" state="hidden" r:id="rId4"/>
    <sheet name="Sample" sheetId="4" r:id="rId5"/>
    <sheet name="RWB" sheetId="12" r:id="rId6"/>
    <sheet name="Instructions" sheetId="13" r:id="rId7"/>
  </sheets>
  <definedNames>
    <definedName name="_xlnm.Print_Area" localSheetId="2">Check!$A$1:$V$7</definedName>
    <definedName name="_xlnm.Print_Area" localSheetId="3">'Data Entry Form'!$B$2:$J$60</definedName>
    <definedName name="_xlnm.Print_Area" localSheetId="1">Report!$B$1:$G$238</definedName>
    <definedName name="_xlnm.Print_Area" localSheetId="0">Stats!$A:$F</definedName>
    <definedName name="_xlnm.Print_Titles" localSheetId="1">Report!$1:$2</definedName>
  </definedNames>
  <calcPr calcId="152511"/>
</workbook>
</file>

<file path=xl/calcChain.xml><?xml version="1.0" encoding="utf-8"?>
<calcChain xmlns="http://schemas.openxmlformats.org/spreadsheetml/2006/main">
  <c r="F173" i="8" l="1"/>
  <c r="F167" i="8"/>
  <c r="G7" i="2" l="1"/>
  <c r="G6" i="2"/>
  <c r="G5" i="2"/>
  <c r="G4" i="2"/>
  <c r="G3" i="2"/>
  <c r="E121" i="8" l="1"/>
  <c r="D121" i="8"/>
  <c r="C121" i="8"/>
  <c r="B121" i="8"/>
  <c r="F121" i="8"/>
  <c r="F191" i="8"/>
  <c r="E191" i="8"/>
  <c r="D191" i="8"/>
  <c r="F185" i="8"/>
  <c r="E185" i="8"/>
  <c r="D185" i="8"/>
  <c r="F179" i="8"/>
  <c r="E179" i="8"/>
  <c r="D179" i="8"/>
  <c r="E173" i="8"/>
  <c r="D173" i="8"/>
  <c r="E167" i="8"/>
  <c r="D167" i="8"/>
  <c r="F162" i="8"/>
  <c r="E162" i="8"/>
  <c r="D162" i="8"/>
  <c r="F156" i="8"/>
  <c r="E156" i="8"/>
  <c r="D156" i="8"/>
  <c r="F151" i="8"/>
  <c r="E151" i="8"/>
  <c r="D151" i="8"/>
  <c r="E146" i="8"/>
  <c r="D146" i="8"/>
  <c r="F141" i="8"/>
  <c r="E141" i="8"/>
  <c r="D141" i="8"/>
  <c r="F136" i="8"/>
  <c r="E136" i="8"/>
  <c r="D136" i="8"/>
  <c r="E131" i="8"/>
  <c r="D131" i="8"/>
  <c r="D126" i="8"/>
  <c r="F126" i="8"/>
  <c r="E126" i="8"/>
  <c r="E115" i="8"/>
  <c r="D115" i="8"/>
  <c r="F110" i="8"/>
  <c r="E110" i="8"/>
  <c r="D110" i="8"/>
  <c r="F105" i="8"/>
  <c r="E105" i="8"/>
  <c r="D105" i="8"/>
  <c r="F100" i="8"/>
  <c r="E100" i="8"/>
  <c r="D100" i="8"/>
  <c r="F95" i="8"/>
  <c r="E95" i="8"/>
  <c r="D95" i="8"/>
  <c r="F90" i="8"/>
  <c r="E90" i="8"/>
  <c r="D90" i="8"/>
  <c r="E85" i="8"/>
  <c r="D85" i="8"/>
  <c r="E81" i="8"/>
  <c r="D81" i="8"/>
  <c r="F76" i="8"/>
  <c r="E76" i="8"/>
  <c r="D76" i="8"/>
  <c r="F71" i="8"/>
  <c r="E71" i="8"/>
  <c r="D71" i="8"/>
  <c r="E66" i="8"/>
  <c r="D66" i="8"/>
  <c r="F61" i="8"/>
  <c r="E61" i="8"/>
  <c r="D61" i="8"/>
  <c r="F56" i="8"/>
  <c r="E56" i="8"/>
  <c r="D56" i="8"/>
  <c r="E51" i="8"/>
  <c r="D51" i="8"/>
  <c r="C156" i="8"/>
  <c r="B156" i="8"/>
  <c r="C151" i="8"/>
  <c r="B151" i="8"/>
  <c r="C115" i="8"/>
  <c r="B115" i="8"/>
  <c r="C110" i="8"/>
  <c r="B110" i="8"/>
  <c r="B105" i="8"/>
  <c r="C105" i="8"/>
  <c r="B100" i="8"/>
  <c r="C100" i="8"/>
  <c r="C95" i="8"/>
  <c r="B95" i="8"/>
  <c r="C90" i="8"/>
  <c r="B90" i="8"/>
  <c r="C85" i="8"/>
  <c r="B85" i="8"/>
  <c r="C81" i="8"/>
  <c r="B81" i="8"/>
  <c r="C76" i="8"/>
  <c r="B76" i="8"/>
  <c r="B191" i="8"/>
  <c r="C191" i="8"/>
  <c r="B185" i="8"/>
  <c r="C185" i="8"/>
  <c r="B179" i="8"/>
  <c r="C179" i="8"/>
  <c r="B173" i="8"/>
  <c r="C173" i="8"/>
  <c r="B167" i="8"/>
  <c r="C167" i="8"/>
  <c r="B162" i="8"/>
  <c r="C162" i="8"/>
  <c r="B146" i="8"/>
  <c r="C146" i="8"/>
  <c r="B141" i="8"/>
  <c r="C141" i="8"/>
  <c r="B136" i="8"/>
  <c r="C136" i="8"/>
  <c r="B131" i="8"/>
  <c r="C131" i="8"/>
  <c r="C126" i="8"/>
  <c r="B126" i="8"/>
  <c r="B71" i="8"/>
  <c r="C71" i="8"/>
  <c r="B66" i="8"/>
  <c r="C66" i="8"/>
  <c r="B61" i="8"/>
  <c r="C61" i="8"/>
  <c r="B56" i="8"/>
  <c r="C56" i="8"/>
  <c r="B51" i="8"/>
  <c r="C51" i="8"/>
  <c r="E122" i="8" l="1"/>
  <c r="G121" i="8"/>
  <c r="D122" i="8"/>
  <c r="E192" i="8"/>
  <c r="G185" i="8"/>
  <c r="E180" i="8"/>
  <c r="G179" i="8"/>
  <c r="D186" i="8"/>
  <c r="D174" i="8"/>
  <c r="G191" i="8"/>
  <c r="D192" i="8"/>
  <c r="E186" i="8"/>
  <c r="D180" i="8"/>
  <c r="E174" i="8"/>
  <c r="G173" i="8"/>
  <c r="F46" i="8"/>
  <c r="E46" i="8"/>
  <c r="D46" i="8"/>
  <c r="F41" i="8"/>
  <c r="E41" i="8"/>
  <c r="D41" i="8"/>
  <c r="F36" i="8"/>
  <c r="E36" i="8"/>
  <c r="D36" i="8"/>
  <c r="F31" i="8"/>
  <c r="E31" i="8"/>
  <c r="D31" i="8"/>
  <c r="F26" i="8"/>
  <c r="E26" i="8"/>
  <c r="D26" i="8"/>
  <c r="E21" i="8"/>
  <c r="D21" i="8"/>
  <c r="F16" i="8"/>
  <c r="F146" i="8" l="1"/>
  <c r="G151" i="8"/>
  <c r="D163" i="8"/>
  <c r="D32" i="8"/>
  <c r="D42" i="8"/>
  <c r="F51" i="8"/>
  <c r="E57" i="8"/>
  <c r="F115" i="8"/>
  <c r="D22" i="8"/>
  <c r="E42" i="8"/>
  <c r="E22" i="8"/>
  <c r="D27" i="8"/>
  <c r="D37" i="8"/>
  <c r="D47" i="8"/>
  <c r="D57" i="8"/>
  <c r="F131" i="8"/>
  <c r="E32" i="8"/>
  <c r="E52" i="8"/>
  <c r="D52" i="8"/>
  <c r="E27" i="8"/>
  <c r="E37" i="8"/>
  <c r="E47" i="8"/>
  <c r="F85" i="8"/>
  <c r="E168" i="8"/>
  <c r="D168" i="8"/>
  <c r="E163" i="8"/>
  <c r="D157" i="8"/>
  <c r="E157" i="8"/>
  <c r="E152" i="8"/>
  <c r="D152" i="8"/>
  <c r="D147" i="8"/>
  <c r="E147" i="8"/>
  <c r="D142" i="8"/>
  <c r="E142" i="8"/>
  <c r="D137" i="8"/>
  <c r="E137" i="8"/>
  <c r="E132" i="8"/>
  <c r="D132" i="8"/>
  <c r="D127" i="8"/>
  <c r="E127" i="8"/>
  <c r="D116" i="8"/>
  <c r="E116" i="8"/>
  <c r="E111" i="8"/>
  <c r="D111" i="8"/>
  <c r="E101" i="8"/>
  <c r="D101" i="8"/>
  <c r="E96" i="8"/>
  <c r="D96" i="8"/>
  <c r="D91" i="8"/>
  <c r="E91" i="8"/>
  <c r="D86" i="8"/>
  <c r="E86" i="8"/>
  <c r="D82" i="8"/>
  <c r="E82" i="8"/>
  <c r="E72" i="8"/>
  <c r="D72" i="8"/>
  <c r="E62" i="8"/>
  <c r="D62" i="8"/>
  <c r="G36" i="8"/>
  <c r="C46" i="8"/>
  <c r="C41" i="8"/>
  <c r="C36" i="8"/>
  <c r="C31" i="8"/>
  <c r="C26" i="8"/>
  <c r="C21" i="8"/>
  <c r="C16" i="8"/>
  <c r="C12" i="8"/>
  <c r="C8" i="8"/>
  <c r="C4" i="8"/>
  <c r="A61" i="8"/>
  <c r="A56" i="8"/>
  <c r="A51" i="8"/>
  <c r="B46" i="8"/>
  <c r="A46" i="8" s="1"/>
  <c r="B41" i="8"/>
  <c r="A41" i="8" s="1"/>
  <c r="B36" i="8"/>
  <c r="A36" i="8" s="1"/>
  <c r="B31" i="8"/>
  <c r="A31" i="8" s="1"/>
  <c r="B26" i="8"/>
  <c r="A26" i="8" s="1"/>
  <c r="B21" i="8"/>
  <c r="A21" i="8" s="1"/>
  <c r="B16" i="8"/>
  <c r="A16" i="8" s="1"/>
  <c r="B12" i="8"/>
  <c r="A12" i="8" s="1"/>
  <c r="B8" i="8"/>
  <c r="A8" i="8" s="1"/>
  <c r="B4" i="8"/>
  <c r="A4" i="8" s="1"/>
  <c r="A1" i="9"/>
  <c r="AD5" i="9"/>
  <c r="AE5" i="9"/>
  <c r="AF5" i="9"/>
  <c r="AG5" i="9"/>
  <c r="AH5" i="9"/>
  <c r="AI5" i="9"/>
  <c r="AJ5" i="9"/>
  <c r="AK5" i="9"/>
  <c r="AL5" i="9"/>
  <c r="AM5" i="9"/>
  <c r="AN5" i="9"/>
  <c r="AD6" i="9"/>
  <c r="AE6" i="9"/>
  <c r="AF6" i="9"/>
  <c r="AG6" i="9"/>
  <c r="AH6" i="9"/>
  <c r="AI6" i="9"/>
  <c r="AJ6" i="9"/>
  <c r="AK6" i="9"/>
  <c r="AL6" i="9"/>
  <c r="AM6" i="9"/>
  <c r="AN6" i="9"/>
  <c r="AD7" i="9"/>
  <c r="AE7" i="9"/>
  <c r="AF7" i="9"/>
  <c r="AG7" i="9"/>
  <c r="AH7" i="9"/>
  <c r="AI7" i="9"/>
  <c r="AJ7" i="9"/>
  <c r="AK7" i="9"/>
  <c r="AL7" i="9"/>
  <c r="AM7" i="9"/>
  <c r="AN7" i="9"/>
  <c r="AD8" i="9"/>
  <c r="AE8" i="9"/>
  <c r="AF8" i="9"/>
  <c r="AG8" i="9"/>
  <c r="AH8" i="9"/>
  <c r="AI8" i="9"/>
  <c r="AJ8" i="9"/>
  <c r="AK8" i="9"/>
  <c r="AL8" i="9"/>
  <c r="AM8" i="9"/>
  <c r="AN8" i="9"/>
  <c r="AD9" i="9"/>
  <c r="AE9" i="9"/>
  <c r="AF9" i="9"/>
  <c r="AG9" i="9"/>
  <c r="AH9" i="9"/>
  <c r="AI9" i="9"/>
  <c r="AJ9" i="9"/>
  <c r="AK9" i="9"/>
  <c r="AL9" i="9"/>
  <c r="AM9" i="9"/>
  <c r="AN9" i="9"/>
  <c r="AD10" i="9"/>
  <c r="AE10" i="9"/>
  <c r="AF10" i="9"/>
  <c r="AG10" i="9"/>
  <c r="AH10" i="9"/>
  <c r="AI10" i="9"/>
  <c r="AJ10" i="9"/>
  <c r="AK10" i="9"/>
  <c r="AL10" i="9"/>
  <c r="AM10" i="9"/>
  <c r="AN10" i="9"/>
  <c r="AD11" i="9"/>
  <c r="AE11" i="9"/>
  <c r="AF11" i="9"/>
  <c r="AG11" i="9"/>
  <c r="AH11" i="9"/>
  <c r="AI11" i="9"/>
  <c r="AJ11" i="9"/>
  <c r="AK11" i="9"/>
  <c r="AL11" i="9"/>
  <c r="AM11" i="9"/>
  <c r="AN11" i="9"/>
  <c r="AD12" i="9"/>
  <c r="AE12" i="9"/>
  <c r="AF12" i="9"/>
  <c r="AG12" i="9"/>
  <c r="AH12" i="9"/>
  <c r="AI12" i="9"/>
  <c r="AJ12" i="9"/>
  <c r="AK12" i="9"/>
  <c r="AL12" i="9"/>
  <c r="AM12" i="9"/>
  <c r="AN12" i="9"/>
  <c r="AD13" i="9"/>
  <c r="AE13" i="9"/>
  <c r="AF13" i="9"/>
  <c r="AG13" i="9"/>
  <c r="AH13" i="9"/>
  <c r="AI13" i="9"/>
  <c r="AJ13" i="9"/>
  <c r="AK13" i="9"/>
  <c r="AL13" i="9"/>
  <c r="AM13" i="9"/>
  <c r="AN13" i="9"/>
  <c r="AD14" i="9"/>
  <c r="AE14" i="9"/>
  <c r="AF14" i="9"/>
  <c r="AG14" i="9"/>
  <c r="AH14" i="9"/>
  <c r="AI14" i="9"/>
  <c r="AJ14" i="9"/>
  <c r="AK14" i="9"/>
  <c r="AL14" i="9"/>
  <c r="AM14" i="9"/>
  <c r="AN14" i="9"/>
  <c r="AD15" i="9"/>
  <c r="AE15" i="9"/>
  <c r="AF15" i="9"/>
  <c r="AG15" i="9"/>
  <c r="AH15" i="9"/>
  <c r="AI15" i="9"/>
  <c r="AJ15" i="9"/>
  <c r="AK15" i="9"/>
  <c r="AL15" i="9"/>
  <c r="AM15" i="9"/>
  <c r="AN15" i="9"/>
  <c r="AD16" i="9"/>
  <c r="AE16" i="9"/>
  <c r="AF16" i="9"/>
  <c r="AG16" i="9"/>
  <c r="AH16" i="9"/>
  <c r="AI16" i="9"/>
  <c r="AJ16" i="9"/>
  <c r="AK16" i="9"/>
  <c r="AL16" i="9"/>
  <c r="AM16" i="9"/>
  <c r="AN16" i="9"/>
  <c r="AD17" i="9"/>
  <c r="AE17" i="9"/>
  <c r="AF17" i="9"/>
  <c r="AG17" i="9"/>
  <c r="AH17" i="9"/>
  <c r="AI17" i="9"/>
  <c r="AJ17" i="9"/>
  <c r="AK17" i="9"/>
  <c r="AL17" i="9"/>
  <c r="AM17" i="9"/>
  <c r="AN17" i="9"/>
  <c r="AD18" i="9"/>
  <c r="AE18" i="9"/>
  <c r="AF18" i="9"/>
  <c r="AG18" i="9"/>
  <c r="AH18" i="9"/>
  <c r="AI18" i="9"/>
  <c r="AJ18" i="9"/>
  <c r="AK18" i="9"/>
  <c r="AL18" i="9"/>
  <c r="AM18" i="9"/>
  <c r="AN18" i="9"/>
  <c r="AD19" i="9"/>
  <c r="AE19" i="9"/>
  <c r="AF19" i="9"/>
  <c r="AG19" i="9"/>
  <c r="AH19" i="9"/>
  <c r="AI19" i="9"/>
  <c r="AJ19" i="9"/>
  <c r="AK19" i="9"/>
  <c r="AL19" i="9"/>
  <c r="AM19" i="9"/>
  <c r="AN19" i="9"/>
  <c r="AD20" i="9"/>
  <c r="AE20" i="9"/>
  <c r="AF20" i="9"/>
  <c r="AG20" i="9"/>
  <c r="AH20" i="9"/>
  <c r="AI20" i="9"/>
  <c r="AJ20" i="9"/>
  <c r="AK20" i="9"/>
  <c r="AL20" i="9"/>
  <c r="AM20" i="9"/>
  <c r="AN20" i="9"/>
  <c r="AD21" i="9"/>
  <c r="AE21" i="9"/>
  <c r="AF21" i="9"/>
  <c r="AG21" i="9"/>
  <c r="AH21" i="9"/>
  <c r="AI21" i="9"/>
  <c r="AJ21" i="9"/>
  <c r="AK21" i="9"/>
  <c r="AL21" i="9"/>
  <c r="AM21" i="9"/>
  <c r="AN21" i="9"/>
  <c r="AD22" i="9"/>
  <c r="AE22" i="9"/>
  <c r="AF22" i="9"/>
  <c r="AG22" i="9"/>
  <c r="AH22" i="9"/>
  <c r="AI22" i="9"/>
  <c r="AJ22" i="9"/>
  <c r="AK22" i="9"/>
  <c r="AL22" i="9"/>
  <c r="AM22" i="9"/>
  <c r="AN22" i="9"/>
  <c r="AD23" i="9"/>
  <c r="AE23" i="9"/>
  <c r="AF23" i="9"/>
  <c r="AG23" i="9"/>
  <c r="AH23" i="9"/>
  <c r="AI23" i="9"/>
  <c r="AJ23" i="9"/>
  <c r="AK23" i="9"/>
  <c r="AL23" i="9"/>
  <c r="AM23" i="9"/>
  <c r="AN23" i="9"/>
  <c r="AD24" i="9"/>
  <c r="AE24" i="9"/>
  <c r="AF24" i="9"/>
  <c r="AG24" i="9"/>
  <c r="AH24" i="9"/>
  <c r="AI24" i="9"/>
  <c r="AJ24" i="9"/>
  <c r="AK24" i="9"/>
  <c r="AL24" i="9"/>
  <c r="AM24" i="9"/>
  <c r="AN24" i="9"/>
  <c r="AD25" i="9"/>
  <c r="AE25" i="9"/>
  <c r="AF25" i="9"/>
  <c r="AG25" i="9"/>
  <c r="AH25" i="9"/>
  <c r="AI25" i="9"/>
  <c r="AJ25" i="9"/>
  <c r="AK25" i="9"/>
  <c r="AL25" i="9"/>
  <c r="AM25" i="9"/>
  <c r="AN25" i="9"/>
  <c r="AD26" i="9"/>
  <c r="AE26" i="9"/>
  <c r="AF26" i="9"/>
  <c r="AG26" i="9"/>
  <c r="AH26" i="9"/>
  <c r="AI26" i="9"/>
  <c r="AJ26" i="9"/>
  <c r="AK26" i="9"/>
  <c r="AL26" i="9"/>
  <c r="AM26" i="9"/>
  <c r="AN26" i="9"/>
  <c r="AD27" i="9"/>
  <c r="AE27" i="9"/>
  <c r="AF27" i="9"/>
  <c r="AG27" i="9"/>
  <c r="AH27" i="9"/>
  <c r="AI27" i="9"/>
  <c r="AJ27" i="9"/>
  <c r="AK27" i="9"/>
  <c r="AL27" i="9"/>
  <c r="AM27" i="9"/>
  <c r="AN27" i="9"/>
  <c r="AD28" i="9"/>
  <c r="AE28" i="9"/>
  <c r="AF28" i="9"/>
  <c r="AG28" i="9"/>
  <c r="AH28" i="9"/>
  <c r="AI28" i="9"/>
  <c r="AJ28" i="9"/>
  <c r="AK28" i="9"/>
  <c r="AL28" i="9"/>
  <c r="AM28" i="9"/>
  <c r="AN28" i="9"/>
  <c r="AD29" i="9"/>
  <c r="AE29" i="9"/>
  <c r="AF29" i="9"/>
  <c r="AG29" i="9"/>
  <c r="AH29" i="9"/>
  <c r="AI29" i="9"/>
  <c r="AJ29" i="9"/>
  <c r="AK29" i="9"/>
  <c r="AL29" i="9"/>
  <c r="AM29" i="9"/>
  <c r="AN29" i="9"/>
  <c r="AD30" i="9"/>
  <c r="AE30" i="9"/>
  <c r="AF30" i="9"/>
  <c r="AG30" i="9"/>
  <c r="AH30" i="9"/>
  <c r="AI30" i="9"/>
  <c r="AJ30" i="9"/>
  <c r="AK30" i="9"/>
  <c r="AL30" i="9"/>
  <c r="AM30" i="9"/>
  <c r="AN30" i="9"/>
  <c r="AD31" i="9"/>
  <c r="AE31" i="9"/>
  <c r="AF31" i="9"/>
  <c r="AG31" i="9"/>
  <c r="AH31" i="9"/>
  <c r="AI31" i="9"/>
  <c r="AJ31" i="9"/>
  <c r="AK31" i="9"/>
  <c r="AL31" i="9"/>
  <c r="AM31" i="9"/>
  <c r="AN31" i="9"/>
  <c r="AD32" i="9"/>
  <c r="AE32" i="9"/>
  <c r="AF32" i="9"/>
  <c r="AG32" i="9"/>
  <c r="AH32" i="9"/>
  <c r="AI32" i="9"/>
  <c r="AJ32" i="9"/>
  <c r="AK32" i="9"/>
  <c r="AL32" i="9"/>
  <c r="AM32" i="9"/>
  <c r="AN32" i="9"/>
  <c r="AD33" i="9"/>
  <c r="AE33" i="9"/>
  <c r="AF33" i="9"/>
  <c r="AG33" i="9"/>
  <c r="AH33" i="9"/>
  <c r="AI33" i="9"/>
  <c r="AJ33" i="9"/>
  <c r="AK33" i="9"/>
  <c r="AL33" i="9"/>
  <c r="AM33" i="9"/>
  <c r="AN33" i="9"/>
  <c r="AD34" i="9"/>
  <c r="AE34" i="9"/>
  <c r="AF34" i="9"/>
  <c r="AG34" i="9"/>
  <c r="AH34" i="9"/>
  <c r="AI34" i="9"/>
  <c r="AJ34" i="9"/>
  <c r="AK34" i="9"/>
  <c r="AL34" i="9"/>
  <c r="AM34" i="9"/>
  <c r="AN34" i="9"/>
  <c r="AD35" i="9"/>
  <c r="AE35" i="9"/>
  <c r="AF35" i="9"/>
  <c r="AG35" i="9"/>
  <c r="AH35" i="9"/>
  <c r="AI35" i="9"/>
  <c r="AJ35" i="9"/>
  <c r="AK35" i="9"/>
  <c r="AL35" i="9"/>
  <c r="AM35" i="9"/>
  <c r="AN35" i="9"/>
  <c r="AD36" i="9"/>
  <c r="AE36" i="9"/>
  <c r="AF36" i="9"/>
  <c r="AG36" i="9"/>
  <c r="AH36" i="9"/>
  <c r="AI36" i="9"/>
  <c r="AJ36" i="9"/>
  <c r="AK36" i="9"/>
  <c r="AL36" i="9"/>
  <c r="AM36" i="9"/>
  <c r="AN36" i="9"/>
  <c r="AD37" i="9"/>
  <c r="AE37" i="9"/>
  <c r="AF37" i="9"/>
  <c r="AG37" i="9"/>
  <c r="AH37" i="9"/>
  <c r="AI37" i="9"/>
  <c r="AJ37" i="9"/>
  <c r="AK37" i="9"/>
  <c r="AL37" i="9"/>
  <c r="AM37" i="9"/>
  <c r="AN37" i="9"/>
  <c r="AD38" i="9"/>
  <c r="AE38" i="9"/>
  <c r="AF38" i="9"/>
  <c r="AG38" i="9"/>
  <c r="AH38" i="9"/>
  <c r="AI38" i="9"/>
  <c r="AJ38" i="9"/>
  <c r="AK38" i="9"/>
  <c r="AL38" i="9"/>
  <c r="AM38" i="9"/>
  <c r="AN38" i="9"/>
  <c r="AD39" i="9"/>
  <c r="AE39" i="9"/>
  <c r="AF39" i="9"/>
  <c r="AG39" i="9"/>
  <c r="AH39" i="9"/>
  <c r="AI39" i="9"/>
  <c r="AJ39" i="9"/>
  <c r="AK39" i="9"/>
  <c r="AL39" i="9"/>
  <c r="AM39" i="9"/>
  <c r="AN39" i="9"/>
  <c r="AD40" i="9"/>
  <c r="AE40" i="9"/>
  <c r="AF40" i="9"/>
  <c r="AG40" i="9"/>
  <c r="AH40" i="9"/>
  <c r="AI40" i="9"/>
  <c r="AJ40" i="9"/>
  <c r="AK40" i="9"/>
  <c r="AL40" i="9"/>
  <c r="AM40" i="9"/>
  <c r="AN40" i="9"/>
  <c r="AD41" i="9"/>
  <c r="AE41" i="9"/>
  <c r="AF41" i="9"/>
  <c r="AG41" i="9"/>
  <c r="AH41" i="9"/>
  <c r="AI41" i="9"/>
  <c r="AJ41" i="9"/>
  <c r="AK41" i="9"/>
  <c r="AL41" i="9"/>
  <c r="AM41" i="9"/>
  <c r="AN41" i="9"/>
  <c r="AD42" i="9"/>
  <c r="AE42" i="9"/>
  <c r="AF42" i="9"/>
  <c r="AG42" i="9"/>
  <c r="AH42" i="9"/>
  <c r="AI42" i="9"/>
  <c r="AJ42" i="9"/>
  <c r="AK42" i="9"/>
  <c r="AL42" i="9"/>
  <c r="AM42" i="9"/>
  <c r="AN42" i="9"/>
  <c r="AD43" i="9"/>
  <c r="AE43" i="9"/>
  <c r="AF43" i="9"/>
  <c r="AG43" i="9"/>
  <c r="AH43" i="9"/>
  <c r="AI43" i="9"/>
  <c r="AJ43" i="9"/>
  <c r="AK43" i="9"/>
  <c r="AL43" i="9"/>
  <c r="AM43" i="9"/>
  <c r="AN43" i="9"/>
  <c r="AD44" i="9"/>
  <c r="AE44" i="9"/>
  <c r="AF44" i="9"/>
  <c r="AG44" i="9"/>
  <c r="AH44" i="9"/>
  <c r="AI44" i="9"/>
  <c r="AJ44" i="9"/>
  <c r="AK44" i="9"/>
  <c r="AL44" i="9"/>
  <c r="AM44" i="9"/>
  <c r="AN44" i="9"/>
  <c r="AD45" i="9"/>
  <c r="AE45" i="9"/>
  <c r="AF45" i="9"/>
  <c r="AG45" i="9"/>
  <c r="AH45" i="9"/>
  <c r="AI45" i="9"/>
  <c r="AJ45" i="9"/>
  <c r="AK45" i="9"/>
  <c r="AL45" i="9"/>
  <c r="AM45" i="9"/>
  <c r="AN45" i="9"/>
  <c r="AD46" i="9"/>
  <c r="AE46" i="9"/>
  <c r="AF46" i="9"/>
  <c r="AG46" i="9"/>
  <c r="AH46" i="9"/>
  <c r="AI46" i="9"/>
  <c r="AJ46" i="9"/>
  <c r="AK46" i="9"/>
  <c r="AL46" i="9"/>
  <c r="AM46" i="9"/>
  <c r="AN46" i="9"/>
  <c r="AD47" i="9"/>
  <c r="AE47" i="9"/>
  <c r="AF47" i="9"/>
  <c r="AG47" i="9"/>
  <c r="AH47" i="9"/>
  <c r="AI47" i="9"/>
  <c r="AJ47" i="9"/>
  <c r="AK47" i="9"/>
  <c r="AL47" i="9"/>
  <c r="AM47" i="9"/>
  <c r="AN47" i="9"/>
  <c r="AD48" i="9"/>
  <c r="AE48" i="9"/>
  <c r="AF48" i="9"/>
  <c r="AG48" i="9"/>
  <c r="AH48" i="9"/>
  <c r="AI48" i="9"/>
  <c r="AJ48" i="9"/>
  <c r="AK48" i="9"/>
  <c r="AL48" i="9"/>
  <c r="AM48" i="9"/>
  <c r="AN48" i="9"/>
  <c r="AD49" i="9"/>
  <c r="AE49" i="9"/>
  <c r="AF49" i="9"/>
  <c r="AG49" i="9"/>
  <c r="AH49" i="9"/>
  <c r="AI49" i="9"/>
  <c r="AJ49" i="9"/>
  <c r="AK49" i="9"/>
  <c r="AL49" i="9"/>
  <c r="AM49" i="9"/>
  <c r="AN49" i="9"/>
  <c r="AD50" i="9"/>
  <c r="AE50" i="9"/>
  <c r="AF50" i="9"/>
  <c r="AG50" i="9"/>
  <c r="AH50" i="9"/>
  <c r="AI50" i="9"/>
  <c r="AJ50" i="9"/>
  <c r="AK50" i="9"/>
  <c r="AL50" i="9"/>
  <c r="AM50" i="9"/>
  <c r="AN50" i="9"/>
  <c r="AD51" i="9"/>
  <c r="AE51" i="9"/>
  <c r="AF51" i="9"/>
  <c r="AG51" i="9"/>
  <c r="AH51" i="9"/>
  <c r="AI51" i="9"/>
  <c r="AJ51" i="9"/>
  <c r="AK51" i="9"/>
  <c r="AL51" i="9"/>
  <c r="AM51" i="9"/>
  <c r="AN51" i="9"/>
  <c r="AD52" i="9"/>
  <c r="AE52" i="9"/>
  <c r="AF52" i="9"/>
  <c r="AG52" i="9"/>
  <c r="AH52" i="9"/>
  <c r="AI52" i="9"/>
  <c r="AJ52" i="9"/>
  <c r="AK52" i="9"/>
  <c r="AL52" i="9"/>
  <c r="AM52" i="9"/>
  <c r="AN52" i="9"/>
  <c r="AD53" i="9"/>
  <c r="AE53" i="9"/>
  <c r="AF53" i="9"/>
  <c r="AG53" i="9"/>
  <c r="AH53" i="9"/>
  <c r="AI53" i="9"/>
  <c r="AJ53" i="9"/>
  <c r="AK53" i="9"/>
  <c r="AL53" i="9"/>
  <c r="AM53" i="9"/>
  <c r="AN53" i="9"/>
  <c r="AD54" i="9"/>
  <c r="AE54" i="9"/>
  <c r="AF54" i="9"/>
  <c r="AG54" i="9"/>
  <c r="AH54" i="9"/>
  <c r="AI54" i="9"/>
  <c r="AJ54" i="9"/>
  <c r="AK54" i="9"/>
  <c r="AL54" i="9"/>
  <c r="AM54" i="9"/>
  <c r="AN54" i="9"/>
  <c r="D106" i="8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D7" i="9"/>
  <c r="E7" i="9"/>
  <c r="F7" i="9"/>
  <c r="G7" i="9"/>
  <c r="H7" i="9"/>
  <c r="I7" i="9"/>
  <c r="J7" i="9"/>
  <c r="K7" i="9"/>
  <c r="L7" i="9"/>
  <c r="M7" i="9"/>
  <c r="N7" i="9"/>
  <c r="O7" i="9"/>
  <c r="P7" i="9"/>
  <c r="Q7" i="9"/>
  <c r="R7" i="9"/>
  <c r="S7" i="9"/>
  <c r="T7" i="9"/>
  <c r="U7" i="9"/>
  <c r="V7" i="9"/>
  <c r="W7" i="9"/>
  <c r="X7" i="9"/>
  <c r="Y7" i="9"/>
  <c r="Z7" i="9"/>
  <c r="AA7" i="9"/>
  <c r="AB7" i="9"/>
  <c r="AC7" i="9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R8" i="9"/>
  <c r="S8" i="9"/>
  <c r="T8" i="9"/>
  <c r="U8" i="9"/>
  <c r="V8" i="9"/>
  <c r="W8" i="9"/>
  <c r="X8" i="9"/>
  <c r="Y8" i="9"/>
  <c r="Z8" i="9"/>
  <c r="AA8" i="9"/>
  <c r="AB8" i="9"/>
  <c r="AC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R9" i="9"/>
  <c r="S9" i="9"/>
  <c r="T9" i="9"/>
  <c r="U9" i="9"/>
  <c r="V9" i="9"/>
  <c r="W9" i="9"/>
  <c r="X9" i="9"/>
  <c r="Y9" i="9"/>
  <c r="Z9" i="9"/>
  <c r="AA9" i="9"/>
  <c r="AB9" i="9"/>
  <c r="AC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R11" i="9"/>
  <c r="S11" i="9"/>
  <c r="T11" i="9"/>
  <c r="U11" i="9"/>
  <c r="V11" i="9"/>
  <c r="W11" i="9"/>
  <c r="X11" i="9"/>
  <c r="Y11" i="9"/>
  <c r="Z11" i="9"/>
  <c r="AA11" i="9"/>
  <c r="AB11" i="9"/>
  <c r="AC11" i="9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Y12" i="9"/>
  <c r="Z12" i="9"/>
  <c r="AA12" i="9"/>
  <c r="AB12" i="9"/>
  <c r="AC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Y13" i="9"/>
  <c r="Z13" i="9"/>
  <c r="AA13" i="9"/>
  <c r="AB13" i="9"/>
  <c r="AC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Y15" i="9"/>
  <c r="Z15" i="9"/>
  <c r="AA15" i="9"/>
  <c r="AB15" i="9"/>
  <c r="AC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Y16" i="9"/>
  <c r="Z16" i="9"/>
  <c r="AA16" i="9"/>
  <c r="AB16" i="9"/>
  <c r="AC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Y17" i="9"/>
  <c r="Z17" i="9"/>
  <c r="AA17" i="9"/>
  <c r="AB17" i="9"/>
  <c r="AC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Y18" i="9"/>
  <c r="Z18" i="9"/>
  <c r="AA18" i="9"/>
  <c r="AB18" i="9"/>
  <c r="AC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Y19" i="9"/>
  <c r="Z19" i="9"/>
  <c r="AA19" i="9"/>
  <c r="AB19" i="9"/>
  <c r="AC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Y20" i="9"/>
  <c r="Z20" i="9"/>
  <c r="AA20" i="9"/>
  <c r="AB20" i="9"/>
  <c r="AC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Y21" i="9"/>
  <c r="Z21" i="9"/>
  <c r="AA21" i="9"/>
  <c r="AB21" i="9"/>
  <c r="AC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Y22" i="9"/>
  <c r="Z22" i="9"/>
  <c r="AA22" i="9"/>
  <c r="AB22" i="9"/>
  <c r="AC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Y24" i="9"/>
  <c r="Z24" i="9"/>
  <c r="AA24" i="9"/>
  <c r="AB24" i="9"/>
  <c r="AC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Y27" i="9"/>
  <c r="Z27" i="9"/>
  <c r="AA27" i="9"/>
  <c r="AB27" i="9"/>
  <c r="AC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Y28" i="9"/>
  <c r="Z28" i="9"/>
  <c r="AA28" i="9"/>
  <c r="AB28" i="9"/>
  <c r="AC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Y29" i="9"/>
  <c r="Z29" i="9"/>
  <c r="AA29" i="9"/>
  <c r="AB29" i="9"/>
  <c r="AC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Y30" i="9"/>
  <c r="Z30" i="9"/>
  <c r="AA30" i="9"/>
  <c r="AB30" i="9"/>
  <c r="AC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Y31" i="9"/>
  <c r="Z31" i="9"/>
  <c r="AA31" i="9"/>
  <c r="AB31" i="9"/>
  <c r="AC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Y32" i="9"/>
  <c r="Z32" i="9"/>
  <c r="AA32" i="9"/>
  <c r="AB32" i="9"/>
  <c r="AC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Y33" i="9"/>
  <c r="Z33" i="9"/>
  <c r="AA33" i="9"/>
  <c r="AB33" i="9"/>
  <c r="AC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Y34" i="9"/>
  <c r="Z34" i="9"/>
  <c r="AA34" i="9"/>
  <c r="AB34" i="9"/>
  <c r="AC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Y35" i="9"/>
  <c r="Z35" i="9"/>
  <c r="AA35" i="9"/>
  <c r="AB35" i="9"/>
  <c r="AC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Y36" i="9"/>
  <c r="Z36" i="9"/>
  <c r="AA36" i="9"/>
  <c r="AB36" i="9"/>
  <c r="AC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Y37" i="9"/>
  <c r="Z37" i="9"/>
  <c r="AA37" i="9"/>
  <c r="AB37" i="9"/>
  <c r="AC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Y38" i="9"/>
  <c r="Z38" i="9"/>
  <c r="AA38" i="9"/>
  <c r="AB38" i="9"/>
  <c r="AC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Y39" i="9"/>
  <c r="Z39" i="9"/>
  <c r="AA39" i="9"/>
  <c r="AB39" i="9"/>
  <c r="AC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Y40" i="9"/>
  <c r="Z40" i="9"/>
  <c r="AA40" i="9"/>
  <c r="AB40" i="9"/>
  <c r="AC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Y41" i="9"/>
  <c r="Z41" i="9"/>
  <c r="AA41" i="9"/>
  <c r="AB41" i="9"/>
  <c r="AC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Y42" i="9"/>
  <c r="Z42" i="9"/>
  <c r="AA42" i="9"/>
  <c r="AB42" i="9"/>
  <c r="AC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Y43" i="9"/>
  <c r="Z43" i="9"/>
  <c r="AA43" i="9"/>
  <c r="AB43" i="9"/>
  <c r="AC43" i="9"/>
  <c r="D44" i="9"/>
  <c r="E44" i="9"/>
  <c r="F44" i="9"/>
  <c r="G44" i="9"/>
  <c r="H44" i="9"/>
  <c r="I44" i="9"/>
  <c r="J44" i="9"/>
  <c r="K44" i="9"/>
  <c r="L44" i="9"/>
  <c r="M44" i="9"/>
  <c r="N44" i="9"/>
  <c r="O44" i="9"/>
  <c r="P44" i="9"/>
  <c r="Q44" i="9"/>
  <c r="R44" i="9"/>
  <c r="S44" i="9"/>
  <c r="T44" i="9"/>
  <c r="U44" i="9"/>
  <c r="V44" i="9"/>
  <c r="W44" i="9"/>
  <c r="X44" i="9"/>
  <c r="Y44" i="9"/>
  <c r="Z44" i="9"/>
  <c r="AA44" i="9"/>
  <c r="AB44" i="9"/>
  <c r="AC44" i="9"/>
  <c r="D45" i="9"/>
  <c r="E45" i="9"/>
  <c r="F45" i="9"/>
  <c r="G45" i="9"/>
  <c r="H45" i="9"/>
  <c r="I45" i="9"/>
  <c r="J45" i="9"/>
  <c r="K45" i="9"/>
  <c r="L45" i="9"/>
  <c r="M45" i="9"/>
  <c r="N45" i="9"/>
  <c r="O45" i="9"/>
  <c r="P45" i="9"/>
  <c r="Q45" i="9"/>
  <c r="R45" i="9"/>
  <c r="S45" i="9"/>
  <c r="T45" i="9"/>
  <c r="U45" i="9"/>
  <c r="V45" i="9"/>
  <c r="W45" i="9"/>
  <c r="X45" i="9"/>
  <c r="Y45" i="9"/>
  <c r="Z45" i="9"/>
  <c r="AA45" i="9"/>
  <c r="AB45" i="9"/>
  <c r="AC45" i="9"/>
  <c r="D46" i="9"/>
  <c r="E46" i="9"/>
  <c r="F46" i="9"/>
  <c r="G46" i="9"/>
  <c r="H46" i="9"/>
  <c r="I46" i="9"/>
  <c r="J46" i="9"/>
  <c r="K46" i="9"/>
  <c r="L46" i="9"/>
  <c r="M46" i="9"/>
  <c r="N46" i="9"/>
  <c r="O46" i="9"/>
  <c r="P46" i="9"/>
  <c r="Q46" i="9"/>
  <c r="R46" i="9"/>
  <c r="S46" i="9"/>
  <c r="T46" i="9"/>
  <c r="U46" i="9"/>
  <c r="V46" i="9"/>
  <c r="W46" i="9"/>
  <c r="X46" i="9"/>
  <c r="Y46" i="9"/>
  <c r="Z46" i="9"/>
  <c r="AA46" i="9"/>
  <c r="AB46" i="9"/>
  <c r="AC46" i="9"/>
  <c r="D47" i="9"/>
  <c r="E47" i="9"/>
  <c r="F47" i="9"/>
  <c r="G47" i="9"/>
  <c r="H47" i="9"/>
  <c r="I47" i="9"/>
  <c r="J47" i="9"/>
  <c r="K47" i="9"/>
  <c r="L47" i="9"/>
  <c r="M47" i="9"/>
  <c r="N47" i="9"/>
  <c r="O47" i="9"/>
  <c r="P47" i="9"/>
  <c r="Q47" i="9"/>
  <c r="R47" i="9"/>
  <c r="S47" i="9"/>
  <c r="T47" i="9"/>
  <c r="U47" i="9"/>
  <c r="V47" i="9"/>
  <c r="W47" i="9"/>
  <c r="X47" i="9"/>
  <c r="Y47" i="9"/>
  <c r="Z47" i="9"/>
  <c r="AA47" i="9"/>
  <c r="AB47" i="9"/>
  <c r="AC47" i="9"/>
  <c r="D48" i="9"/>
  <c r="E48" i="9"/>
  <c r="F48" i="9"/>
  <c r="G48" i="9"/>
  <c r="H48" i="9"/>
  <c r="I48" i="9"/>
  <c r="J48" i="9"/>
  <c r="K48" i="9"/>
  <c r="L48" i="9"/>
  <c r="M48" i="9"/>
  <c r="N48" i="9"/>
  <c r="O48" i="9"/>
  <c r="P48" i="9"/>
  <c r="Q48" i="9"/>
  <c r="R48" i="9"/>
  <c r="S48" i="9"/>
  <c r="T48" i="9"/>
  <c r="U48" i="9"/>
  <c r="V48" i="9"/>
  <c r="W48" i="9"/>
  <c r="X48" i="9"/>
  <c r="Y48" i="9"/>
  <c r="Z48" i="9"/>
  <c r="AA48" i="9"/>
  <c r="AB48" i="9"/>
  <c r="AC48" i="9"/>
  <c r="D49" i="9"/>
  <c r="E49" i="9"/>
  <c r="F49" i="9"/>
  <c r="G49" i="9"/>
  <c r="H49" i="9"/>
  <c r="I49" i="9"/>
  <c r="J49" i="9"/>
  <c r="K49" i="9"/>
  <c r="L49" i="9"/>
  <c r="M49" i="9"/>
  <c r="N49" i="9"/>
  <c r="O49" i="9"/>
  <c r="P49" i="9"/>
  <c r="Q49" i="9"/>
  <c r="R49" i="9"/>
  <c r="S49" i="9"/>
  <c r="T49" i="9"/>
  <c r="U49" i="9"/>
  <c r="V49" i="9"/>
  <c r="W49" i="9"/>
  <c r="X49" i="9"/>
  <c r="Y49" i="9"/>
  <c r="Z49" i="9"/>
  <c r="AA49" i="9"/>
  <c r="AB49" i="9"/>
  <c r="AC49" i="9"/>
  <c r="D50" i="9"/>
  <c r="E50" i="9"/>
  <c r="F50" i="9"/>
  <c r="G50" i="9"/>
  <c r="H50" i="9"/>
  <c r="I50" i="9"/>
  <c r="J50" i="9"/>
  <c r="K50" i="9"/>
  <c r="L50" i="9"/>
  <c r="M50" i="9"/>
  <c r="N50" i="9"/>
  <c r="O50" i="9"/>
  <c r="P50" i="9"/>
  <c r="Q50" i="9"/>
  <c r="R50" i="9"/>
  <c r="S50" i="9"/>
  <c r="T50" i="9"/>
  <c r="U50" i="9"/>
  <c r="V50" i="9"/>
  <c r="W50" i="9"/>
  <c r="X50" i="9"/>
  <c r="Y50" i="9"/>
  <c r="Z50" i="9"/>
  <c r="AA50" i="9"/>
  <c r="AB50" i="9"/>
  <c r="AC50" i="9"/>
  <c r="D51" i="9"/>
  <c r="E51" i="9"/>
  <c r="F51" i="9"/>
  <c r="G51" i="9"/>
  <c r="H51" i="9"/>
  <c r="I51" i="9"/>
  <c r="J51" i="9"/>
  <c r="K51" i="9"/>
  <c r="L51" i="9"/>
  <c r="M51" i="9"/>
  <c r="N51" i="9"/>
  <c r="O51" i="9"/>
  <c r="P51" i="9"/>
  <c r="Q51" i="9"/>
  <c r="R51" i="9"/>
  <c r="S51" i="9"/>
  <c r="T51" i="9"/>
  <c r="U51" i="9"/>
  <c r="V51" i="9"/>
  <c r="W51" i="9"/>
  <c r="X51" i="9"/>
  <c r="Y51" i="9"/>
  <c r="Z51" i="9"/>
  <c r="AA51" i="9"/>
  <c r="AB51" i="9"/>
  <c r="AC51" i="9"/>
  <c r="D52" i="9"/>
  <c r="E52" i="9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X52" i="9"/>
  <c r="Y52" i="9"/>
  <c r="Z52" i="9"/>
  <c r="AA52" i="9"/>
  <c r="AB52" i="9"/>
  <c r="AC52" i="9"/>
  <c r="D53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X53" i="9"/>
  <c r="Y53" i="9"/>
  <c r="Z53" i="9"/>
  <c r="AA53" i="9"/>
  <c r="AB53" i="9"/>
  <c r="AC53" i="9"/>
  <c r="D54" i="9"/>
  <c r="E54" i="9"/>
  <c r="F54" i="9"/>
  <c r="G54" i="9"/>
  <c r="H54" i="9"/>
  <c r="I54" i="9"/>
  <c r="J54" i="9"/>
  <c r="K54" i="9"/>
  <c r="L54" i="9"/>
  <c r="M54" i="9"/>
  <c r="N54" i="9"/>
  <c r="O54" i="9"/>
  <c r="P54" i="9"/>
  <c r="Q54" i="9"/>
  <c r="R54" i="9"/>
  <c r="S54" i="9"/>
  <c r="T54" i="9"/>
  <c r="U54" i="9"/>
  <c r="V54" i="9"/>
  <c r="W54" i="9"/>
  <c r="X54" i="9"/>
  <c r="Y54" i="9"/>
  <c r="Z54" i="9"/>
  <c r="AA54" i="9"/>
  <c r="AB54" i="9"/>
  <c r="AC54" i="9"/>
  <c r="E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C51" i="9"/>
  <c r="B52" i="9"/>
  <c r="C52" i="9"/>
  <c r="B53" i="9"/>
  <c r="C53" i="9"/>
  <c r="B54" i="9"/>
  <c r="C54" i="9"/>
  <c r="E16" i="8"/>
  <c r="D16" i="8"/>
  <c r="E12" i="8"/>
  <c r="D12" i="8"/>
  <c r="F8" i="8"/>
  <c r="E8" i="8"/>
  <c r="D8" i="8"/>
  <c r="E4" i="8"/>
  <c r="D4" i="8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D6" i="11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I5" i="11"/>
  <c r="BD6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G5" i="11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  <c r="AL4" i="2"/>
  <c r="AM4" i="2"/>
  <c r="AN4" i="2"/>
  <c r="AO4" i="2"/>
  <c r="AP4" i="2"/>
  <c r="AQ4" i="2"/>
  <c r="AR4" i="2"/>
  <c r="AS4" i="2"/>
  <c r="AT4" i="2"/>
  <c r="AU4" i="2"/>
  <c r="AV4" i="2"/>
  <c r="AW4" i="2"/>
  <c r="AX4" i="2"/>
  <c r="AY4" i="2"/>
  <c r="AZ4" i="2"/>
  <c r="BA4" i="2"/>
  <c r="BB4" i="2"/>
  <c r="BC4" i="2"/>
  <c r="BD4" i="2"/>
  <c r="H4" i="2"/>
  <c r="I4" i="2"/>
  <c r="J3" i="2"/>
  <c r="K3" i="2"/>
  <c r="L3" i="2"/>
  <c r="M3" i="2"/>
  <c r="N3" i="2"/>
  <c r="O3" i="2"/>
  <c r="P3" i="2"/>
  <c r="Q3" i="2"/>
  <c r="R3" i="2"/>
  <c r="S3" i="2"/>
  <c r="T3" i="2"/>
  <c r="U3" i="2"/>
  <c r="V3" i="2"/>
  <c r="W3" i="2"/>
  <c r="X3" i="2"/>
  <c r="Y3" i="2"/>
  <c r="Z3" i="2"/>
  <c r="AA3" i="2"/>
  <c r="AB3" i="2"/>
  <c r="AC3" i="2"/>
  <c r="AD3" i="2"/>
  <c r="AE3" i="2"/>
  <c r="AF3" i="2"/>
  <c r="AG3" i="2"/>
  <c r="AH3" i="2"/>
  <c r="AI3" i="2"/>
  <c r="AJ3" i="2"/>
  <c r="AK3" i="2"/>
  <c r="AL3" i="2"/>
  <c r="AM3" i="2"/>
  <c r="AN3" i="2"/>
  <c r="AO3" i="2"/>
  <c r="AP3" i="2"/>
  <c r="AQ3" i="2"/>
  <c r="AR3" i="2"/>
  <c r="AS3" i="2"/>
  <c r="AT3" i="2"/>
  <c r="AU3" i="2"/>
  <c r="AV3" i="2"/>
  <c r="AW3" i="2"/>
  <c r="AX3" i="2"/>
  <c r="AY3" i="2"/>
  <c r="AZ3" i="2"/>
  <c r="BA3" i="2"/>
  <c r="BB3" i="2"/>
  <c r="BC3" i="2"/>
  <c r="BD3" i="2"/>
  <c r="I3" i="2"/>
  <c r="H3" i="2"/>
  <c r="D5" i="9"/>
  <c r="C2" i="11"/>
  <c r="D5" i="11"/>
  <c r="B9" i="12"/>
  <c r="B1" i="8" s="1"/>
  <c r="B10" i="12"/>
  <c r="A245" i="8"/>
  <c r="A241" i="8"/>
  <c r="A237" i="8"/>
  <c r="A233" i="8"/>
  <c r="A229" i="8"/>
  <c r="A225" i="8"/>
  <c r="A222" i="8"/>
  <c r="A218" i="8"/>
  <c r="A214" i="8"/>
  <c r="A65" i="8"/>
  <c r="C3" i="11" l="1"/>
  <c r="D9" i="8"/>
  <c r="E9" i="8"/>
  <c r="D13" i="8"/>
  <c r="E13" i="8"/>
  <c r="F66" i="8"/>
  <c r="D67" i="8"/>
  <c r="E67" i="8"/>
  <c r="D17" i="8"/>
  <c r="E17" i="8"/>
  <c r="D77" i="8"/>
  <c r="E77" i="8"/>
  <c r="E106" i="8"/>
  <c r="F12" i="8"/>
  <c r="D5" i="8"/>
  <c r="E5" i="8"/>
  <c r="G162" i="8"/>
  <c r="Z1" i="9"/>
  <c r="V1" i="9"/>
  <c r="AB1" i="9"/>
  <c r="X1" i="9"/>
  <c r="AM1" i="9"/>
  <c r="AI1" i="9"/>
  <c r="AE1" i="9"/>
  <c r="AL1" i="9"/>
  <c r="AH1" i="9"/>
  <c r="AD1" i="9"/>
  <c r="AN1" i="9"/>
  <c r="AJ1" i="9"/>
  <c r="AF1" i="9"/>
  <c r="AK1" i="9"/>
  <c r="AG1" i="9"/>
  <c r="AC1" i="9"/>
  <c r="Y1" i="9"/>
  <c r="U1" i="9"/>
  <c r="AA1" i="9"/>
  <c r="W1" i="9"/>
  <c r="T1" i="9"/>
  <c r="G167" i="8"/>
  <c r="G136" i="8"/>
  <c r="G156" i="8"/>
  <c r="G141" i="8"/>
  <c r="G90" i="8"/>
  <c r="F81" i="8"/>
  <c r="G61" i="8"/>
  <c r="G126" i="8"/>
  <c r="G110" i="8"/>
  <c r="G71" i="8"/>
  <c r="G100" i="8"/>
  <c r="G105" i="8"/>
  <c r="G95" i="8"/>
  <c r="G76" i="8"/>
  <c r="G8" i="8"/>
  <c r="G26" i="8"/>
  <c r="G31" i="8"/>
  <c r="G46" i="8"/>
  <c r="D1" i="9"/>
  <c r="G16" i="8"/>
  <c r="P1" i="9"/>
  <c r="L1" i="9"/>
  <c r="H1" i="9"/>
  <c r="Q1" i="9"/>
  <c r="M1" i="9"/>
  <c r="I1" i="9"/>
  <c r="E1" i="9"/>
  <c r="R1" i="9"/>
  <c r="N1" i="9"/>
  <c r="J1" i="9"/>
  <c r="F1" i="9"/>
  <c r="S1" i="9"/>
  <c r="O1" i="9"/>
  <c r="K1" i="9"/>
  <c r="G1" i="9"/>
  <c r="F21" i="8"/>
  <c r="G56" i="8"/>
  <c r="F4" i="8"/>
  <c r="G41" i="8"/>
  <c r="D4" i="11"/>
</calcChain>
</file>

<file path=xl/sharedStrings.xml><?xml version="1.0" encoding="utf-8"?>
<sst xmlns="http://schemas.openxmlformats.org/spreadsheetml/2006/main" count="660" uniqueCount="241">
  <si>
    <t xml:space="preserve"> References</t>
  </si>
  <si>
    <t>Location of Data</t>
  </si>
  <si>
    <t>Participant last name</t>
  </si>
  <si>
    <t>Case manager last name</t>
  </si>
  <si>
    <t>Reviewer Name</t>
  </si>
  <si>
    <t>MONITORING OF PARTICIPATION</t>
  </si>
  <si>
    <t>GOOD CAUSE</t>
  </si>
  <si>
    <t>FOOD STAMP REIMBURSEMENT (FSR)</t>
  </si>
  <si>
    <t>R/C/U</t>
  </si>
  <si>
    <t xml:space="preserve">PROGRAM ACTIVITIES    </t>
  </si>
  <si>
    <t>15a</t>
  </si>
  <si>
    <t>15b</t>
  </si>
  <si>
    <t>15c</t>
  </si>
  <si>
    <t>Legend</t>
  </si>
  <si>
    <t>Finding = orange</t>
  </si>
  <si>
    <t>Dates of on site review</t>
  </si>
  <si>
    <t>7b</t>
  </si>
  <si>
    <t>7a</t>
  </si>
  <si>
    <t>10a</t>
  </si>
  <si>
    <t>10b</t>
  </si>
  <si>
    <t>10c</t>
  </si>
  <si>
    <t>10d</t>
  </si>
  <si>
    <t>10e</t>
  </si>
  <si>
    <t>10f</t>
  </si>
  <si>
    <t>11a</t>
  </si>
  <si>
    <t>11b</t>
  </si>
  <si>
    <t>11e</t>
  </si>
  <si>
    <t>14a</t>
  </si>
  <si>
    <t>14b</t>
  </si>
  <si>
    <t>14c</t>
  </si>
  <si>
    <t>16a</t>
  </si>
  <si>
    <t>16b</t>
  </si>
  <si>
    <t>24a</t>
  </si>
  <si>
    <t>24b</t>
  </si>
  <si>
    <t>25a</t>
  </si>
  <si>
    <t>25b</t>
  </si>
  <si>
    <t>31a</t>
  </si>
  <si>
    <t>31b</t>
  </si>
  <si>
    <t>27a</t>
  </si>
  <si>
    <t>27b</t>
  </si>
  <si>
    <t>N/A</t>
  </si>
  <si>
    <t>Yes</t>
  </si>
  <si>
    <t>No</t>
  </si>
  <si>
    <t>Total</t>
  </si>
  <si>
    <t>Percent</t>
  </si>
  <si>
    <t>Y</t>
  </si>
  <si>
    <t>N</t>
  </si>
  <si>
    <t>ID</t>
  </si>
  <si>
    <t>LAST NAME, FIRST</t>
  </si>
  <si>
    <t>Days Open in period</t>
  </si>
  <si>
    <t>Latest Referral from FLORIDA</t>
  </si>
  <si>
    <t>If no, proceed to #15a.</t>
  </si>
  <si>
    <t>If yes, proceed with monitoring tool</t>
  </si>
  <si>
    <t>Days between 10e &amp; 10d</t>
  </si>
  <si>
    <t>Any WE, SIWE or Ed/Tng by the 31st day?</t>
  </si>
  <si>
    <t>Hours completed 1 - GT/EQ or 2 - LT scheduled hours?</t>
  </si>
  <si>
    <t>Documentation to support hours in JPR screens?</t>
  </si>
  <si>
    <t>Was Notice of Failure mailed within 2 working days?</t>
  </si>
  <si>
    <t>Number of FSRs requested during period</t>
  </si>
  <si>
    <t>Date of desk review</t>
  </si>
  <si>
    <t>A</t>
  </si>
  <si>
    <t>B</t>
  </si>
  <si>
    <t>CONCILIATION / SANCTIONS</t>
  </si>
  <si>
    <t xml:space="preserve">FSRs supported by Case Notes </t>
  </si>
  <si>
    <t>If no, please explain:</t>
  </si>
  <si>
    <t>Case   -</t>
  </si>
  <si>
    <t>?</t>
  </si>
  <si>
    <t>SSN:  R/C/U</t>
  </si>
  <si>
    <t>RWB</t>
  </si>
  <si>
    <t>To:</t>
  </si>
  <si>
    <t>Review Period</t>
  </si>
  <si>
    <t>From:</t>
  </si>
  <si>
    <t>Date Appointment scheduled / Letter sent</t>
  </si>
  <si>
    <t>Did participant attend Orientation. If yes, proceed to 12</t>
  </si>
  <si>
    <t>Were Conciliation procedures started?</t>
  </si>
  <si>
    <t>If no to 11b, was Conciliation appropriate?</t>
  </si>
  <si>
    <t>Did the Activity end on or before the 30th day?</t>
  </si>
  <si>
    <t>If WE or SIWE were Assigned Hours correct?</t>
  </si>
  <si>
    <t>If WE or SIWE, Job Description and signed Agreement?</t>
  </si>
  <si>
    <t>If less than, Concilliation warranted?</t>
  </si>
  <si>
    <t>If yes to #22, was Conciliation started?</t>
  </si>
  <si>
    <t>Number of weeks with Documentation</t>
  </si>
  <si>
    <t>Was a Notice of Failure to Comply sent during period?</t>
  </si>
  <si>
    <t xml:space="preserve">If yes, indicate the date of the most recent Notice. </t>
  </si>
  <si>
    <t>If warranted, was a Sanction requested?</t>
  </si>
  <si>
    <t>Was a Sanction warranted?</t>
  </si>
  <si>
    <t>If requested, days from Conciliation end to Request</t>
  </si>
  <si>
    <t>Was participant placed in Good Cause during period?</t>
  </si>
  <si>
    <t>If placed in Good Cause, was there Documentation?</t>
  </si>
  <si>
    <t>If no Actions in period, was there a valid Reason?</t>
  </si>
  <si>
    <t>A.  Work Experience or Self-Initiated Work Experience</t>
  </si>
  <si>
    <t>Was Orientation / Appointment letter sent?</t>
  </si>
  <si>
    <t>If no to 10a, was there Good Cause ?</t>
  </si>
  <si>
    <t>Most recent Referral Date prior to 10d</t>
  </si>
  <si>
    <t>Was Assessment (formal or informal) conducted?</t>
  </si>
  <si>
    <t>Was Opportunities &amp; Obligations form signed?</t>
  </si>
  <si>
    <t>UJS / WE-SIWE during the review period?</t>
  </si>
  <si>
    <t>If no to 15a, Comment:</t>
  </si>
  <si>
    <t>If yes to 15a, indicate the Activity:</t>
  </si>
  <si>
    <t>B.  Education / Training</t>
  </si>
  <si>
    <t>If JS / JST with WE or SIWE, were hours correct?</t>
  </si>
  <si>
    <t>If Ed / Tng, were hours at least 20 hours weekly?</t>
  </si>
  <si>
    <t>If JS / JST with Ed / Tng were JS / JST hours correct?</t>
  </si>
  <si>
    <t>Go to Sample tab and follow instructions</t>
  </si>
  <si>
    <t>Change the tab name to reflect the Region being monitored</t>
  </si>
  <si>
    <t>&lt;---</t>
  </si>
  <si>
    <t>Highlight in Yellow the Cases in Column A that will not be reviewed</t>
  </si>
  <si>
    <t>Highlight in Yellow the Cases in Row 2 that will not be reviewed</t>
  </si>
  <si>
    <t>C</t>
  </si>
  <si>
    <t>D</t>
  </si>
  <si>
    <t xml:space="preserve">   This should match the Stats tab</t>
  </si>
  <si>
    <t>Go to the Stats tab</t>
  </si>
  <si>
    <t>Go to the Check tab and highlight the same cases</t>
  </si>
  <si>
    <t>ORIENTATION / NOTIFICATION TO PARTICIPATE</t>
  </si>
  <si>
    <t>Sample tab - Update directions</t>
  </si>
  <si>
    <t>RWBXX tab - Update directions</t>
  </si>
  <si>
    <t>Stats tab - Update directions</t>
  </si>
  <si>
    <t>Check tab - Update directions</t>
  </si>
  <si>
    <t>Enter the Region number in cell B2</t>
  </si>
  <si>
    <t>Enter the Review Period Start date in cell B5</t>
  </si>
  <si>
    <t>Enter the Review Period End date in cell B6</t>
  </si>
  <si>
    <t>Enter the Review Period start date in cell B5</t>
  </si>
  <si>
    <t>Enter the Review Period end date in cell B6</t>
  </si>
  <si>
    <t>B8 is used to display the start date in TEXT format - don't change</t>
  </si>
  <si>
    <t>B9 is used to display the start date in TEXT format - don't change</t>
  </si>
  <si>
    <t>Blank out any cases in B2:J61 on this tab - leave column K formulas</t>
  </si>
  <si>
    <t>Copy New Sample B2 to J61 --&gt; B2 - Paste Special Values</t>
  </si>
  <si>
    <t>Reviewer quick notes</t>
  </si>
  <si>
    <t>Reporting</t>
  </si>
  <si>
    <t>Reporting and Skill Development Screen</t>
  </si>
  <si>
    <t>Food Stamp Reimbursement Benefit</t>
  </si>
  <si>
    <t>Comments</t>
  </si>
  <si>
    <t xml:space="preserve"> </t>
  </si>
  <si>
    <t>45 CFR 92.40, 92.42; 7 CFR 272.1 (e) &amp; (f); 273.7(f)(3), (m)(3)(v)(B) and the State Plan.</t>
  </si>
  <si>
    <t>7 CFR 273.7 (a), SNAP E&amp;T Toolkit, State Plan.</t>
  </si>
  <si>
    <t xml:space="preserve">7 CFR 273.7 (m)(2)(iv) and State Plan. </t>
  </si>
  <si>
    <t>7 CFR 273.7 (e) (i); State Plan.</t>
  </si>
  <si>
    <t xml:space="preserve">7 CFR 273.7 (d) (4) (ii), State Plan. </t>
  </si>
  <si>
    <t>OSST</t>
  </si>
  <si>
    <t xml:space="preserve">Look for possible system issues (e.g., if the case was open for more than 90 days with no reported hours or if a 599, 593 was not closed within 45 days). </t>
  </si>
  <si>
    <t>Finding = Red</t>
  </si>
  <si>
    <t>7 CFR 273.7 ( c)(2), SNAP E&amp;T Toolkit (pgs. 17, 19).</t>
  </si>
  <si>
    <t>OSST_ID</t>
  </si>
  <si>
    <t>CASE NUMBER</t>
  </si>
  <si>
    <t>LAST 4 SSN</t>
  </si>
  <si>
    <t>CLIENT LAST</t>
  </si>
  <si>
    <t>CLIENT FIRST</t>
  </si>
  <si>
    <t>REGION</t>
  </si>
  <si>
    <t>COUNTY</t>
  </si>
  <si>
    <t>LOCAL OFFICE</t>
  </si>
  <si>
    <t>UNIT</t>
  </si>
  <si>
    <t>CM NAME</t>
  </si>
  <si>
    <t>SELECTION BEGIN DATE</t>
  </si>
  <si>
    <t>SELECTION END DATE</t>
  </si>
  <si>
    <t>REPORT REGION</t>
  </si>
  <si>
    <t>LAST TRAINING</t>
  </si>
  <si>
    <t>LAST SERVICE</t>
  </si>
  <si>
    <t>LAST JOB</t>
  </si>
  <si>
    <t>LAST CONCILIATION</t>
  </si>
  <si>
    <t>LAST SANCTION</t>
  </si>
  <si>
    <t>RANDOM -- formula =rand()</t>
  </si>
  <si>
    <t>LAST DEFERRAL</t>
  </si>
  <si>
    <t>DEO sample selection</t>
  </si>
  <si>
    <t>7 CFR 273.7 (d) (4) (ii); State Plan; USDA Memo Dated 5/11/2011</t>
  </si>
  <si>
    <t>OSST ID</t>
  </si>
  <si>
    <t xml:space="preserve">EMPLOYMENT </t>
  </si>
  <si>
    <t>EMPLOYMENT RETENTION SERVICES (ERS)</t>
  </si>
  <si>
    <t>PRI</t>
  </si>
  <si>
    <t>FLORIDA Screen (IQEL, IQFS)</t>
  </si>
  <si>
    <t>State Plan</t>
  </si>
  <si>
    <t>These question only apply to those Regions participating in the ERS Pilot Project</t>
  </si>
  <si>
    <t>Other Noncompliance Issue = Gold</t>
  </si>
  <si>
    <t>F.S. 445.024 (2)(a); 7 CFR 273.7 (e)(3), (4) (iii), (m)(5)(B)(ii); 7 CFR 273.24(a); and FLSA.</t>
  </si>
  <si>
    <t>EDUCATION AND TRAINING</t>
  </si>
  <si>
    <t>CFR 273.24 (a); 273.7(e)</t>
  </si>
  <si>
    <t>JOB SEARCH/JOB SEARCH TRAINING</t>
  </si>
  <si>
    <t>CASE FILE</t>
  </si>
  <si>
    <t>7 CFR 273.7 (e)(1)</t>
  </si>
  <si>
    <t>7 CFR 273.7 (m)(3)(v)(A); State Plan.</t>
  </si>
  <si>
    <t>Skill Development Screen</t>
  </si>
  <si>
    <t xml:space="preserve">Comments: Add a comment for each FSR request date for which the reimbursement was not documented. Note: Look at the FSR during the review period. </t>
  </si>
  <si>
    <t>Participant last name:</t>
  </si>
  <si>
    <t>Participant first name:</t>
  </si>
  <si>
    <t>OSST ID #:</t>
  </si>
  <si>
    <t>R/C/U:</t>
  </si>
  <si>
    <t>Case manager last name:</t>
  </si>
  <si>
    <r>
      <t>Were the monthly assigned activity hours equal to the household allotment of FS benefits?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 </t>
    </r>
  </si>
  <si>
    <r>
      <t>Was the participant engaged in a program activity prior to employment being entered in the system?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</t>
    </r>
  </si>
  <si>
    <r>
      <t>Did the participant receive an orientation prior to the begin date of the most recent activity?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</t>
    </r>
  </si>
  <si>
    <r>
      <t>Did the participant receive an assessment prior to the begin date of the most recent activity?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).</t>
    </r>
  </si>
  <si>
    <r>
      <t>Was a signed and dated Grievance/Compliant and EEO Form placed in the participant's case file?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</si>
  <si>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If yes to #4, did the Grievance and Complaint/EEO Form include the correct name and address for filing a grievance?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).</t>
    </r>
  </si>
  <si>
    <r>
      <t>If yes to #6, was a worksite agreement maintained in the case file or other central location?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</t>
    </r>
  </si>
  <si>
    <r>
      <t>If yes to #7, was the worksite agreement executed with the employer prior to the participant beginning the work experience?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 </t>
    </r>
  </si>
  <si>
    <r>
      <t>Was documentation present to support the amount of reimbursements for each FSR issued?   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</si>
  <si>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Was the participant a recipient of food stamps in the month in which the FSR was earned?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</si>
  <si>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Did the participant meet eligibility criteria for the ERS program (engaged in a documented SNAP activity prior to employment)?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</si>
  <si>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Did the participant provide employment documentation to show continued eligibility for support services? (</t>
    </r>
    <r>
      <rPr>
        <b/>
        <sz val="10"/>
        <rFont val="Arial"/>
        <family val="2"/>
      </rPr>
      <t xml:space="preserve">Y,N, X </t>
    </r>
    <r>
      <rPr>
        <sz val="10"/>
        <rFont val="Arial"/>
        <family val="2"/>
      </rPr>
      <t>= not applicable).</t>
    </r>
    <r>
      <rPr>
        <b/>
        <sz val="10"/>
        <rFont val="Arial"/>
        <family val="2"/>
      </rPr>
      <t xml:space="preserve"> </t>
    </r>
  </si>
  <si>
    <r>
      <t xml:space="preserve">Were the support services provided documented in the participant's case file? </t>
    </r>
    <r>
      <rPr>
        <b/>
        <sz val="10"/>
        <rFont val="Arial"/>
        <family val="2"/>
      </rPr>
      <t xml:space="preserve">(Y, N, X </t>
    </r>
    <r>
      <rPr>
        <sz val="10"/>
        <rFont val="Arial"/>
        <family val="2"/>
      </rPr>
      <t>= not applicable).</t>
    </r>
  </si>
  <si>
    <r>
      <t>Were the services appropriate for the individual's employment related needs?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</si>
  <si>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Was the provider listed on the ETPL?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</si>
  <si>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t xml:space="preserve">WORK EXPERIENCE or SELF-INITIATED WORK EXPERIENCE </t>
  </si>
  <si>
    <t>WORK EXPERIENCE or SELF-INITIATED WORK EXPERIENCE combined with JS/JST</t>
  </si>
  <si>
    <t xml:space="preserve">  </t>
  </si>
  <si>
    <t xml:space="preserve">7 CFR 273.7 (m) (3) (ii); State Plan </t>
  </si>
  <si>
    <t>HIGH SCHOOL STUDENTS</t>
  </si>
  <si>
    <t>CFR 273.7 (d)(iii)(4); Florida FY 2014 Management Evaluation Review 7/9/2014</t>
  </si>
  <si>
    <r>
      <t>If the participant was engaged in JST</t>
    </r>
    <r>
      <rPr>
        <sz val="10"/>
        <rFont val="Arial"/>
        <family val="2"/>
      </rPr>
      <t>, did the JST meet the definition outlined in the State Plan?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 xml:space="preserve">= not applicable). </t>
    </r>
  </si>
  <si>
    <r>
      <t>If yes to #40, were support services entered into the OSST system?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</si>
  <si>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t>Electronic Case File</t>
  </si>
  <si>
    <t>OSST Case Notes and Electronic Case File</t>
  </si>
  <si>
    <t xml:space="preserve">OSST, Electronic Case File, Case Notes </t>
  </si>
  <si>
    <r>
      <t>Was employment entered in OSST during the review period?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</t>
    </r>
  </si>
  <si>
    <r>
      <t>Was the participant's case file available for review?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).</t>
    </r>
  </si>
  <si>
    <r>
      <t>Was documentation in the case file to support the hours entered into the OSST system? (</t>
    </r>
    <r>
      <rPr>
        <b/>
        <sz val="10"/>
        <rFont val="Arial"/>
        <family val="2"/>
      </rPr>
      <t>Y,N,X</t>
    </r>
    <r>
      <rPr>
        <sz val="10"/>
        <rFont val="Arial"/>
        <family val="2"/>
      </rPr>
      <t xml:space="preserve"> = not applicable).</t>
    </r>
  </si>
  <si>
    <r>
      <t>Was documentation in the case file to support the hours entered into the OSST system?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</t>
    </r>
  </si>
  <si>
    <r>
      <t>Was a job description form maintained in the case file or other central location?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 work experience activity reported).</t>
    </r>
  </si>
  <si>
    <t xml:space="preserve">If yes, did the participant receive a food stamp reimbursement? </t>
  </si>
  <si>
    <r>
      <t>Was the participant engaged in a WE/SIWE activity during the review period? (</t>
    </r>
    <r>
      <rPr>
        <b/>
        <sz val="10"/>
        <rFont val="Arial"/>
        <family val="2"/>
      </rPr>
      <t xml:space="preserve">Y, N) Note: </t>
    </r>
    <r>
      <rPr>
        <sz val="10"/>
        <rFont val="Arial"/>
        <family val="2"/>
      </rPr>
      <t>If no, an "x" should be indicated for questions 7-11.</t>
    </r>
  </si>
  <si>
    <r>
      <t>Was the participant engaged in JS/JST in combination with any worksite activity?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 xml:space="preserve">) </t>
    </r>
    <r>
      <rPr>
        <b/>
        <sz val="10"/>
        <rFont val="Arial"/>
        <family val="2"/>
      </rPr>
      <t>Note</t>
    </r>
    <r>
      <rPr>
        <sz val="10"/>
        <rFont val="Arial"/>
        <family val="2"/>
      </rPr>
      <t>: If no, an "x" should be indicated for questions 13-14.</t>
    </r>
  </si>
  <si>
    <r>
      <t>If yes to #12, were the JS/JST scheduled hours less than half of the assigned hours?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 xml:space="preserve"> = not applicable).</t>
    </r>
  </si>
  <si>
    <r>
      <t>Was the participant engaged in a job search or job search training activity during the review period? (</t>
    </r>
    <r>
      <rPr>
        <b/>
        <sz val="10"/>
        <rFont val="Arial"/>
        <family val="2"/>
      </rPr>
      <t xml:space="preserve">Y, N) Note: </t>
    </r>
    <r>
      <rPr>
        <sz val="10"/>
        <rFont val="Arial"/>
        <family val="2"/>
      </rPr>
      <t>If no, an "x" should be indicated for questions 17-19.</t>
    </r>
  </si>
  <si>
    <r>
      <t>If yes to #15, which activity?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Job Search or Job Search Training</t>
    </r>
    <r>
      <rPr>
        <sz val="10"/>
        <rFont val="Arial"/>
        <family val="2"/>
      </rPr>
      <t>).</t>
    </r>
  </si>
  <si>
    <r>
      <t>If yes to #21, was the activity paid for by the RWB?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</si>
  <si>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If yes to #20, did the activity meet the definition outlined in the State Plan?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</si>
  <si>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r>
      <t>Was the participant approved for an FSR by staff during the review period? (</t>
    </r>
    <r>
      <rPr>
        <b/>
        <sz val="10"/>
        <rFont val="Arial"/>
        <family val="2"/>
      </rPr>
      <t>Y, N</t>
    </r>
    <r>
      <rPr>
        <sz val="10"/>
        <rFont val="Arial"/>
        <family val="2"/>
      </rPr>
      <t>)</t>
    </r>
    <r>
      <rPr>
        <b/>
        <sz val="10"/>
        <rFont val="Arial"/>
        <family val="2"/>
      </rPr>
      <t xml:space="preserve"> Note: </t>
    </r>
    <r>
      <rPr>
        <sz val="10"/>
        <rFont val="Arial"/>
        <family val="2"/>
      </rPr>
      <t>If no, an "x" should be indicated for questions 33-35</t>
    </r>
    <r>
      <rPr>
        <b/>
        <sz val="10"/>
        <rFont val="Arial"/>
        <family val="2"/>
      </rPr>
      <t>.</t>
    </r>
  </si>
  <si>
    <t>If yes to #32, list the number of FSRs requested during the review period.</t>
  </si>
  <si>
    <r>
      <t>Did the participant receive Employment Retention Services (ERS) during the review period? (</t>
    </r>
    <r>
      <rPr>
        <b/>
        <sz val="10"/>
        <rFont val="Arial"/>
        <family val="2"/>
      </rPr>
      <t>Y, N ) Note:</t>
    </r>
    <r>
      <rPr>
        <sz val="10"/>
        <rFont val="Arial"/>
        <family val="2"/>
      </rPr>
      <t xml:space="preserve"> If no, an "x" should be indicated for questions 36-40.</t>
    </r>
  </si>
  <si>
    <t>7 CFR 273.7 (m)(3)(ii) and (B); State Plan</t>
  </si>
  <si>
    <r>
      <t>Was the participant engaged in a Education, Vocational, or a WIA/TAA activity during the review period? (</t>
    </r>
    <r>
      <rPr>
        <b/>
        <sz val="10"/>
        <rFont val="Arial"/>
        <family val="2"/>
      </rPr>
      <t xml:space="preserve">Y, N) Note: </t>
    </r>
    <r>
      <rPr>
        <sz val="10"/>
        <rFont val="Arial"/>
        <family val="2"/>
      </rPr>
      <t>If no, an "x" should be indicated for questions 21-26.</t>
    </r>
  </si>
  <si>
    <r>
      <t>If yes to #20, which activity?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>Education, Vocational, WIA/TAA</t>
    </r>
    <r>
      <rPr>
        <sz val="10"/>
        <rFont val="Arial"/>
        <family val="2"/>
      </rPr>
      <t>).</t>
    </r>
  </si>
  <si>
    <r>
      <t>If the participant was enrolled in an Education program, was there documentation to show that the participant was not enrolled in a GED program prior to being enrolled in SNAP? 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not applicable).</t>
    </r>
  </si>
  <si>
    <r>
      <t>Was the participant attending a high school?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>= not applicable)</t>
    </r>
  </si>
  <si>
    <r>
      <t>If the participant received a reimbursement, was the participant enrolled in another activity component ( Job Search, WE, SIWE)? (</t>
    </r>
    <r>
      <rPr>
        <b/>
        <sz val="10"/>
        <rFont val="Arial"/>
        <family val="2"/>
      </rPr>
      <t>Y, N, X</t>
    </r>
    <r>
      <rPr>
        <sz val="10"/>
        <rFont val="Arial"/>
        <family val="2"/>
      </rPr>
      <t>= not applicable)</t>
    </r>
  </si>
  <si>
    <r>
      <t>If the participant was engaged in a job search activity, did the job search last for 365 days or greater?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</t>
    </r>
    <r>
      <rPr>
        <b/>
        <sz val="10"/>
        <rFont val="Arial"/>
        <family val="2"/>
      </rPr>
      <t xml:space="preserve">Y, N, X </t>
    </r>
    <r>
      <rPr>
        <sz val="10"/>
        <rFont val="Arial"/>
        <family val="2"/>
      </rPr>
      <t>= not applicable).</t>
    </r>
  </si>
  <si>
    <t>FG 00-004 rev06/08/07, State Plan.</t>
  </si>
  <si>
    <t>Revised version of tool/questions: 09/18/2014</t>
  </si>
  <si>
    <t>2014-2015 SUPPLEMENTAL NUTRITION ASSISTANCE PROGRAM MONITORING TOOL
RWB_______Quality Assurance Review Tool</t>
  </si>
  <si>
    <t xml:space="preserve">Review Period: </t>
  </si>
  <si>
    <t xml:space="preserve">Reviewer Name: </t>
  </si>
  <si>
    <t xml:space="preserve">Dates of review: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</si>
</sst>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\-00\-0000"/>
    <numFmt numFmtId="165" formatCode="mm/dd/yy"/>
    <numFmt numFmtId="166" formatCode="0.0%"/>
    <numFmt numFmtId="167" formatCode="mmmm\ d\,\ yyyy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u/>
      <sz val="10"/>
      <color indexed="36"/>
      <name val="Arial"/>
      <family val="2"/>
    </font>
    <font>
      <b/>
      <sz val="8"/>
      <name val="Arial"/>
      <family val="2"/>
    </font>
    <font>
      <sz val="10"/>
      <color indexed="17"/>
      <name val="Arial"/>
      <family val="2"/>
    </font>
    <font>
      <b/>
      <sz val="14"/>
      <color rgb="FF00B050"/>
      <name val="Arial"/>
      <family val="2"/>
    </font>
    <font>
      <sz val="10"/>
      <name val="Arial"/>
      <family val="2"/>
    </font>
    <font>
      <sz val="8"/>
      <color theme="0"/>
      <name val="Arial"/>
      <family val="2"/>
    </font>
    <font>
      <sz val="10"/>
      <name val="Arial"/>
    </font>
    <font>
      <b/>
      <sz val="8"/>
      <color theme="0"/>
      <name val="Arial"/>
      <family val="2"/>
    </font>
    <font>
      <sz val="22"/>
      <name val="Arial"/>
      <family val="2"/>
    </font>
    <font>
      <sz val="16"/>
      <name val="Arial"/>
      <family val="2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sz val="12"/>
      <name val="Calibri"/>
      <family val="2"/>
      <scheme val="minor"/>
    </font>
    <font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289">
    <xf numFmtId="0" fontId="0" fillId="0" borderId="0" xfId="0"/>
    <xf numFmtId="0" fontId="6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/>
    </xf>
    <xf numFmtId="0" fontId="6" fillId="0" borderId="0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Fill="1" applyBorder="1" applyAlignment="1"/>
    <xf numFmtId="0" fontId="6" fillId="0" borderId="0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/>
    </xf>
    <xf numFmtId="0" fontId="9" fillId="0" borderId="4" xfId="0" applyFont="1" applyFill="1" applyBorder="1" applyAlignment="1">
      <alignment horizontal="center" vertical="center"/>
    </xf>
    <xf numFmtId="0" fontId="5" fillId="0" borderId="3" xfId="0" applyFont="1" applyBorder="1"/>
    <xf numFmtId="0" fontId="5" fillId="0" borderId="1" xfId="0" applyFont="1" applyBorder="1"/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/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/>
    </xf>
    <xf numFmtId="166" fontId="5" fillId="0" borderId="0" xfId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9" fillId="3" borderId="1" xfId="0" applyFont="1" applyFill="1" applyBorder="1" applyAlignment="1">
      <alignment horizontal="center" vertical="center"/>
    </xf>
    <xf numFmtId="0" fontId="9" fillId="0" borderId="0" xfId="0" applyFont="1"/>
    <xf numFmtId="0" fontId="3" fillId="0" borderId="0" xfId="0" applyFont="1" applyBorder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5" fillId="0" borderId="2" xfId="0" applyFont="1" applyBorder="1"/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9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0" borderId="5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5" fillId="0" borderId="12" xfId="0" applyFont="1" applyBorder="1"/>
    <xf numFmtId="0" fontId="5" fillId="0" borderId="13" xfId="0" applyFont="1" applyBorder="1"/>
    <xf numFmtId="0" fontId="9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0" xfId="0" applyFont="1" applyAlignment="1">
      <alignment horizontal="left" vertical="center" indent="1"/>
    </xf>
    <xf numFmtId="0" fontId="9" fillId="0" borderId="0" xfId="0" applyFont="1" applyBorder="1" applyAlignment="1">
      <alignment horizontal="center"/>
    </xf>
    <xf numFmtId="0" fontId="5" fillId="0" borderId="9" xfId="0" applyFont="1" applyBorder="1"/>
    <xf numFmtId="0" fontId="9" fillId="0" borderId="14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5" fillId="0" borderId="14" xfId="0" applyFont="1" applyBorder="1"/>
    <xf numFmtId="0" fontId="5" fillId="0" borderId="4" xfId="0" applyFont="1" applyBorder="1"/>
    <xf numFmtId="0" fontId="3" fillId="0" borderId="8" xfId="0" quotePrefix="1" applyFont="1" applyBorder="1" applyAlignment="1">
      <alignment horizontal="left" vertical="center" indent="1"/>
    </xf>
    <xf numFmtId="0" fontId="3" fillId="0" borderId="8" xfId="0" quotePrefix="1" applyFont="1" applyBorder="1" applyAlignment="1">
      <alignment horizontal="left" vertical="center"/>
    </xf>
    <xf numFmtId="0" fontId="5" fillId="0" borderId="0" xfId="0" applyFont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14" fontId="5" fillId="0" borderId="0" xfId="0" applyNumberFormat="1" applyFont="1"/>
    <xf numFmtId="167" fontId="5" fillId="0" borderId="0" xfId="0" applyNumberFormat="1" applyFont="1"/>
    <xf numFmtId="0" fontId="5" fillId="2" borderId="1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6" fillId="0" borderId="0" xfId="0" applyFont="1"/>
    <xf numFmtId="0" fontId="6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14" fontId="10" fillId="0" borderId="1" xfId="0" applyNumberFormat="1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9" fontId="5" fillId="0" borderId="0" xfId="0" applyNumberFormat="1" applyFont="1"/>
    <xf numFmtId="0" fontId="3" fillId="9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/>
    </xf>
    <xf numFmtId="0" fontId="3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/>
    </xf>
    <xf numFmtId="0" fontId="3" fillId="11" borderId="1" xfId="0" applyFont="1" applyFill="1" applyBorder="1" applyAlignment="1">
      <alignment vertical="center" wrapText="1"/>
    </xf>
    <xf numFmtId="0" fontId="3" fillId="11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3" fillId="11" borderId="1" xfId="0" applyFont="1" applyFill="1" applyBorder="1" applyAlignment="1">
      <alignment horizontal="center" vertical="center" wrapText="1"/>
    </xf>
    <xf numFmtId="0" fontId="3" fillId="12" borderId="6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6" borderId="0" xfId="0" applyFont="1" applyFill="1" applyBorder="1"/>
    <xf numFmtId="0" fontId="2" fillId="6" borderId="0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7" fillId="15" borderId="0" xfId="0" applyFont="1" applyFill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6" fillId="0" borderId="1" xfId="0" applyFont="1" applyFill="1" applyBorder="1"/>
    <xf numFmtId="0" fontId="12" fillId="0" borderId="1" xfId="2" applyFont="1" applyBorder="1"/>
    <xf numFmtId="0" fontId="12" fillId="17" borderId="1" xfId="2" applyFont="1" applyFill="1" applyBorder="1"/>
    <xf numFmtId="0" fontId="12" fillId="0" borderId="1" xfId="2" applyFont="1" applyFill="1" applyBorder="1"/>
    <xf numFmtId="0" fontId="12" fillId="17" borderId="2" xfId="2" applyFont="1" applyFill="1" applyBorder="1"/>
    <xf numFmtId="0" fontId="2" fillId="0" borderId="5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18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center"/>
    </xf>
    <xf numFmtId="0" fontId="10" fillId="18" borderId="0" xfId="0" applyFont="1" applyFill="1" applyAlignment="1">
      <alignment horizontal="center"/>
    </xf>
    <xf numFmtId="0" fontId="10" fillId="18" borderId="0" xfId="0" applyFont="1" applyFill="1"/>
    <xf numFmtId="0" fontId="6" fillId="18" borderId="0" xfId="0" applyFont="1" applyFill="1"/>
    <xf numFmtId="0" fontId="6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top"/>
    </xf>
    <xf numFmtId="0" fontId="10" fillId="18" borderId="1" xfId="0" applyFont="1" applyFill="1" applyBorder="1" applyAlignment="1">
      <alignment horizontal="center"/>
    </xf>
    <xf numFmtId="0" fontId="10" fillId="18" borderId="1" xfId="0" applyFont="1" applyFill="1" applyBorder="1"/>
    <xf numFmtId="0" fontId="6" fillId="18" borderId="1" xfId="0" applyFont="1" applyFill="1" applyBorder="1"/>
    <xf numFmtId="0" fontId="2" fillId="18" borderId="1" xfId="0" applyFont="1" applyFill="1" applyBorder="1" applyAlignment="1">
      <alignment vertical="center" wrapText="1"/>
    </xf>
    <xf numFmtId="0" fontId="6" fillId="18" borderId="1" xfId="0" applyFont="1" applyFill="1" applyBorder="1" applyAlignment="1">
      <alignment vertical="top" wrapText="1"/>
    </xf>
    <xf numFmtId="0" fontId="2" fillId="19" borderId="1" xfId="0" applyFont="1" applyFill="1" applyBorder="1" applyAlignment="1">
      <alignment vertical="center" wrapText="1"/>
    </xf>
    <xf numFmtId="0" fontId="7" fillId="0" borderId="0" xfId="0" applyFont="1" applyFill="1" applyBorder="1"/>
    <xf numFmtId="0" fontId="2" fillId="3" borderId="0" xfId="0" applyFont="1" applyFill="1" applyBorder="1" applyAlignment="1">
      <alignment vertical="top" wrapText="1"/>
    </xf>
    <xf numFmtId="0" fontId="0" fillId="17" borderId="1" xfId="0" applyFill="1" applyBorder="1"/>
    <xf numFmtId="0" fontId="0" fillId="17" borderId="6" xfId="0" applyFill="1" applyBorder="1"/>
    <xf numFmtId="0" fontId="2" fillId="17" borderId="1" xfId="0" applyFont="1" applyFill="1" applyBorder="1"/>
    <xf numFmtId="0" fontId="5" fillId="0" borderId="1" xfId="0" applyFont="1" applyBorder="1" applyAlignment="1">
      <alignment horizontal="center"/>
    </xf>
    <xf numFmtId="0" fontId="10" fillId="18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 wrapText="1"/>
    </xf>
    <xf numFmtId="14" fontId="10" fillId="0" borderId="7" xfId="0" applyNumberFormat="1" applyFont="1" applyBorder="1" applyAlignment="1">
      <alignment horizontal="center"/>
    </xf>
    <xf numFmtId="0" fontId="10" fillId="18" borderId="7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4" fillId="0" borderId="1" xfId="2" applyFont="1" applyBorder="1"/>
    <xf numFmtId="0" fontId="14" fillId="0" borderId="1" xfId="2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12" fillId="19" borderId="1" xfId="2" applyFont="1" applyFill="1" applyBorder="1"/>
    <xf numFmtId="0" fontId="6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5" fontId="2" fillId="0" borderId="5" xfId="0" applyNumberFormat="1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 shrinkToFit="1"/>
    </xf>
    <xf numFmtId="0" fontId="6" fillId="0" borderId="0" xfId="0" applyFont="1" applyFill="1" applyBorder="1" applyAlignment="1">
      <alignment horizontal="left"/>
    </xf>
    <xf numFmtId="0" fontId="11" fillId="0" borderId="9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 shrinkToFit="1"/>
    </xf>
    <xf numFmtId="0" fontId="10" fillId="0" borderId="0" xfId="0" applyFont="1" applyBorder="1" applyAlignment="1">
      <alignment horizontal="left"/>
    </xf>
    <xf numFmtId="0" fontId="2" fillId="0" borderId="5" xfId="0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19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wrapText="1" shrinkToFit="1"/>
    </xf>
    <xf numFmtId="0" fontId="3" fillId="18" borderId="1" xfId="0" applyFont="1" applyFill="1" applyBorder="1" applyAlignment="1">
      <alignment horizontal="center" vertical="center" wrapText="1" shrinkToFit="1"/>
    </xf>
    <xf numFmtId="0" fontId="9" fillId="0" borderId="0" xfId="0" applyFont="1" applyFill="1" applyBorder="1"/>
    <xf numFmtId="0" fontId="5" fillId="0" borderId="1" xfId="0" applyFont="1" applyBorder="1" applyAlignment="1">
      <alignment horizontal="center"/>
    </xf>
    <xf numFmtId="0" fontId="15" fillId="16" borderId="1" xfId="0" applyFont="1" applyFill="1" applyBorder="1" applyAlignment="1">
      <alignment horizontal="center" vertical="center"/>
    </xf>
    <xf numFmtId="0" fontId="9" fillId="10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quotePrefix="1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wrapText="1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6" fillId="18" borderId="7" xfId="0" applyNumberFormat="1" applyFont="1" applyFill="1" applyBorder="1" applyAlignment="1">
      <alignment horizontal="center" vertical="center" wrapText="1"/>
    </xf>
    <xf numFmtId="0" fontId="16" fillId="18" borderId="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7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3" fillId="16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5" fillId="16" borderId="1" xfId="0" applyFont="1" applyFill="1" applyBorder="1" applyAlignment="1">
      <alignment horizontal="center" vertical="center" wrapText="1"/>
    </xf>
    <xf numFmtId="166" fontId="5" fillId="14" borderId="1" xfId="1" applyNumberFormat="1" applyFont="1" applyFill="1" applyBorder="1" applyAlignment="1">
      <alignment horizontal="center"/>
    </xf>
    <xf numFmtId="0" fontId="18" fillId="0" borderId="0" xfId="3" applyAlignment="1" applyProtection="1"/>
    <xf numFmtId="166" fontId="5" fillId="20" borderId="1" xfId="1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/>
    </xf>
    <xf numFmtId="0" fontId="7" fillId="18" borderId="9" xfId="0" applyFont="1" applyFill="1" applyBorder="1" applyAlignment="1">
      <alignment wrapText="1"/>
    </xf>
    <xf numFmtId="0" fontId="7" fillId="18" borderId="16" xfId="0" applyFont="1" applyFill="1" applyBorder="1" applyAlignment="1">
      <alignment wrapText="1"/>
    </xf>
    <xf numFmtId="0" fontId="7" fillId="18" borderId="17" xfId="0" applyFont="1" applyFill="1" applyBorder="1"/>
    <xf numFmtId="0" fontId="7" fillId="18" borderId="18" xfId="0" applyFont="1" applyFill="1" applyBorder="1"/>
    <xf numFmtId="0" fontId="7" fillId="18" borderId="18" xfId="0" applyFont="1" applyFill="1" applyBorder="1" applyAlignment="1">
      <alignment wrapText="1"/>
    </xf>
    <xf numFmtId="0" fontId="7" fillId="18" borderId="19" xfId="0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18" borderId="1" xfId="0" applyFont="1" applyFill="1" applyBorder="1" applyAlignment="1">
      <alignment wrapText="1"/>
    </xf>
    <xf numFmtId="0" fontId="7" fillId="18" borderId="1" xfId="0" applyFont="1" applyFill="1" applyBorder="1"/>
    <xf numFmtId="0" fontId="2" fillId="0" borderId="7" xfId="0" applyNumberFormat="1" applyFont="1" applyFill="1" applyBorder="1" applyAlignment="1">
      <alignment horizontal="center" vertical="center" wrapText="1"/>
    </xf>
    <xf numFmtId="0" fontId="2" fillId="18" borderId="7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 shrinkToFi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7" fillId="18" borderId="1" xfId="0" applyNumberFormat="1" applyFont="1" applyFill="1" applyBorder="1" applyAlignment="1">
      <alignment horizontal="center" vertical="center" wrapText="1"/>
    </xf>
    <xf numFmtId="0" fontId="2" fillId="18" borderId="11" xfId="0" applyNumberFormat="1" applyFont="1" applyFill="1" applyBorder="1" applyAlignment="1">
      <alignment horizontal="center" vertical="center" wrapText="1"/>
    </xf>
    <xf numFmtId="0" fontId="16" fillId="18" borderId="5" xfId="0" applyNumberFormat="1" applyFont="1" applyFill="1" applyBorder="1" applyAlignment="1">
      <alignment horizontal="center" vertical="center" wrapText="1"/>
    </xf>
    <xf numFmtId="0" fontId="7" fillId="18" borderId="20" xfId="0" applyFont="1" applyFill="1" applyBorder="1" applyAlignment="1">
      <alignment wrapText="1"/>
    </xf>
    <xf numFmtId="0" fontId="6" fillId="9" borderId="1" xfId="0" applyFont="1" applyFill="1" applyBorder="1" applyAlignment="1">
      <alignment vertical="top" wrapText="1"/>
    </xf>
    <xf numFmtId="0" fontId="6" fillId="0" borderId="1" xfId="0" applyFont="1" applyFill="1" applyBorder="1" applyAlignment="1"/>
    <xf numFmtId="0" fontId="15" fillId="9" borderId="1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horizontal="center" vertical="center" wrapText="1"/>
    </xf>
    <xf numFmtId="0" fontId="3" fillId="18" borderId="1" xfId="0" applyFont="1" applyFill="1" applyBorder="1" applyAlignment="1">
      <alignment horizontal="center" vertical="top"/>
    </xf>
    <xf numFmtId="0" fontId="20" fillId="0" borderId="1" xfId="0" applyFont="1" applyBorder="1" applyAlignment="1">
      <alignment horizontal="left"/>
    </xf>
    <xf numFmtId="0" fontId="20" fillId="0" borderId="1" xfId="0" applyFont="1" applyFill="1" applyBorder="1" applyAlignment="1">
      <alignment horizontal="left"/>
    </xf>
    <xf numFmtId="0" fontId="20" fillId="0" borderId="1" xfId="2" applyFont="1" applyBorder="1"/>
    <xf numFmtId="0" fontId="20" fillId="0" borderId="1" xfId="2" applyFont="1" applyFill="1" applyBorder="1"/>
    <xf numFmtId="0" fontId="20" fillId="0" borderId="1" xfId="2" applyFont="1" applyBorder="1" applyAlignment="1">
      <alignment horizontal="left"/>
    </xf>
    <xf numFmtId="0" fontId="5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 shrinkToFi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4" fillId="17" borderId="1" xfId="2" applyFont="1" applyFill="1" applyBorder="1"/>
    <xf numFmtId="0" fontId="3" fillId="18" borderId="6" xfId="0" applyFont="1" applyFill="1" applyBorder="1" applyAlignment="1">
      <alignment horizontal="center" wrapText="1"/>
    </xf>
    <xf numFmtId="0" fontId="3" fillId="18" borderId="7" xfId="0" applyFont="1" applyFill="1" applyBorder="1" applyAlignment="1">
      <alignment horizontal="center" wrapText="1"/>
    </xf>
    <xf numFmtId="0" fontId="9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 wrapText="1"/>
    </xf>
    <xf numFmtId="0" fontId="0" fillId="0" borderId="0" xfId="0" applyBorder="1" applyAlignment="1"/>
    <xf numFmtId="0" fontId="6" fillId="4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1"/>
    </xf>
  </cellXfs>
  <cellStyles count="4">
    <cellStyle name="Hyperlink" xfId="3" builtinId="8"/>
    <cellStyle name="Normal" xfId="0" builtinId="0"/>
    <cellStyle name="Normal 2" xfId="2"/>
    <cellStyle name="Percent" xfId="1" builtinId="5"/>
  </cellStyles>
  <dxfs count="27">
    <dxf>
      <fill>
        <patternFill>
          <bgColor indexed="10"/>
        </patternFill>
      </fill>
    </dxf>
    <dxf>
      <font>
        <condense val="0"/>
        <extend val="0"/>
        <color indexed="9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indexed="52"/>
        </patternFill>
      </fill>
    </dxf>
    <dxf>
      <fill>
        <patternFill>
          <bgColor indexed="10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  <dxf>
      <fill>
        <patternFill patternType="solid"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H$3" max="60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63499</xdr:colOff>
      <xdr:row>0</xdr:row>
      <xdr:rowOff>42332</xdr:rowOff>
    </xdr:from>
    <xdr:to>
      <xdr:col>1</xdr:col>
      <xdr:colOff>476249</xdr:colOff>
      <xdr:row>0</xdr:row>
      <xdr:rowOff>634999</xdr:rowOff>
    </xdr:to>
    <xdr:pic>
      <xdr:nvPicPr>
        <xdr:cNvPr id="2" name="Picture 1" descr="DEO logo for press releases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499" y="42332"/>
          <a:ext cx="740833" cy="5926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95250</xdr:colOff>
          <xdr:row>1</xdr:row>
          <xdr:rowOff>133350</xdr:rowOff>
        </xdr:from>
        <xdr:to>
          <xdr:col>5</xdr:col>
          <xdr:colOff>19050</xdr:colOff>
          <xdr:row>3</xdr:row>
          <xdr:rowOff>0</xdr:rowOff>
        </xdr:to>
        <xdr:sp macro="" textlink="">
          <xdr:nvSpPr>
            <xdr:cNvPr id="3073" name="Spinner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M948"/>
  <sheetViews>
    <sheetView tabSelected="1" zoomScale="90" zoomScaleNormal="90" zoomScaleSheetLayoutView="160" workbookViewId="0">
      <pane xSplit="12225"/>
      <selection activeCell="B6" sqref="B6"/>
      <selection pane="topRight" activeCell="BD1" sqref="A1:BD1"/>
    </sheetView>
  </sheetViews>
  <sheetFormatPr defaultColWidth="9.140625" defaultRowHeight="12.75" x14ac:dyDescent="0.2"/>
  <cols>
    <col min="1" max="1" width="4.85546875" style="20" bestFit="1" customWidth="1"/>
    <col min="2" max="2" width="60.28515625" style="20" customWidth="1"/>
    <col min="3" max="3" width="36.28515625" style="127" customWidth="1"/>
    <col min="4" max="4" width="21.140625" style="20" customWidth="1"/>
    <col min="5" max="5" width="1.140625" style="128" customWidth="1"/>
    <col min="6" max="6" width="1.42578125" style="128" customWidth="1"/>
    <col min="7" max="7" width="23.5703125" style="90" customWidth="1"/>
    <col min="8" max="9" width="22.7109375" style="90" bestFit="1" customWidth="1"/>
    <col min="10" max="10" width="21.42578125" style="91" bestFit="1" customWidth="1"/>
    <col min="11" max="13" width="22.7109375" style="91" bestFit="1" customWidth="1"/>
    <col min="14" max="14" width="21.42578125" style="21" bestFit="1" customWidth="1"/>
    <col min="15" max="15" width="10.42578125" style="21" bestFit="1" customWidth="1"/>
    <col min="16" max="16" width="10.28515625" style="21" bestFit="1" customWidth="1"/>
    <col min="17" max="17" width="39.7109375" style="21" bestFit="1" customWidth="1"/>
    <col min="18" max="18" width="21.42578125" style="21" bestFit="1" customWidth="1"/>
    <col min="19" max="19" width="12.42578125" style="21" bestFit="1" customWidth="1"/>
    <col min="20" max="20" width="10.28515625" style="21" bestFit="1" customWidth="1"/>
    <col min="21" max="21" width="33.42578125" style="21" bestFit="1" customWidth="1"/>
    <col min="22" max="22" width="22.7109375" style="21" bestFit="1" customWidth="1"/>
    <col min="23" max="24" width="10.28515625" style="21" bestFit="1" customWidth="1"/>
    <col min="25" max="25" width="22.7109375" style="21" bestFit="1" customWidth="1"/>
    <col min="26" max="27" width="21.42578125" style="21" bestFit="1" customWidth="1"/>
    <col min="28" max="28" width="10.28515625" style="21" bestFit="1" customWidth="1"/>
    <col min="29" max="29" width="10.5703125" style="21" bestFit="1" customWidth="1"/>
    <col min="30" max="30" width="22.7109375" style="21" bestFit="1" customWidth="1"/>
    <col min="31" max="31" width="21.42578125" style="21" bestFit="1" customWidth="1"/>
    <col min="32" max="32" width="18.140625" style="21" bestFit="1" customWidth="1"/>
    <col min="33" max="34" width="21.42578125" style="21" bestFit="1" customWidth="1"/>
    <col min="35" max="35" width="10.28515625" style="21" bestFit="1" customWidth="1"/>
    <col min="36" max="37" width="21.42578125" style="21" bestFit="1" customWidth="1"/>
    <col min="38" max="38" width="10.28515625" style="21" bestFit="1" customWidth="1"/>
    <col min="39" max="39" width="14.85546875" style="21" bestFit="1" customWidth="1"/>
    <col min="40" max="41" width="21.42578125" style="21" bestFit="1" customWidth="1"/>
    <col min="42" max="42" width="11.85546875" style="21" bestFit="1" customWidth="1"/>
    <col min="43" max="43" width="21.42578125" style="21" bestFit="1" customWidth="1"/>
    <col min="44" max="44" width="18.5703125" style="21" bestFit="1" customWidth="1"/>
    <col min="45" max="46" width="21.140625" style="21" bestFit="1" customWidth="1"/>
    <col min="47" max="47" width="10.140625" style="21" bestFit="1" customWidth="1"/>
    <col min="48" max="49" width="21.140625" style="21" bestFit="1" customWidth="1"/>
    <col min="50" max="50" width="10" style="21" bestFit="1" customWidth="1"/>
    <col min="51" max="51" width="15" style="21" bestFit="1" customWidth="1"/>
    <col min="52" max="53" width="21.140625" style="21" bestFit="1" customWidth="1"/>
    <col min="54" max="54" width="11.5703125" style="21" bestFit="1" customWidth="1"/>
    <col min="55" max="56" width="21.140625" style="21" bestFit="1" customWidth="1"/>
    <col min="57" max="16384" width="9.140625" style="21"/>
  </cols>
  <sheetData>
    <row r="1" spans="1:117" s="42" customFormat="1" ht="90.75" customHeight="1" x14ac:dyDescent="0.2">
      <c r="A1" s="269" t="s">
        <v>237</v>
      </c>
      <c r="B1" s="270"/>
      <c r="C1" s="143" t="s">
        <v>0</v>
      </c>
      <c r="D1" s="144" t="s">
        <v>1</v>
      </c>
      <c r="E1" s="233"/>
      <c r="F1" s="240"/>
      <c r="G1" s="162"/>
      <c r="H1" s="145"/>
      <c r="I1" s="145"/>
      <c r="J1" s="146"/>
      <c r="K1" s="146"/>
      <c r="L1" s="146"/>
      <c r="M1" s="146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</row>
    <row r="2" spans="1:117" s="42" customFormat="1" ht="21.75" customHeight="1" x14ac:dyDescent="0.2">
      <c r="A2" s="5"/>
      <c r="B2" s="100" t="s">
        <v>238</v>
      </c>
      <c r="C2" s="124"/>
      <c r="D2" s="6"/>
      <c r="E2" s="234"/>
      <c r="F2" s="239"/>
      <c r="G2" s="197">
        <v>1</v>
      </c>
      <c r="H2" s="198">
        <v>2</v>
      </c>
      <c r="I2" s="198">
        <v>3</v>
      </c>
      <c r="J2" s="198">
        <v>4</v>
      </c>
      <c r="K2" s="198">
        <v>5</v>
      </c>
      <c r="L2" s="198">
        <v>6</v>
      </c>
      <c r="M2" s="198">
        <v>7</v>
      </c>
      <c r="N2" s="198">
        <v>8</v>
      </c>
      <c r="O2" s="198">
        <v>9</v>
      </c>
      <c r="P2" s="198">
        <v>10</v>
      </c>
      <c r="Q2" s="198">
        <v>11</v>
      </c>
      <c r="R2" s="198">
        <v>12</v>
      </c>
      <c r="S2" s="198">
        <v>13</v>
      </c>
      <c r="T2" s="198">
        <v>14</v>
      </c>
      <c r="U2" s="198">
        <v>15</v>
      </c>
      <c r="V2" s="198">
        <v>16</v>
      </c>
      <c r="W2" s="198">
        <v>17</v>
      </c>
      <c r="X2" s="198">
        <v>18</v>
      </c>
      <c r="Y2" s="198">
        <v>19</v>
      </c>
      <c r="Z2" s="198">
        <v>20</v>
      </c>
      <c r="AA2" s="198">
        <v>21</v>
      </c>
      <c r="AB2" s="198">
        <v>22</v>
      </c>
      <c r="AC2" s="198">
        <v>23</v>
      </c>
      <c r="AD2" s="198">
        <v>24</v>
      </c>
      <c r="AE2" s="198">
        <v>25</v>
      </c>
      <c r="AF2" s="198">
        <v>26</v>
      </c>
      <c r="AG2" s="198">
        <v>27</v>
      </c>
      <c r="AH2" s="198">
        <v>28</v>
      </c>
      <c r="AI2" s="198">
        <v>29</v>
      </c>
      <c r="AJ2" s="198">
        <v>30</v>
      </c>
      <c r="AK2" s="198">
        <v>31</v>
      </c>
      <c r="AL2" s="198">
        <v>32</v>
      </c>
      <c r="AM2" s="198">
        <v>33</v>
      </c>
      <c r="AN2" s="198">
        <v>34</v>
      </c>
      <c r="AO2" s="198">
        <v>35</v>
      </c>
      <c r="AP2" s="198">
        <v>36</v>
      </c>
      <c r="AQ2" s="198">
        <v>37</v>
      </c>
      <c r="AR2" s="198">
        <v>38</v>
      </c>
      <c r="AS2" s="198">
        <v>39</v>
      </c>
      <c r="AT2" s="198">
        <v>40</v>
      </c>
      <c r="AU2" s="198">
        <v>41</v>
      </c>
      <c r="AV2" s="198">
        <v>42</v>
      </c>
      <c r="AW2" s="198">
        <v>43</v>
      </c>
      <c r="AX2" s="198">
        <v>44</v>
      </c>
      <c r="AY2" s="198">
        <v>45</v>
      </c>
      <c r="AZ2" s="198">
        <v>46</v>
      </c>
      <c r="BA2" s="198">
        <v>47</v>
      </c>
      <c r="BB2" s="198">
        <v>48</v>
      </c>
      <c r="BC2" s="198">
        <v>49</v>
      </c>
      <c r="BD2" s="198">
        <v>50</v>
      </c>
    </row>
    <row r="3" spans="1:117" s="42" customFormat="1" x14ac:dyDescent="0.2">
      <c r="A3" s="10"/>
      <c r="B3" s="100" t="s">
        <v>181</v>
      </c>
      <c r="C3" s="122"/>
      <c r="D3" s="99" t="s">
        <v>162</v>
      </c>
      <c r="E3" s="235"/>
      <c r="F3" s="239"/>
      <c r="G3" s="199">
        <f ca="1">OFFSET(Sample!E1,G$2,0)</f>
        <v>0</v>
      </c>
      <c r="H3" s="200">
        <f ca="1">OFFSET(Sample!$E1,H$2,0)</f>
        <v>0</v>
      </c>
      <c r="I3" s="200">
        <f ca="1">OFFSET(Sample!$E1,I$2,0)</f>
        <v>0</v>
      </c>
      <c r="J3" s="200">
        <f ca="1">OFFSET(Sample!$E1,J$2,0)</f>
        <v>0</v>
      </c>
      <c r="K3" s="200">
        <f ca="1">OFFSET(Sample!$E1,K$2,0)</f>
        <v>0</v>
      </c>
      <c r="L3" s="200">
        <f ca="1">OFFSET(Sample!$E1,L$2,0)</f>
        <v>0</v>
      </c>
      <c r="M3" s="200">
        <f ca="1">OFFSET(Sample!$E1,M$2,0)</f>
        <v>0</v>
      </c>
      <c r="N3" s="200">
        <f ca="1">OFFSET(Sample!$E1,N$2,0)</f>
        <v>0</v>
      </c>
      <c r="O3" s="200">
        <f ca="1">OFFSET(Sample!$E1,O$2,0)</f>
        <v>0</v>
      </c>
      <c r="P3" s="200">
        <f ca="1">OFFSET(Sample!$E1,P$2,0)</f>
        <v>0</v>
      </c>
      <c r="Q3" s="200">
        <f ca="1">OFFSET(Sample!$E1,Q$2,0)</f>
        <v>0</v>
      </c>
      <c r="R3" s="200">
        <f ca="1">OFFSET(Sample!$E1,R$2,0)</f>
        <v>0</v>
      </c>
      <c r="S3" s="200">
        <f ca="1">OFFSET(Sample!$E1,S$2,0)</f>
        <v>0</v>
      </c>
      <c r="T3" s="200">
        <f ca="1">OFFSET(Sample!$E1,T$2,0)</f>
        <v>0</v>
      </c>
      <c r="U3" s="200">
        <f ca="1">OFFSET(Sample!$E1,U$2,0)</f>
        <v>0</v>
      </c>
      <c r="V3" s="200">
        <f ca="1">OFFSET(Sample!$E1,V$2,0)</f>
        <v>0</v>
      </c>
      <c r="W3" s="200">
        <f ca="1">OFFSET(Sample!$E1,W$2,0)</f>
        <v>0</v>
      </c>
      <c r="X3" s="200">
        <f ca="1">OFFSET(Sample!$E1,X$2,0)</f>
        <v>0</v>
      </c>
      <c r="Y3" s="200">
        <f ca="1">OFFSET(Sample!$E1,Y$2,0)</f>
        <v>0</v>
      </c>
      <c r="Z3" s="200">
        <f ca="1">OFFSET(Sample!$E1,Z$2,0)</f>
        <v>0</v>
      </c>
      <c r="AA3" s="200">
        <f ca="1">OFFSET(Sample!$E1,AA$2,0)</f>
        <v>0</v>
      </c>
      <c r="AB3" s="200">
        <f ca="1">OFFSET(Sample!$E1,AB$2,0)</f>
        <v>0</v>
      </c>
      <c r="AC3" s="200">
        <f ca="1">OFFSET(Sample!$E1,AC$2,0)</f>
        <v>0</v>
      </c>
      <c r="AD3" s="200">
        <f ca="1">OFFSET(Sample!$E1,AD$2,0)</f>
        <v>0</v>
      </c>
      <c r="AE3" s="200">
        <f ca="1">OFFSET(Sample!$E1,AE$2,0)</f>
        <v>0</v>
      </c>
      <c r="AF3" s="200">
        <f ca="1">OFFSET(Sample!$E1,AF$2,0)</f>
        <v>0</v>
      </c>
      <c r="AG3" s="200">
        <f ca="1">OFFSET(Sample!$E1,AG$2,0)</f>
        <v>0</v>
      </c>
      <c r="AH3" s="200">
        <f ca="1">OFFSET(Sample!$E1,AH$2,0)</f>
        <v>0</v>
      </c>
      <c r="AI3" s="200">
        <f ca="1">OFFSET(Sample!$E1,AI$2,0)</f>
        <v>0</v>
      </c>
      <c r="AJ3" s="200">
        <f ca="1">OFFSET(Sample!$E1,AJ$2,0)</f>
        <v>0</v>
      </c>
      <c r="AK3" s="200">
        <f ca="1">OFFSET(Sample!$E1,AK$2,0)</f>
        <v>0</v>
      </c>
      <c r="AL3" s="200">
        <f ca="1">OFFSET(Sample!$E1,AL$2,0)</f>
        <v>0</v>
      </c>
      <c r="AM3" s="200">
        <f ca="1">OFFSET(Sample!$E1,AM$2,0)</f>
        <v>0</v>
      </c>
      <c r="AN3" s="200">
        <f ca="1">OFFSET(Sample!$E1,AN$2,0)</f>
        <v>0</v>
      </c>
      <c r="AO3" s="200">
        <f ca="1">OFFSET(Sample!$E1,AO$2,0)</f>
        <v>0</v>
      </c>
      <c r="AP3" s="200">
        <f ca="1">OFFSET(Sample!$E1,AP$2,0)</f>
        <v>0</v>
      </c>
      <c r="AQ3" s="200">
        <f ca="1">OFFSET(Sample!$E1,AQ$2,0)</f>
        <v>0</v>
      </c>
      <c r="AR3" s="200">
        <f ca="1">OFFSET(Sample!$E1,AR$2,0)</f>
        <v>0</v>
      </c>
      <c r="AS3" s="200">
        <f ca="1">OFFSET(Sample!$E1,AS$2,0)</f>
        <v>0</v>
      </c>
      <c r="AT3" s="200">
        <f ca="1">OFFSET(Sample!$E1,AT$2,0)</f>
        <v>0</v>
      </c>
      <c r="AU3" s="200">
        <f ca="1">OFFSET(Sample!$E1,AU$2,0)</f>
        <v>0</v>
      </c>
      <c r="AV3" s="200">
        <f ca="1">OFFSET(Sample!$E1,AV$2,0)</f>
        <v>0</v>
      </c>
      <c r="AW3" s="200">
        <f ca="1">OFFSET(Sample!$E1,AW$2,0)</f>
        <v>0</v>
      </c>
      <c r="AX3" s="200">
        <f ca="1">OFFSET(Sample!$E1,AX$2,0)</f>
        <v>0</v>
      </c>
      <c r="AY3" s="200">
        <f ca="1">OFFSET(Sample!$E1,AY$2,0)</f>
        <v>0</v>
      </c>
      <c r="AZ3" s="200">
        <f ca="1">OFFSET(Sample!$E1,AZ$2,0)</f>
        <v>0</v>
      </c>
      <c r="BA3" s="200">
        <f ca="1">OFFSET(Sample!$E1,BA$2,0)</f>
        <v>0</v>
      </c>
      <c r="BB3" s="200">
        <f ca="1">OFFSET(Sample!$E1,BB$2,0)</f>
        <v>0</v>
      </c>
      <c r="BC3" s="200">
        <f ca="1">OFFSET(Sample!$E1,BC$2,0)</f>
        <v>0</v>
      </c>
      <c r="BD3" s="200">
        <f ca="1">OFFSET(Sample!$E1,BD$2,0)</f>
        <v>0</v>
      </c>
    </row>
    <row r="4" spans="1:117" s="42" customFormat="1" x14ac:dyDescent="0.2">
      <c r="A4" s="10"/>
      <c r="B4" s="100" t="s">
        <v>182</v>
      </c>
      <c r="C4" s="122"/>
      <c r="D4" s="99" t="s">
        <v>162</v>
      </c>
      <c r="E4" s="235"/>
      <c r="F4" s="239"/>
      <c r="G4" s="199">
        <f ca="1">OFFSET(Sample!F1,G$2,0)</f>
        <v>0</v>
      </c>
      <c r="H4" s="200">
        <f ca="1">OFFSET(Sample!$F1,H$2,0)</f>
        <v>0</v>
      </c>
      <c r="I4" s="200">
        <f ca="1">OFFSET(Sample!$F1,I$2,0)</f>
        <v>0</v>
      </c>
      <c r="J4" s="200">
        <f ca="1">OFFSET(Sample!$F1,J$2,0)</f>
        <v>0</v>
      </c>
      <c r="K4" s="200">
        <f ca="1">OFFSET(Sample!$F1,K$2,0)</f>
        <v>0</v>
      </c>
      <c r="L4" s="200">
        <f ca="1">OFFSET(Sample!$F1,L$2,0)</f>
        <v>0</v>
      </c>
      <c r="M4" s="200">
        <f ca="1">OFFSET(Sample!$F1,M$2,0)</f>
        <v>0</v>
      </c>
      <c r="N4" s="200">
        <f ca="1">OFFSET(Sample!$F1,N$2,0)</f>
        <v>0</v>
      </c>
      <c r="O4" s="200">
        <f ca="1">OFFSET(Sample!$F1,O$2,0)</f>
        <v>0</v>
      </c>
      <c r="P4" s="200">
        <f ca="1">OFFSET(Sample!$F1,P$2,0)</f>
        <v>0</v>
      </c>
      <c r="Q4" s="200">
        <f ca="1">OFFSET(Sample!$F1,Q$2,0)</f>
        <v>0</v>
      </c>
      <c r="R4" s="200">
        <f ca="1">OFFSET(Sample!$F1,R$2,0)</f>
        <v>0</v>
      </c>
      <c r="S4" s="200">
        <f ca="1">OFFSET(Sample!$F1,S$2,0)</f>
        <v>0</v>
      </c>
      <c r="T4" s="200">
        <f ca="1">OFFSET(Sample!$F1,T$2,0)</f>
        <v>0</v>
      </c>
      <c r="U4" s="200">
        <f ca="1">OFFSET(Sample!$F1,U$2,0)</f>
        <v>0</v>
      </c>
      <c r="V4" s="200">
        <f ca="1">OFFSET(Sample!$F1,V$2,0)</f>
        <v>0</v>
      </c>
      <c r="W4" s="200">
        <f ca="1">OFFSET(Sample!$F1,W$2,0)</f>
        <v>0</v>
      </c>
      <c r="X4" s="200">
        <f ca="1">OFFSET(Sample!$F1,X$2,0)</f>
        <v>0</v>
      </c>
      <c r="Y4" s="200">
        <f ca="1">OFFSET(Sample!$F1,Y$2,0)</f>
        <v>0</v>
      </c>
      <c r="Z4" s="200">
        <f ca="1">OFFSET(Sample!$F1,Z$2,0)</f>
        <v>0</v>
      </c>
      <c r="AA4" s="200">
        <f ca="1">OFFSET(Sample!$F1,AA$2,0)</f>
        <v>0</v>
      </c>
      <c r="AB4" s="200">
        <f ca="1">OFFSET(Sample!$F1,AB$2,0)</f>
        <v>0</v>
      </c>
      <c r="AC4" s="200">
        <f ca="1">OFFSET(Sample!$F1,AC$2,0)</f>
        <v>0</v>
      </c>
      <c r="AD4" s="200">
        <f ca="1">OFFSET(Sample!$F1,AD$2,0)</f>
        <v>0</v>
      </c>
      <c r="AE4" s="200">
        <f ca="1">OFFSET(Sample!$F1,AE$2,0)</f>
        <v>0</v>
      </c>
      <c r="AF4" s="200">
        <f ca="1">OFFSET(Sample!$F1,AF$2,0)</f>
        <v>0</v>
      </c>
      <c r="AG4" s="200">
        <f ca="1">OFFSET(Sample!$F1,AG$2,0)</f>
        <v>0</v>
      </c>
      <c r="AH4" s="200">
        <f ca="1">OFFSET(Sample!$F1,AH$2,0)</f>
        <v>0</v>
      </c>
      <c r="AI4" s="200">
        <f ca="1">OFFSET(Sample!$F1,AI$2,0)</f>
        <v>0</v>
      </c>
      <c r="AJ4" s="200">
        <f ca="1">OFFSET(Sample!$F1,AJ$2,0)</f>
        <v>0</v>
      </c>
      <c r="AK4" s="200">
        <f ca="1">OFFSET(Sample!$F1,AK$2,0)</f>
        <v>0</v>
      </c>
      <c r="AL4" s="200">
        <f ca="1">OFFSET(Sample!$F1,AL$2,0)</f>
        <v>0</v>
      </c>
      <c r="AM4" s="200">
        <f ca="1">OFFSET(Sample!$F1,AM$2,0)</f>
        <v>0</v>
      </c>
      <c r="AN4" s="200">
        <f ca="1">OFFSET(Sample!$F1,AN$2,0)</f>
        <v>0</v>
      </c>
      <c r="AO4" s="200">
        <f ca="1">OFFSET(Sample!$F1,AO$2,0)</f>
        <v>0</v>
      </c>
      <c r="AP4" s="200">
        <f ca="1">OFFSET(Sample!$F1,AP$2,0)</f>
        <v>0</v>
      </c>
      <c r="AQ4" s="200">
        <f ca="1">OFFSET(Sample!$F1,AQ$2,0)</f>
        <v>0</v>
      </c>
      <c r="AR4" s="200">
        <f ca="1">OFFSET(Sample!$F1,AR$2,0)</f>
        <v>0</v>
      </c>
      <c r="AS4" s="200">
        <f ca="1">OFFSET(Sample!$F1,AS$2,0)</f>
        <v>0</v>
      </c>
      <c r="AT4" s="200">
        <f ca="1">OFFSET(Sample!$F1,AT$2,0)</f>
        <v>0</v>
      </c>
      <c r="AU4" s="200">
        <f ca="1">OFFSET(Sample!$F1,AU$2,0)</f>
        <v>0</v>
      </c>
      <c r="AV4" s="200">
        <f ca="1">OFFSET(Sample!$F1,AV$2,0)</f>
        <v>0</v>
      </c>
      <c r="AW4" s="200">
        <f ca="1">OFFSET(Sample!$F1,AW$2,0)</f>
        <v>0</v>
      </c>
      <c r="AX4" s="200">
        <f ca="1">OFFSET(Sample!$F1,AX$2,0)</f>
        <v>0</v>
      </c>
      <c r="AY4" s="200">
        <f ca="1">OFFSET(Sample!$F1,AY$2,0)</f>
        <v>0</v>
      </c>
      <c r="AZ4" s="200">
        <f ca="1">OFFSET(Sample!$F1,AZ$2,0)</f>
        <v>0</v>
      </c>
      <c r="BA4" s="200">
        <f ca="1">OFFSET(Sample!$F1,BA$2,0)</f>
        <v>0</v>
      </c>
      <c r="BB4" s="200">
        <f ca="1">OFFSET(Sample!$F1,BB$2,0)</f>
        <v>0</v>
      </c>
      <c r="BC4" s="200">
        <f ca="1">OFFSET(Sample!$F1,BC$2,0)</f>
        <v>0</v>
      </c>
      <c r="BD4" s="200">
        <f ca="1">OFFSET(Sample!$F1,BD$2,0)</f>
        <v>0</v>
      </c>
    </row>
    <row r="5" spans="1:117" s="42" customFormat="1" x14ac:dyDescent="0.2">
      <c r="A5" s="10"/>
      <c r="B5" s="188" t="s">
        <v>183</v>
      </c>
      <c r="C5" s="125"/>
      <c r="D5" s="99" t="s">
        <v>162</v>
      </c>
      <c r="E5" s="235"/>
      <c r="F5" s="239"/>
      <c r="G5" s="199">
        <f ca="1">OFFSET(Sample!B1,G$2,0)</f>
        <v>0</v>
      </c>
      <c r="H5" s="200">
        <f ca="1">OFFSET(Sample!$B1,H$2,0)</f>
        <v>0</v>
      </c>
      <c r="I5" s="200">
        <f ca="1">OFFSET(Sample!$B1,I$2,0)</f>
        <v>0</v>
      </c>
      <c r="J5" s="200">
        <f ca="1">OFFSET(Sample!$B1,J$2,0)</f>
        <v>0</v>
      </c>
      <c r="K5" s="200">
        <f ca="1">OFFSET(Sample!$B1,K$2,0)</f>
        <v>0</v>
      </c>
      <c r="L5" s="200">
        <f ca="1">OFFSET(Sample!$B1,L$2,0)</f>
        <v>0</v>
      </c>
      <c r="M5" s="200">
        <f ca="1">OFFSET(Sample!$B1,M$2,0)</f>
        <v>0</v>
      </c>
      <c r="N5" s="200">
        <f ca="1">OFFSET(Sample!$B1,N$2,0)</f>
        <v>0</v>
      </c>
      <c r="O5" s="200">
        <f ca="1">OFFSET(Sample!$B1,O$2,0)</f>
        <v>0</v>
      </c>
      <c r="P5" s="200">
        <f ca="1">OFFSET(Sample!$B1,P$2,0)</f>
        <v>0</v>
      </c>
      <c r="Q5" s="200">
        <f ca="1">OFFSET(Sample!$B1,Q$2,0)</f>
        <v>0</v>
      </c>
      <c r="R5" s="200">
        <f ca="1">OFFSET(Sample!$B1,R$2,0)</f>
        <v>0</v>
      </c>
      <c r="S5" s="200">
        <f ca="1">OFFSET(Sample!$B1,S$2,0)</f>
        <v>0</v>
      </c>
      <c r="T5" s="200">
        <f ca="1">OFFSET(Sample!$B1,T$2,0)</f>
        <v>0</v>
      </c>
      <c r="U5" s="200">
        <f ca="1">OFFSET(Sample!$B1,U$2,0)</f>
        <v>0</v>
      </c>
      <c r="V5" s="200">
        <f ca="1">OFFSET(Sample!$B1,V$2,0)</f>
        <v>0</v>
      </c>
      <c r="W5" s="200">
        <f ca="1">OFFSET(Sample!$B1,W$2,0)</f>
        <v>0</v>
      </c>
      <c r="X5" s="200">
        <f ca="1">OFFSET(Sample!$B1,X$2,0)</f>
        <v>0</v>
      </c>
      <c r="Y5" s="200">
        <f ca="1">OFFSET(Sample!$B1,Y$2,0)</f>
        <v>0</v>
      </c>
      <c r="Z5" s="200">
        <f ca="1">OFFSET(Sample!$B1,Z$2,0)</f>
        <v>0</v>
      </c>
      <c r="AA5" s="200">
        <f ca="1">OFFSET(Sample!$B1,AA$2,0)</f>
        <v>0</v>
      </c>
      <c r="AB5" s="200">
        <f ca="1">OFFSET(Sample!$B1,AB$2,0)</f>
        <v>0</v>
      </c>
      <c r="AC5" s="200">
        <f ca="1">OFFSET(Sample!$B1,AC$2,0)</f>
        <v>0</v>
      </c>
      <c r="AD5" s="200">
        <f ca="1">OFFSET(Sample!$B1,AD$2,0)</f>
        <v>0</v>
      </c>
      <c r="AE5" s="200">
        <f ca="1">OFFSET(Sample!$B1,AE$2,0)</f>
        <v>0</v>
      </c>
      <c r="AF5" s="200">
        <f ca="1">OFFSET(Sample!$B1,AF$2,0)</f>
        <v>0</v>
      </c>
      <c r="AG5" s="200">
        <f ca="1">OFFSET(Sample!$B1,AG$2,0)</f>
        <v>0</v>
      </c>
      <c r="AH5" s="200">
        <f ca="1">OFFSET(Sample!$B1,AH$2,0)</f>
        <v>0</v>
      </c>
      <c r="AI5" s="200">
        <f ca="1">OFFSET(Sample!$B1,AI$2,0)</f>
        <v>0</v>
      </c>
      <c r="AJ5" s="200">
        <f ca="1">OFFSET(Sample!$B1,AJ$2,0)</f>
        <v>0</v>
      </c>
      <c r="AK5" s="200">
        <f ca="1">OFFSET(Sample!$B1,AK$2,0)</f>
        <v>0</v>
      </c>
      <c r="AL5" s="200">
        <f ca="1">OFFSET(Sample!$B1,AL$2,0)</f>
        <v>0</v>
      </c>
      <c r="AM5" s="200">
        <f ca="1">OFFSET(Sample!$B1,AM$2,0)</f>
        <v>0</v>
      </c>
      <c r="AN5" s="200">
        <f ca="1">OFFSET(Sample!$B1,AN$2,0)</f>
        <v>0</v>
      </c>
      <c r="AO5" s="200">
        <f ca="1">OFFSET(Sample!$B1,AO$2,0)</f>
        <v>0</v>
      </c>
      <c r="AP5" s="200">
        <f ca="1">OFFSET(Sample!$B1,AP$2,0)</f>
        <v>0</v>
      </c>
      <c r="AQ5" s="200">
        <f ca="1">OFFSET(Sample!$B1,AQ$2,0)</f>
        <v>0</v>
      </c>
      <c r="AR5" s="200">
        <f ca="1">OFFSET(Sample!$B1,AR$2,0)</f>
        <v>0</v>
      </c>
      <c r="AS5" s="200">
        <f ca="1">OFFSET(Sample!$B1,AS$2,0)</f>
        <v>0</v>
      </c>
      <c r="AT5" s="200">
        <f ca="1">OFFSET(Sample!$B1,AT$2,0)</f>
        <v>0</v>
      </c>
      <c r="AU5" s="200">
        <f ca="1">OFFSET(Sample!$B1,AU$2,0)</f>
        <v>0</v>
      </c>
      <c r="AV5" s="200">
        <f ca="1">OFFSET(Sample!$B1,AV$2,0)</f>
        <v>0</v>
      </c>
      <c r="AW5" s="200">
        <f ca="1">OFFSET(Sample!$B1,AW$2,0)</f>
        <v>0</v>
      </c>
      <c r="AX5" s="200">
        <f ca="1">OFFSET(Sample!$B1,AX$2,0)</f>
        <v>0</v>
      </c>
      <c r="AY5" s="200">
        <f ca="1">OFFSET(Sample!$B1,AY$2,0)</f>
        <v>0</v>
      </c>
      <c r="AZ5" s="200">
        <f ca="1">OFFSET(Sample!$B1,AZ$2,0)</f>
        <v>0</v>
      </c>
      <c r="BA5" s="200">
        <f ca="1">OFFSET(Sample!$B1,BA$2,0)</f>
        <v>0</v>
      </c>
      <c r="BB5" s="200">
        <f ca="1">OFFSET(Sample!$B1,BB$2,0)</f>
        <v>0</v>
      </c>
      <c r="BC5" s="200">
        <f ca="1">OFFSET(Sample!$B1,BC$2,0)</f>
        <v>0</v>
      </c>
      <c r="BD5" s="200">
        <f ca="1">OFFSET(Sample!$B1,BD$2,0)</f>
        <v>0</v>
      </c>
    </row>
    <row r="6" spans="1:117" s="42" customFormat="1" x14ac:dyDescent="0.2">
      <c r="A6" s="10"/>
      <c r="B6" s="177" t="s">
        <v>184</v>
      </c>
      <c r="C6" s="122"/>
      <c r="D6" s="99" t="s">
        <v>162</v>
      </c>
      <c r="E6" s="235"/>
      <c r="F6" s="239"/>
      <c r="G6" s="199">
        <f ca="1">OFFSET(Sample!V1,G$2,0)</f>
        <v>0</v>
      </c>
      <c r="H6" s="200">
        <f ca="1">OFFSET(Sample!$V1,H$2,0)</f>
        <v>0</v>
      </c>
      <c r="I6" s="200">
        <f ca="1">OFFSET(Sample!$V1,I$2,0)</f>
        <v>0</v>
      </c>
      <c r="J6" s="200">
        <f ca="1">OFFSET(Sample!$V1,J$2,0)</f>
        <v>0</v>
      </c>
      <c r="K6" s="200">
        <f ca="1">OFFSET(Sample!$V1,K$2,0)</f>
        <v>0</v>
      </c>
      <c r="L6" s="200">
        <f ca="1">OFFSET(Sample!$V1,L$2,0)</f>
        <v>0</v>
      </c>
      <c r="M6" s="200">
        <f ca="1">OFFSET(Sample!$V1,M$2,0)</f>
        <v>0</v>
      </c>
      <c r="N6" s="200">
        <f ca="1">OFFSET(Sample!$V1,N$2,0)</f>
        <v>0</v>
      </c>
      <c r="O6" s="200">
        <f ca="1">OFFSET(Sample!$V1,O$2,0)</f>
        <v>0</v>
      </c>
      <c r="P6" s="200">
        <f ca="1">OFFSET(Sample!$V1,P$2,0)</f>
        <v>0</v>
      </c>
      <c r="Q6" s="200">
        <f ca="1">OFFSET(Sample!$V1,Q$2,0)</f>
        <v>0</v>
      </c>
      <c r="R6" s="200">
        <f ca="1">OFFSET(Sample!$V1,R$2,0)</f>
        <v>0</v>
      </c>
      <c r="S6" s="200">
        <f ca="1">OFFSET(Sample!$V1,S$2,0)</f>
        <v>0</v>
      </c>
      <c r="T6" s="200">
        <f ca="1">OFFSET(Sample!$V1,T$2,0)</f>
        <v>0</v>
      </c>
      <c r="U6" s="200">
        <f ca="1">OFFSET(Sample!$V1,U$2,0)</f>
        <v>0</v>
      </c>
      <c r="V6" s="200">
        <f ca="1">OFFSET(Sample!$V1,V$2,0)</f>
        <v>0</v>
      </c>
      <c r="W6" s="200">
        <f ca="1">OFFSET(Sample!$V1,W$2,0)</f>
        <v>0</v>
      </c>
      <c r="X6" s="200">
        <f ca="1">OFFSET(Sample!$V1,X$2,0)</f>
        <v>0</v>
      </c>
      <c r="Y6" s="200">
        <f ca="1">OFFSET(Sample!$V1,Y$2,0)</f>
        <v>0</v>
      </c>
      <c r="Z6" s="200">
        <f ca="1">OFFSET(Sample!$V1,Z$2,0)</f>
        <v>0</v>
      </c>
      <c r="AA6" s="200">
        <f ca="1">OFFSET(Sample!$V1,AA$2,0)</f>
        <v>0</v>
      </c>
      <c r="AB6" s="200">
        <f ca="1">OFFSET(Sample!$V1,AB$2,0)</f>
        <v>0</v>
      </c>
      <c r="AC6" s="200">
        <f ca="1">OFFSET(Sample!$V1,AC$2,0)</f>
        <v>0</v>
      </c>
      <c r="AD6" s="200">
        <f ca="1">OFFSET(Sample!$V1,AD$2,0)</f>
        <v>0</v>
      </c>
      <c r="AE6" s="200">
        <f ca="1">OFFSET(Sample!$V1,AE$2,0)</f>
        <v>0</v>
      </c>
      <c r="AF6" s="200">
        <f ca="1">OFFSET(Sample!$V1,AF$2,0)</f>
        <v>0</v>
      </c>
      <c r="AG6" s="200">
        <f ca="1">OFFSET(Sample!$V1,AG$2,0)</f>
        <v>0</v>
      </c>
      <c r="AH6" s="200">
        <f ca="1">OFFSET(Sample!$V1,AH$2,0)</f>
        <v>0</v>
      </c>
      <c r="AI6" s="200">
        <f ca="1">OFFSET(Sample!$V1,AI$2,0)</f>
        <v>0</v>
      </c>
      <c r="AJ6" s="200">
        <f ca="1">OFFSET(Sample!$V1,AJ$2,0)</f>
        <v>0</v>
      </c>
      <c r="AK6" s="200">
        <f ca="1">OFFSET(Sample!$V1,AK$2,0)</f>
        <v>0</v>
      </c>
      <c r="AL6" s="200">
        <f ca="1">OFFSET(Sample!$V1,AL$2,0)</f>
        <v>0</v>
      </c>
      <c r="AM6" s="200">
        <f ca="1">OFFSET(Sample!$V1,AM$2,0)</f>
        <v>0</v>
      </c>
      <c r="AN6" s="200">
        <f ca="1">OFFSET(Sample!$V1,AN$2,0)</f>
        <v>0</v>
      </c>
      <c r="AO6" s="200">
        <f ca="1">OFFSET(Sample!$V1,AO$2,0)</f>
        <v>0</v>
      </c>
      <c r="AP6" s="200">
        <f ca="1">OFFSET(Sample!$V1,AP$2,0)</f>
        <v>0</v>
      </c>
      <c r="AQ6" s="200">
        <f ca="1">OFFSET(Sample!$V1,AQ$2,0)</f>
        <v>0</v>
      </c>
      <c r="AR6" s="200">
        <f ca="1">OFFSET(Sample!$V1,AR$2,0)</f>
        <v>0</v>
      </c>
      <c r="AS6" s="200">
        <f ca="1">OFFSET(Sample!$V1,AS$2,0)</f>
        <v>0</v>
      </c>
      <c r="AT6" s="200">
        <f ca="1">OFFSET(Sample!$V1,AT$2,0)</f>
        <v>0</v>
      </c>
      <c r="AU6" s="200">
        <f ca="1">OFFSET(Sample!$V1,AU$2,0)</f>
        <v>0</v>
      </c>
      <c r="AV6" s="200">
        <f ca="1">OFFSET(Sample!$V1,AV$2,0)</f>
        <v>0</v>
      </c>
      <c r="AW6" s="200">
        <f ca="1">OFFSET(Sample!$V1,AW$2,0)</f>
        <v>0</v>
      </c>
      <c r="AX6" s="200">
        <f ca="1">OFFSET(Sample!$V1,AX$2,0)</f>
        <v>0</v>
      </c>
      <c r="AY6" s="200">
        <f ca="1">OFFSET(Sample!$V1,AY$2,0)</f>
        <v>0</v>
      </c>
      <c r="AZ6" s="200">
        <f ca="1">OFFSET(Sample!$V1,AZ$2,0)</f>
        <v>0</v>
      </c>
      <c r="BA6" s="200">
        <f ca="1">OFFSET(Sample!$V1,BA$2,0)</f>
        <v>0</v>
      </c>
      <c r="BB6" s="200">
        <f ca="1">OFFSET(Sample!$V1,BB$2,0)</f>
        <v>0</v>
      </c>
      <c r="BC6" s="200">
        <f ca="1">OFFSET(Sample!$V1,BC$2,0)</f>
        <v>0</v>
      </c>
      <c r="BD6" s="200">
        <f ca="1">OFFSET(Sample!$V1,BD$2,0)</f>
        <v>0</v>
      </c>
    </row>
    <row r="7" spans="1:117" s="42" customFormat="1" x14ac:dyDescent="0.2">
      <c r="A7" s="10"/>
      <c r="B7" s="177" t="s">
        <v>185</v>
      </c>
      <c r="C7" s="122"/>
      <c r="D7" s="99" t="s">
        <v>162</v>
      </c>
      <c r="E7" s="235"/>
      <c r="F7" s="239"/>
      <c r="G7" s="199">
        <f ca="1">OFFSET(Sample!K1, G$2,0)</f>
        <v>0</v>
      </c>
      <c r="H7" s="200">
        <f ca="1">OFFSET(Sample!$K1,H$2,0)</f>
        <v>0</v>
      </c>
      <c r="I7" s="200">
        <f ca="1">OFFSET(Sample!$K1,I$2,0)</f>
        <v>0</v>
      </c>
      <c r="J7" s="200">
        <f ca="1">OFFSET(Sample!$K1,J$2,0)</f>
        <v>0</v>
      </c>
      <c r="K7" s="200">
        <f ca="1">OFFSET(Sample!$K1,K$2,0)</f>
        <v>0</v>
      </c>
      <c r="L7" s="200">
        <f ca="1">OFFSET(Sample!$K1,L$2,0)</f>
        <v>0</v>
      </c>
      <c r="M7" s="200">
        <f ca="1">OFFSET(Sample!$K1,M$2,0)</f>
        <v>0</v>
      </c>
      <c r="N7" s="200">
        <f ca="1">OFFSET(Sample!$K1,N$2,0)</f>
        <v>0</v>
      </c>
      <c r="O7" s="200">
        <f ca="1">OFFSET(Sample!$K1,O$2,0)</f>
        <v>0</v>
      </c>
      <c r="P7" s="200">
        <f ca="1">OFFSET(Sample!$K1,P$2,0)</f>
        <v>0</v>
      </c>
      <c r="Q7" s="200">
        <f ca="1">OFFSET(Sample!$K1,Q$2,0)</f>
        <v>0</v>
      </c>
      <c r="R7" s="200">
        <f ca="1">OFFSET(Sample!$K1,R$2,0)</f>
        <v>0</v>
      </c>
      <c r="S7" s="200">
        <f ca="1">OFFSET(Sample!$K1,S$2,0)</f>
        <v>0</v>
      </c>
      <c r="T7" s="200">
        <f ca="1">OFFSET(Sample!$K1,T$2,0)</f>
        <v>0</v>
      </c>
      <c r="U7" s="200">
        <f ca="1">OFFSET(Sample!$K1,U$2,0)</f>
        <v>0</v>
      </c>
      <c r="V7" s="200">
        <f ca="1">OFFSET(Sample!$K1,V$2,0)</f>
        <v>0</v>
      </c>
      <c r="W7" s="200">
        <f ca="1">OFFSET(Sample!$K1,W$2,0)</f>
        <v>0</v>
      </c>
      <c r="X7" s="200">
        <f ca="1">OFFSET(Sample!$K1,X$2,0)</f>
        <v>0</v>
      </c>
      <c r="Y7" s="200">
        <f ca="1">OFFSET(Sample!$K1,Y$2,0)</f>
        <v>0</v>
      </c>
      <c r="Z7" s="200">
        <f ca="1">OFFSET(Sample!$K1,Z$2,0)</f>
        <v>0</v>
      </c>
      <c r="AA7" s="200">
        <f ca="1">OFFSET(Sample!$K1,AA$2,0)</f>
        <v>0</v>
      </c>
      <c r="AB7" s="200">
        <f ca="1">OFFSET(Sample!$K1,AB$2,0)</f>
        <v>0</v>
      </c>
      <c r="AC7" s="200">
        <f ca="1">OFFSET(Sample!$K1,AC$2,0)</f>
        <v>0</v>
      </c>
      <c r="AD7" s="200">
        <f ca="1">OFFSET(Sample!$K1,AD$2,0)</f>
        <v>0</v>
      </c>
      <c r="AE7" s="200">
        <f ca="1">OFFSET(Sample!$K1,AE$2,0)</f>
        <v>0</v>
      </c>
      <c r="AF7" s="200">
        <f ca="1">OFFSET(Sample!$K1,AF$2,0)</f>
        <v>0</v>
      </c>
      <c r="AG7" s="200">
        <f ca="1">OFFSET(Sample!$K1,AG$2,0)</f>
        <v>0</v>
      </c>
      <c r="AH7" s="200">
        <f ca="1">OFFSET(Sample!$K1,AH$2,0)</f>
        <v>0</v>
      </c>
      <c r="AI7" s="200">
        <f ca="1">OFFSET(Sample!$K1,AI$2,0)</f>
        <v>0</v>
      </c>
      <c r="AJ7" s="200">
        <f ca="1">OFFSET(Sample!$K1,AJ$2,0)</f>
        <v>0</v>
      </c>
      <c r="AK7" s="200">
        <f ca="1">OFFSET(Sample!$K1,AK$2,0)</f>
        <v>0</v>
      </c>
      <c r="AL7" s="200">
        <f ca="1">OFFSET(Sample!$K1,AL$2,0)</f>
        <v>0</v>
      </c>
      <c r="AM7" s="200">
        <f ca="1">OFFSET(Sample!$K1,AM$2,0)</f>
        <v>0</v>
      </c>
      <c r="AN7" s="200">
        <f ca="1">OFFSET(Sample!$K1,AN$2,0)</f>
        <v>0</v>
      </c>
      <c r="AO7" s="200">
        <f ca="1">OFFSET(Sample!$K1,AO$2,0)</f>
        <v>0</v>
      </c>
      <c r="AP7" s="200">
        <f ca="1">OFFSET(Sample!$K1,AP$2,0)</f>
        <v>0</v>
      </c>
      <c r="AQ7" s="200">
        <f ca="1">OFFSET(Sample!$K1,AQ$2,0)</f>
        <v>0</v>
      </c>
      <c r="AR7" s="200">
        <f ca="1">OFFSET(Sample!$K1,AR$2,0)</f>
        <v>0</v>
      </c>
      <c r="AS7" s="200">
        <f ca="1">OFFSET(Sample!$K1,AS$2,0)</f>
        <v>0</v>
      </c>
      <c r="AT7" s="200">
        <f ca="1">OFFSET(Sample!$K1,AT$2,0)</f>
        <v>0</v>
      </c>
      <c r="AU7" s="200">
        <f ca="1">OFFSET(Sample!$K1,AU$2,0)</f>
        <v>0</v>
      </c>
      <c r="AV7" s="200">
        <f ca="1">OFFSET(Sample!$K1,AV$2,0)</f>
        <v>0</v>
      </c>
      <c r="AW7" s="200">
        <f ca="1">OFFSET(Sample!$K1,AW$2,0)</f>
        <v>0</v>
      </c>
      <c r="AX7" s="200">
        <f ca="1">OFFSET(Sample!$K1,AX$2,0)</f>
        <v>0</v>
      </c>
      <c r="AY7" s="200">
        <f ca="1">OFFSET(Sample!$K1,AY$2,0)</f>
        <v>0</v>
      </c>
      <c r="AZ7" s="200">
        <f ca="1">OFFSET(Sample!$K1,AZ$2,0)</f>
        <v>0</v>
      </c>
      <c r="BA7" s="200">
        <f ca="1">OFFSET(Sample!$K1,BA$2,0)</f>
        <v>0</v>
      </c>
      <c r="BB7" s="200">
        <f ca="1">OFFSET(Sample!$K1,BB$2,0)</f>
        <v>0</v>
      </c>
      <c r="BC7" s="200">
        <f ca="1">OFFSET(Sample!$K1,BC$2,0)</f>
        <v>0</v>
      </c>
      <c r="BD7" s="200">
        <f ca="1">OFFSET(Sample!$K1,BD$2,0)</f>
        <v>0</v>
      </c>
    </row>
    <row r="8" spans="1:117" s="43" customFormat="1" x14ac:dyDescent="0.2">
      <c r="A8" s="11"/>
      <c r="B8" s="189" t="s">
        <v>239</v>
      </c>
      <c r="C8" s="122"/>
      <c r="D8" s="4"/>
      <c r="E8" s="236"/>
      <c r="F8" s="238"/>
      <c r="G8" s="163"/>
      <c r="H8" s="88"/>
      <c r="I8" s="88"/>
      <c r="J8" s="132"/>
      <c r="K8" s="132"/>
      <c r="L8" s="132"/>
      <c r="M8" s="132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</row>
    <row r="9" spans="1:117" s="42" customFormat="1" x14ac:dyDescent="0.2">
      <c r="A9" s="10"/>
      <c r="B9" s="177" t="s">
        <v>240</v>
      </c>
      <c r="C9" s="122"/>
      <c r="D9" s="2"/>
      <c r="E9" s="235"/>
      <c r="F9" s="239"/>
      <c r="G9" s="164"/>
      <c r="H9" s="89"/>
      <c r="I9" s="89"/>
      <c r="J9" s="134"/>
      <c r="K9" s="134"/>
      <c r="L9" s="134"/>
      <c r="M9" s="134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I9" s="135"/>
      <c r="AJ9" s="135"/>
      <c r="AK9" s="135"/>
      <c r="AL9" s="135"/>
      <c r="AM9" s="135"/>
      <c r="AN9" s="135"/>
      <c r="AO9" s="135"/>
      <c r="AP9" s="135"/>
      <c r="AQ9" s="135"/>
      <c r="AR9" s="135"/>
      <c r="AS9" s="135"/>
      <c r="AT9" s="135"/>
      <c r="AU9" s="135"/>
      <c r="AV9" s="135"/>
      <c r="AW9" s="135"/>
      <c r="AX9" s="135"/>
      <c r="AY9" s="135"/>
      <c r="AZ9" s="135"/>
      <c r="BA9" s="135"/>
      <c r="BB9" s="135"/>
      <c r="BC9" s="135"/>
      <c r="BD9" s="135"/>
    </row>
    <row r="10" spans="1:117" s="42" customFormat="1" ht="16.5" customHeight="1" x14ac:dyDescent="0.2">
      <c r="A10" s="144"/>
      <c r="B10" s="143" t="s">
        <v>176</v>
      </c>
      <c r="C10" s="143" t="s">
        <v>0</v>
      </c>
      <c r="D10" s="256" t="s">
        <v>1</v>
      </c>
      <c r="E10" s="235"/>
      <c r="F10" s="241"/>
      <c r="G10" s="165"/>
      <c r="H10" s="150"/>
      <c r="I10" s="150"/>
      <c r="J10" s="151"/>
      <c r="K10" s="151"/>
      <c r="L10" s="151"/>
      <c r="M10" s="151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</row>
    <row r="11" spans="1:117" s="42" customFormat="1" ht="38.25" x14ac:dyDescent="0.35">
      <c r="A11" s="97">
        <v>1</v>
      </c>
      <c r="B11" s="187" t="s">
        <v>213</v>
      </c>
      <c r="C11" s="121" t="s">
        <v>133</v>
      </c>
      <c r="D11" s="121" t="s">
        <v>209</v>
      </c>
      <c r="E11" s="235"/>
      <c r="F11" s="239"/>
      <c r="G11" s="203"/>
      <c r="H11" s="204"/>
      <c r="I11" s="204"/>
      <c r="J11" s="204"/>
      <c r="K11" s="204"/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204"/>
      <c r="AG11" s="204"/>
      <c r="AH11" s="204"/>
      <c r="AI11" s="204"/>
      <c r="AJ11" s="204"/>
      <c r="AK11" s="204"/>
      <c r="AL11" s="204"/>
      <c r="AM11" s="204"/>
      <c r="AN11" s="204"/>
      <c r="AO11" s="204"/>
      <c r="AP11" s="204"/>
      <c r="AQ11" s="204"/>
      <c r="AR11" s="204"/>
      <c r="AS11" s="204"/>
      <c r="AT11" s="204"/>
      <c r="AU11" s="204"/>
      <c r="AV11" s="204"/>
      <c r="AW11" s="204"/>
      <c r="AX11" s="204"/>
      <c r="AY11" s="204"/>
      <c r="AZ11" s="204"/>
      <c r="BA11" s="204"/>
      <c r="BB11" s="204"/>
      <c r="BC11" s="204"/>
      <c r="BD11" s="204"/>
      <c r="BE11" s="201"/>
      <c r="BF11" s="201"/>
      <c r="BG11" s="201"/>
      <c r="BH11" s="201"/>
      <c r="BI11" s="201"/>
      <c r="BJ11" s="201"/>
      <c r="BK11" s="201"/>
      <c r="BL11" s="201"/>
      <c r="BM11" s="201"/>
      <c r="BN11" s="201"/>
      <c r="BO11" s="201"/>
      <c r="BP11" s="201"/>
      <c r="BQ11" s="201"/>
      <c r="BR11" s="201"/>
      <c r="BS11" s="201"/>
      <c r="BT11" s="201"/>
      <c r="BU11" s="201"/>
      <c r="BV11" s="201"/>
      <c r="BW11" s="201"/>
      <c r="BX11" s="201"/>
      <c r="BY11" s="201"/>
      <c r="BZ11" s="201"/>
      <c r="CA11" s="201"/>
      <c r="CB11" s="201"/>
      <c r="CC11" s="201"/>
      <c r="CD11" s="201"/>
      <c r="CE11" s="201"/>
      <c r="CF11" s="201"/>
      <c r="CG11" s="201"/>
      <c r="CH11" s="201"/>
      <c r="CI11" s="201"/>
      <c r="CJ11" s="201"/>
      <c r="CK11" s="201"/>
      <c r="CL11" s="201"/>
      <c r="CM11" s="201"/>
      <c r="CN11" s="201"/>
      <c r="CO11" s="201"/>
      <c r="CP11" s="201"/>
      <c r="CQ11" s="201"/>
      <c r="CR11" s="201"/>
      <c r="CS11" s="201"/>
      <c r="CT11" s="201"/>
      <c r="CU11" s="201"/>
      <c r="CV11" s="201"/>
      <c r="CW11" s="201"/>
      <c r="CX11" s="201"/>
      <c r="CY11" s="201"/>
      <c r="CZ11" s="201"/>
      <c r="DA11" s="201"/>
      <c r="DB11" s="201"/>
      <c r="DC11" s="201"/>
      <c r="DD11" s="201"/>
      <c r="DE11" s="201"/>
      <c r="DF11" s="201"/>
      <c r="DG11" s="201"/>
      <c r="DH11" s="201"/>
      <c r="DI11" s="201"/>
      <c r="DJ11" s="201"/>
      <c r="DK11" s="201"/>
      <c r="DL11" s="201"/>
      <c r="DM11" s="201"/>
    </row>
    <row r="12" spans="1:117" s="42" customFormat="1" ht="18.75" customHeight="1" x14ac:dyDescent="0.35">
      <c r="A12" s="144"/>
      <c r="B12" s="143" t="s">
        <v>113</v>
      </c>
      <c r="C12" s="143" t="s">
        <v>0</v>
      </c>
      <c r="D12" s="256" t="s">
        <v>1</v>
      </c>
      <c r="E12" s="236"/>
      <c r="F12" s="240"/>
      <c r="G12" s="205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06"/>
      <c r="S12" s="206"/>
      <c r="T12" s="206"/>
      <c r="U12" s="206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206"/>
      <c r="AG12" s="206"/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1"/>
      <c r="BF12" s="201"/>
      <c r="BG12" s="201"/>
      <c r="BH12" s="201"/>
      <c r="BI12" s="201"/>
      <c r="BJ12" s="201"/>
      <c r="BK12" s="201"/>
      <c r="BL12" s="201"/>
      <c r="BM12" s="201"/>
      <c r="BN12" s="201"/>
      <c r="BO12" s="201"/>
      <c r="BP12" s="201"/>
      <c r="BQ12" s="201"/>
      <c r="BR12" s="201"/>
      <c r="BS12" s="201"/>
      <c r="BT12" s="201"/>
      <c r="BU12" s="201"/>
      <c r="BV12" s="201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1"/>
      <c r="CN12" s="201"/>
      <c r="CO12" s="201"/>
      <c r="CP12" s="201"/>
      <c r="CQ12" s="201"/>
      <c r="CR12" s="201"/>
      <c r="CS12" s="201"/>
      <c r="CT12" s="201"/>
      <c r="CU12" s="201"/>
      <c r="CV12" s="201"/>
      <c r="CW12" s="201"/>
      <c r="CX12" s="201"/>
      <c r="CY12" s="201"/>
      <c r="CZ12" s="201"/>
      <c r="DA12" s="201"/>
      <c r="DB12" s="201"/>
      <c r="DC12" s="201"/>
      <c r="DD12" s="201"/>
      <c r="DE12" s="201"/>
      <c r="DF12" s="201"/>
      <c r="DG12" s="201"/>
      <c r="DH12" s="201"/>
      <c r="DI12" s="201"/>
      <c r="DJ12" s="201"/>
      <c r="DK12" s="201"/>
      <c r="DL12" s="201"/>
      <c r="DM12" s="201"/>
    </row>
    <row r="13" spans="1:117" s="42" customFormat="1" ht="43.15" customHeight="1" x14ac:dyDescent="0.35">
      <c r="A13" s="98">
        <v>2</v>
      </c>
      <c r="B13" s="142" t="s">
        <v>188</v>
      </c>
      <c r="C13" s="123" t="s">
        <v>134</v>
      </c>
      <c r="D13" s="122" t="s">
        <v>129</v>
      </c>
      <c r="E13" s="235"/>
      <c r="F13" s="239"/>
      <c r="G13" s="203"/>
      <c r="H13" s="204"/>
      <c r="I13" s="204"/>
      <c r="J13" s="204"/>
      <c r="K13" s="204"/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204"/>
      <c r="X13" s="204"/>
      <c r="Y13" s="204"/>
      <c r="Z13" s="204"/>
      <c r="AA13" s="204"/>
      <c r="AB13" s="204"/>
      <c r="AC13" s="204"/>
      <c r="AD13" s="204"/>
      <c r="AE13" s="204"/>
      <c r="AF13" s="204"/>
      <c r="AG13" s="204"/>
      <c r="AH13" s="204"/>
      <c r="AI13" s="204"/>
      <c r="AJ13" s="204"/>
      <c r="AK13" s="204"/>
      <c r="AL13" s="204"/>
      <c r="AM13" s="204"/>
      <c r="AN13" s="204"/>
      <c r="AO13" s="204"/>
      <c r="AP13" s="204"/>
      <c r="AQ13" s="204"/>
      <c r="AR13" s="204"/>
      <c r="AS13" s="204"/>
      <c r="AT13" s="204"/>
      <c r="AU13" s="204"/>
      <c r="AV13" s="204"/>
      <c r="AW13" s="204"/>
      <c r="AX13" s="204"/>
      <c r="AY13" s="204"/>
      <c r="AZ13" s="204"/>
      <c r="BA13" s="204"/>
      <c r="BB13" s="204"/>
      <c r="BC13" s="204"/>
      <c r="BD13" s="204"/>
      <c r="BE13" s="201"/>
      <c r="BF13" s="201"/>
      <c r="BG13" s="201"/>
      <c r="BH13" s="201"/>
      <c r="BI13" s="201"/>
      <c r="BJ13" s="201"/>
      <c r="BK13" s="201"/>
      <c r="BL13" s="201"/>
      <c r="BM13" s="201"/>
      <c r="BN13" s="201"/>
      <c r="BO13" s="201"/>
      <c r="BP13" s="201"/>
      <c r="BQ13" s="201"/>
      <c r="BR13" s="201"/>
      <c r="BS13" s="201"/>
      <c r="BT13" s="201"/>
      <c r="BU13" s="201"/>
      <c r="BV13" s="201"/>
      <c r="BW13" s="201"/>
      <c r="BX13" s="201"/>
      <c r="BY13" s="201"/>
      <c r="BZ13" s="201"/>
      <c r="CA13" s="201"/>
      <c r="CB13" s="201"/>
      <c r="CC13" s="201"/>
      <c r="CD13" s="201"/>
      <c r="CE13" s="201"/>
      <c r="CF13" s="201"/>
      <c r="CG13" s="201"/>
      <c r="CH13" s="201"/>
      <c r="CI13" s="201"/>
      <c r="CJ13" s="201"/>
      <c r="CK13" s="201"/>
      <c r="CL13" s="201"/>
      <c r="CM13" s="201"/>
      <c r="CN13" s="201"/>
      <c r="CO13" s="201"/>
      <c r="CP13" s="201"/>
      <c r="CQ13" s="201"/>
      <c r="CR13" s="201"/>
      <c r="CS13" s="201"/>
      <c r="CT13" s="201"/>
      <c r="CU13" s="201"/>
      <c r="CV13" s="201"/>
      <c r="CW13" s="201"/>
      <c r="CX13" s="201"/>
      <c r="CY13" s="201"/>
      <c r="CZ13" s="201"/>
      <c r="DA13" s="201"/>
      <c r="DB13" s="201"/>
      <c r="DC13" s="201"/>
      <c r="DD13" s="201"/>
      <c r="DE13" s="201"/>
      <c r="DF13" s="201"/>
      <c r="DG13" s="201"/>
      <c r="DH13" s="201"/>
      <c r="DI13" s="201"/>
      <c r="DJ13" s="201"/>
      <c r="DK13" s="201"/>
      <c r="DL13" s="201"/>
      <c r="DM13" s="201"/>
    </row>
    <row r="14" spans="1:117" s="42" customFormat="1" ht="39" customHeight="1" x14ac:dyDescent="0.35">
      <c r="A14" s="98">
        <v>3</v>
      </c>
      <c r="B14" s="142" t="s">
        <v>189</v>
      </c>
      <c r="C14" s="123" t="s">
        <v>141</v>
      </c>
      <c r="D14" s="122" t="s">
        <v>129</v>
      </c>
      <c r="E14" s="235"/>
      <c r="F14" s="239"/>
      <c r="G14" s="203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204"/>
      <c r="X14" s="204"/>
      <c r="Y14" s="204"/>
      <c r="Z14" s="204"/>
      <c r="AA14" s="204"/>
      <c r="AB14" s="204"/>
      <c r="AC14" s="204"/>
      <c r="AD14" s="204"/>
      <c r="AE14" s="204"/>
      <c r="AF14" s="204"/>
      <c r="AG14" s="204"/>
      <c r="AH14" s="204"/>
      <c r="AI14" s="204"/>
      <c r="AJ14" s="204"/>
      <c r="AK14" s="204"/>
      <c r="AL14" s="204"/>
      <c r="AM14" s="204"/>
      <c r="AN14" s="204"/>
      <c r="AO14" s="204"/>
      <c r="AP14" s="204"/>
      <c r="AQ14" s="204"/>
      <c r="AR14" s="204"/>
      <c r="AS14" s="204"/>
      <c r="AT14" s="204"/>
      <c r="AU14" s="204"/>
      <c r="AV14" s="204"/>
      <c r="AW14" s="204"/>
      <c r="AX14" s="204"/>
      <c r="AY14" s="204"/>
      <c r="AZ14" s="204"/>
      <c r="BA14" s="204"/>
      <c r="BB14" s="204"/>
      <c r="BC14" s="204"/>
      <c r="BD14" s="204"/>
      <c r="BE14" s="201"/>
      <c r="BF14" s="201"/>
      <c r="BG14" s="201"/>
      <c r="BH14" s="201"/>
      <c r="BI14" s="201"/>
      <c r="BJ14" s="201"/>
      <c r="BK14" s="201"/>
      <c r="BL14" s="201"/>
      <c r="BM14" s="201"/>
      <c r="BN14" s="201"/>
      <c r="BO14" s="201"/>
      <c r="BP14" s="201"/>
      <c r="BQ14" s="201"/>
      <c r="BR14" s="201"/>
      <c r="BS14" s="201"/>
      <c r="BT14" s="201"/>
      <c r="BU14" s="201"/>
      <c r="BV14" s="201"/>
      <c r="BW14" s="201"/>
      <c r="BX14" s="201"/>
      <c r="BY14" s="201"/>
      <c r="BZ14" s="201"/>
      <c r="CA14" s="201"/>
      <c r="CB14" s="201"/>
      <c r="CC14" s="201"/>
      <c r="CD14" s="201"/>
      <c r="CE14" s="201"/>
      <c r="CF14" s="201"/>
      <c r="CG14" s="201"/>
      <c r="CH14" s="201"/>
      <c r="CI14" s="201"/>
      <c r="CJ14" s="201"/>
      <c r="CK14" s="201"/>
      <c r="CL14" s="201"/>
      <c r="CM14" s="201"/>
      <c r="CN14" s="201"/>
      <c r="CO14" s="201"/>
      <c r="CP14" s="201"/>
      <c r="CQ14" s="201"/>
      <c r="CR14" s="201"/>
      <c r="CS14" s="201"/>
      <c r="CT14" s="201"/>
      <c r="CU14" s="201"/>
      <c r="CV14" s="201"/>
      <c r="CW14" s="201"/>
      <c r="CX14" s="201"/>
      <c r="CY14" s="201"/>
      <c r="CZ14" s="201"/>
      <c r="DA14" s="201"/>
      <c r="DB14" s="201"/>
      <c r="DC14" s="201"/>
      <c r="DD14" s="201"/>
      <c r="DE14" s="201"/>
      <c r="DF14" s="201"/>
      <c r="DG14" s="201"/>
      <c r="DH14" s="201"/>
      <c r="DI14" s="201"/>
      <c r="DJ14" s="201"/>
      <c r="DK14" s="201"/>
      <c r="DL14" s="201"/>
      <c r="DM14" s="201"/>
    </row>
    <row r="15" spans="1:117" s="42" customFormat="1" ht="29.25" customHeight="1" x14ac:dyDescent="0.35">
      <c r="A15" s="97">
        <v>4</v>
      </c>
      <c r="B15" s="142" t="s">
        <v>190</v>
      </c>
      <c r="C15" s="123" t="s">
        <v>235</v>
      </c>
      <c r="D15" s="123" t="s">
        <v>209</v>
      </c>
      <c r="E15" s="235"/>
      <c r="F15" s="239"/>
      <c r="G15" s="203"/>
      <c r="H15" s="204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204"/>
      <c r="X15" s="204"/>
      <c r="Y15" s="204"/>
      <c r="Z15" s="204"/>
      <c r="AA15" s="204"/>
      <c r="AB15" s="204"/>
      <c r="AC15" s="204"/>
      <c r="AD15" s="204"/>
      <c r="AE15" s="204"/>
      <c r="AF15" s="204"/>
      <c r="AG15" s="204"/>
      <c r="AH15" s="204"/>
      <c r="AI15" s="204"/>
      <c r="AJ15" s="204"/>
      <c r="AK15" s="204"/>
      <c r="AL15" s="204"/>
      <c r="AM15" s="204"/>
      <c r="AN15" s="204"/>
      <c r="AO15" s="204"/>
      <c r="AP15" s="204"/>
      <c r="AQ15" s="204"/>
      <c r="AR15" s="204"/>
      <c r="AS15" s="204"/>
      <c r="AT15" s="204"/>
      <c r="AU15" s="204"/>
      <c r="AV15" s="204"/>
      <c r="AW15" s="204"/>
      <c r="AX15" s="204"/>
      <c r="AY15" s="204"/>
      <c r="AZ15" s="204"/>
      <c r="BA15" s="204"/>
      <c r="BB15" s="204"/>
      <c r="BC15" s="204"/>
      <c r="BD15" s="204"/>
      <c r="BE15" s="201"/>
      <c r="BF15" s="201"/>
      <c r="BG15" s="201"/>
      <c r="BH15" s="201"/>
      <c r="BI15" s="201"/>
      <c r="BJ15" s="201"/>
      <c r="BK15" s="201"/>
      <c r="BL15" s="201"/>
      <c r="BM15" s="201"/>
      <c r="BN15" s="201"/>
      <c r="BO15" s="201"/>
      <c r="BP15" s="201"/>
      <c r="BQ15" s="201"/>
      <c r="BR15" s="201"/>
      <c r="BS15" s="201"/>
      <c r="BT15" s="201"/>
      <c r="BU15" s="201"/>
      <c r="BV15" s="201"/>
      <c r="BW15" s="201"/>
      <c r="BX15" s="201"/>
      <c r="BY15" s="201"/>
      <c r="BZ15" s="201"/>
      <c r="CA15" s="201"/>
      <c r="CB15" s="201"/>
      <c r="CC15" s="201"/>
      <c r="CD15" s="201"/>
      <c r="CE15" s="201"/>
      <c r="CF15" s="201"/>
      <c r="CG15" s="201"/>
      <c r="CH15" s="201"/>
      <c r="CI15" s="201"/>
      <c r="CJ15" s="201"/>
      <c r="CK15" s="201"/>
      <c r="CL15" s="201"/>
      <c r="CM15" s="201"/>
      <c r="CN15" s="201"/>
      <c r="CO15" s="201"/>
      <c r="CP15" s="201"/>
      <c r="CQ15" s="201"/>
      <c r="CR15" s="201"/>
      <c r="CS15" s="201"/>
      <c r="CT15" s="201"/>
      <c r="CU15" s="201"/>
      <c r="CV15" s="201"/>
      <c r="CW15" s="201"/>
      <c r="CX15" s="201"/>
      <c r="CY15" s="201"/>
      <c r="CZ15" s="201"/>
      <c r="DA15" s="201"/>
      <c r="DB15" s="201"/>
      <c r="DC15" s="201"/>
      <c r="DD15" s="201"/>
      <c r="DE15" s="201"/>
      <c r="DF15" s="201"/>
      <c r="DG15" s="201"/>
      <c r="DH15" s="201"/>
      <c r="DI15" s="201"/>
      <c r="DJ15" s="201"/>
      <c r="DK15" s="201"/>
      <c r="DL15" s="201"/>
      <c r="DM15" s="201"/>
    </row>
    <row r="16" spans="1:117" s="42" customFormat="1" ht="35.25" customHeight="1" x14ac:dyDescent="0.35">
      <c r="A16" s="98">
        <v>5</v>
      </c>
      <c r="B16" s="142" t="s">
        <v>191</v>
      </c>
      <c r="C16" s="123"/>
      <c r="D16" s="99"/>
      <c r="E16" s="235"/>
      <c r="F16" s="239"/>
      <c r="G16" s="203"/>
      <c r="H16" s="204"/>
      <c r="I16" s="204"/>
      <c r="J16" s="204"/>
      <c r="K16" s="204"/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204"/>
      <c r="X16" s="204"/>
      <c r="Y16" s="204"/>
      <c r="Z16" s="204"/>
      <c r="AA16" s="204"/>
      <c r="AB16" s="204"/>
      <c r="AC16" s="204"/>
      <c r="AD16" s="204"/>
      <c r="AE16" s="204"/>
      <c r="AF16" s="204"/>
      <c r="AG16" s="204"/>
      <c r="AH16" s="204"/>
      <c r="AI16" s="204"/>
      <c r="AJ16" s="204"/>
      <c r="AK16" s="204"/>
      <c r="AL16" s="204"/>
      <c r="AM16" s="204"/>
      <c r="AN16" s="204"/>
      <c r="AO16" s="204"/>
      <c r="AP16" s="204"/>
      <c r="AQ16" s="204"/>
      <c r="AR16" s="204"/>
      <c r="AS16" s="204"/>
      <c r="AT16" s="204"/>
      <c r="AU16" s="204"/>
      <c r="AV16" s="204"/>
      <c r="AW16" s="204"/>
      <c r="AX16" s="204"/>
      <c r="AY16" s="204"/>
      <c r="AZ16" s="204"/>
      <c r="BA16" s="204"/>
      <c r="BB16" s="204"/>
      <c r="BC16" s="204"/>
      <c r="BD16" s="204"/>
      <c r="BE16" s="201"/>
      <c r="BF16" s="201"/>
      <c r="BG16" s="201"/>
      <c r="BH16" s="201"/>
      <c r="BI16" s="201"/>
      <c r="BJ16" s="201"/>
      <c r="BK16" s="201"/>
      <c r="BL16" s="201"/>
      <c r="BM16" s="201"/>
      <c r="BN16" s="201"/>
      <c r="BO16" s="201"/>
      <c r="BP16" s="201"/>
      <c r="BQ16" s="201"/>
      <c r="BR16" s="201"/>
      <c r="BS16" s="201"/>
      <c r="BT16" s="201"/>
      <c r="BU16" s="201"/>
      <c r="BV16" s="201"/>
      <c r="BW16" s="201"/>
      <c r="BX16" s="201"/>
      <c r="BY16" s="201"/>
      <c r="BZ16" s="201"/>
      <c r="CA16" s="201"/>
      <c r="CB16" s="201"/>
      <c r="CC16" s="201"/>
      <c r="CD16" s="201"/>
      <c r="CE16" s="201"/>
      <c r="CF16" s="201"/>
      <c r="CG16" s="201"/>
      <c r="CH16" s="201"/>
      <c r="CI16" s="201"/>
      <c r="CJ16" s="201"/>
      <c r="CK16" s="201"/>
      <c r="CL16" s="201"/>
      <c r="CM16" s="201"/>
      <c r="CN16" s="201"/>
      <c r="CO16" s="201"/>
      <c r="CP16" s="201"/>
      <c r="CQ16" s="201"/>
      <c r="CR16" s="201"/>
      <c r="CS16" s="201"/>
      <c r="CT16" s="201"/>
      <c r="CU16" s="201"/>
      <c r="CV16" s="201"/>
      <c r="CW16" s="201"/>
      <c r="CX16" s="201"/>
      <c r="CY16" s="201"/>
      <c r="CZ16" s="201"/>
      <c r="DA16" s="201"/>
      <c r="DB16" s="201"/>
      <c r="DC16" s="201"/>
      <c r="DD16" s="201"/>
      <c r="DE16" s="201"/>
      <c r="DF16" s="201"/>
      <c r="DG16" s="201"/>
      <c r="DH16" s="201"/>
      <c r="DI16" s="201"/>
      <c r="DJ16" s="201"/>
      <c r="DK16" s="201"/>
      <c r="DL16" s="201"/>
      <c r="DM16" s="201"/>
    </row>
    <row r="17" spans="1:117" s="42" customFormat="1" ht="17.25" customHeight="1" x14ac:dyDescent="0.35">
      <c r="A17" s="144"/>
      <c r="B17" s="143" t="s">
        <v>9</v>
      </c>
      <c r="C17" s="148"/>
      <c r="D17" s="149"/>
      <c r="E17" s="236"/>
      <c r="F17" s="240"/>
      <c r="G17" s="205"/>
      <c r="H17" s="206"/>
      <c r="I17" s="206"/>
      <c r="J17" s="206"/>
      <c r="K17" s="206"/>
      <c r="L17" s="206"/>
      <c r="M17" s="206"/>
      <c r="N17" s="206"/>
      <c r="O17" s="206"/>
      <c r="P17" s="206"/>
      <c r="Q17" s="206"/>
      <c r="R17" s="206"/>
      <c r="S17" s="206"/>
      <c r="T17" s="206"/>
      <c r="U17" s="206"/>
      <c r="V17" s="206"/>
      <c r="W17" s="206"/>
      <c r="X17" s="206"/>
      <c r="Y17" s="206"/>
      <c r="Z17" s="206"/>
      <c r="AA17" s="206"/>
      <c r="AB17" s="206"/>
      <c r="AC17" s="206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1"/>
      <c r="BF17" s="201"/>
      <c r="BG17" s="201"/>
      <c r="BH17" s="201"/>
      <c r="BI17" s="201"/>
      <c r="BJ17" s="201"/>
      <c r="BK17" s="201"/>
      <c r="BL17" s="201"/>
      <c r="BM17" s="201"/>
      <c r="BN17" s="201"/>
      <c r="BO17" s="201"/>
      <c r="BP17" s="201"/>
      <c r="BQ17" s="201"/>
      <c r="BR17" s="201"/>
      <c r="BS17" s="201"/>
      <c r="BT17" s="201"/>
      <c r="BU17" s="201"/>
      <c r="BV17" s="201"/>
      <c r="BW17" s="201"/>
      <c r="BX17" s="201"/>
      <c r="BY17" s="201"/>
      <c r="BZ17" s="201"/>
      <c r="CA17" s="201"/>
      <c r="CB17" s="201"/>
      <c r="CC17" s="201"/>
      <c r="CD17" s="201"/>
      <c r="CE17" s="201"/>
      <c r="CF17" s="201"/>
      <c r="CG17" s="201"/>
      <c r="CH17" s="201"/>
      <c r="CI17" s="201"/>
      <c r="CJ17" s="201"/>
      <c r="CK17" s="201"/>
      <c r="CL17" s="201"/>
      <c r="CM17" s="201"/>
      <c r="CN17" s="201"/>
      <c r="CO17" s="201"/>
      <c r="CP17" s="201"/>
      <c r="CQ17" s="201"/>
      <c r="CR17" s="201"/>
      <c r="CS17" s="201"/>
      <c r="CT17" s="201"/>
      <c r="CU17" s="201"/>
      <c r="CV17" s="201"/>
      <c r="CW17" s="201"/>
      <c r="CX17" s="201"/>
      <c r="CY17" s="201"/>
      <c r="CZ17" s="201"/>
      <c r="DA17" s="201"/>
      <c r="DB17" s="201"/>
      <c r="DC17" s="201"/>
      <c r="DD17" s="201"/>
      <c r="DE17" s="201"/>
      <c r="DF17" s="201"/>
      <c r="DG17" s="201"/>
      <c r="DH17" s="201"/>
      <c r="DI17" s="201"/>
      <c r="DJ17" s="201"/>
      <c r="DK17" s="201"/>
      <c r="DL17" s="201"/>
      <c r="DM17" s="201"/>
    </row>
    <row r="18" spans="1:117" s="43" customFormat="1" ht="21.75" customHeight="1" x14ac:dyDescent="0.35">
      <c r="A18" s="144"/>
      <c r="B18" s="144" t="s">
        <v>201</v>
      </c>
      <c r="C18" s="143" t="s">
        <v>0</v>
      </c>
      <c r="D18" s="144" t="s">
        <v>1</v>
      </c>
      <c r="E18" s="236"/>
      <c r="F18" s="240"/>
      <c r="G18" s="205"/>
      <c r="H18" s="206"/>
      <c r="I18" s="206"/>
      <c r="J18" s="206"/>
      <c r="K18" s="206"/>
      <c r="L18" s="206"/>
      <c r="M18" s="206"/>
      <c r="N18" s="206"/>
      <c r="O18" s="206"/>
      <c r="P18" s="206"/>
      <c r="Q18" s="206"/>
      <c r="R18" s="206"/>
      <c r="S18" s="206"/>
      <c r="T18" s="206"/>
      <c r="U18" s="206"/>
      <c r="V18" s="206"/>
      <c r="W18" s="206"/>
      <c r="X18" s="206"/>
      <c r="Y18" s="206"/>
      <c r="Z18" s="206"/>
      <c r="AA18" s="206"/>
      <c r="AB18" s="206"/>
      <c r="AC18" s="206"/>
      <c r="AD18" s="206"/>
      <c r="AE18" s="206"/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2"/>
      <c r="BF18" s="202"/>
      <c r="BG18" s="202"/>
      <c r="BH18" s="202"/>
      <c r="BI18" s="202"/>
      <c r="BJ18" s="202"/>
      <c r="BK18" s="202"/>
      <c r="BL18" s="202"/>
      <c r="BM18" s="202"/>
      <c r="BN18" s="202"/>
      <c r="BO18" s="202"/>
      <c r="BP18" s="202"/>
      <c r="BQ18" s="202"/>
      <c r="BR18" s="202"/>
      <c r="BS18" s="202"/>
      <c r="BT18" s="202"/>
      <c r="BU18" s="202"/>
      <c r="BV18" s="202"/>
      <c r="BW18" s="202"/>
      <c r="BX18" s="202"/>
      <c r="BY18" s="202"/>
      <c r="BZ18" s="202"/>
      <c r="CA18" s="202"/>
      <c r="CB18" s="202"/>
      <c r="CC18" s="202"/>
      <c r="CD18" s="202"/>
      <c r="CE18" s="202"/>
      <c r="CF18" s="202"/>
      <c r="CG18" s="202"/>
      <c r="CH18" s="202"/>
      <c r="CI18" s="202"/>
      <c r="CJ18" s="202"/>
      <c r="CK18" s="202"/>
      <c r="CL18" s="202"/>
      <c r="CM18" s="202"/>
      <c r="CN18" s="202"/>
      <c r="CO18" s="202"/>
      <c r="CP18" s="202"/>
      <c r="CQ18" s="202"/>
      <c r="CR18" s="202"/>
      <c r="CS18" s="202"/>
      <c r="CT18" s="202"/>
      <c r="CU18" s="202"/>
      <c r="CV18" s="202"/>
      <c r="CW18" s="202"/>
      <c r="CX18" s="202"/>
      <c r="CY18" s="202"/>
      <c r="CZ18" s="202"/>
      <c r="DA18" s="202"/>
      <c r="DB18" s="202"/>
      <c r="DC18" s="202"/>
      <c r="DD18" s="202"/>
      <c r="DE18" s="202"/>
      <c r="DF18" s="202"/>
      <c r="DG18" s="202"/>
      <c r="DH18" s="202"/>
      <c r="DI18" s="202"/>
      <c r="DJ18" s="202"/>
      <c r="DK18" s="202"/>
      <c r="DL18" s="202"/>
      <c r="DM18" s="202"/>
    </row>
    <row r="19" spans="1:117" s="43" customFormat="1" ht="38.25" x14ac:dyDescent="0.35">
      <c r="A19" s="190">
        <v>6</v>
      </c>
      <c r="B19" s="142" t="s">
        <v>218</v>
      </c>
      <c r="C19" s="123"/>
      <c r="D19" s="100" t="s">
        <v>209</v>
      </c>
      <c r="E19" s="236"/>
      <c r="F19" s="238"/>
      <c r="G19" s="203"/>
      <c r="H19" s="204"/>
      <c r="I19" s="204"/>
      <c r="J19" s="204"/>
      <c r="K19" s="204"/>
      <c r="L19" s="204"/>
      <c r="M19" s="204"/>
      <c r="N19" s="204"/>
      <c r="O19" s="204"/>
      <c r="P19" s="204"/>
      <c r="Q19" s="204"/>
      <c r="R19" s="204"/>
      <c r="S19" s="204"/>
      <c r="T19" s="204"/>
      <c r="U19" s="204"/>
      <c r="V19" s="204"/>
      <c r="W19" s="204"/>
      <c r="X19" s="204"/>
      <c r="Y19" s="204"/>
      <c r="Z19" s="204"/>
      <c r="AA19" s="204"/>
      <c r="AB19" s="204"/>
      <c r="AC19" s="204"/>
      <c r="AD19" s="204"/>
      <c r="AE19" s="204"/>
      <c r="AF19" s="204"/>
      <c r="AG19" s="204"/>
      <c r="AH19" s="204"/>
      <c r="AI19" s="204"/>
      <c r="AJ19" s="204"/>
      <c r="AK19" s="204"/>
      <c r="AL19" s="204"/>
      <c r="AM19" s="204"/>
      <c r="AN19" s="204"/>
      <c r="AO19" s="204"/>
      <c r="AP19" s="204"/>
      <c r="AQ19" s="204"/>
      <c r="AR19" s="204"/>
      <c r="AS19" s="204"/>
      <c r="AT19" s="204"/>
      <c r="AU19" s="204"/>
      <c r="AV19" s="204"/>
      <c r="AW19" s="204"/>
      <c r="AX19" s="204"/>
      <c r="AY19" s="204"/>
      <c r="AZ19" s="204"/>
      <c r="BA19" s="204"/>
      <c r="BB19" s="204"/>
      <c r="BC19" s="204"/>
      <c r="BD19" s="204"/>
      <c r="BE19" s="202"/>
      <c r="BF19" s="202"/>
      <c r="BG19" s="202"/>
      <c r="BH19" s="202"/>
      <c r="BI19" s="202"/>
      <c r="BJ19" s="202"/>
      <c r="BK19" s="202"/>
      <c r="BL19" s="202"/>
      <c r="BM19" s="202"/>
      <c r="BN19" s="202"/>
      <c r="BO19" s="202"/>
      <c r="BP19" s="202"/>
      <c r="BQ19" s="202"/>
      <c r="BR19" s="202"/>
      <c r="BS19" s="202"/>
      <c r="BT19" s="202"/>
      <c r="BU19" s="202"/>
      <c r="BV19" s="202"/>
      <c r="BW19" s="202"/>
      <c r="BX19" s="202"/>
      <c r="BY19" s="202"/>
      <c r="BZ19" s="202"/>
      <c r="CA19" s="202"/>
      <c r="CB19" s="202"/>
      <c r="CC19" s="202"/>
      <c r="CD19" s="202"/>
      <c r="CE19" s="202"/>
      <c r="CF19" s="202"/>
      <c r="CG19" s="202"/>
      <c r="CH19" s="202"/>
      <c r="CI19" s="202"/>
      <c r="CJ19" s="202"/>
      <c r="CK19" s="202"/>
      <c r="CL19" s="202"/>
      <c r="CM19" s="202"/>
      <c r="CN19" s="202"/>
      <c r="CO19" s="202"/>
      <c r="CP19" s="202"/>
      <c r="CQ19" s="202"/>
      <c r="CR19" s="202"/>
      <c r="CS19" s="202"/>
      <c r="CT19" s="202"/>
      <c r="CU19" s="202"/>
      <c r="CV19" s="202"/>
      <c r="CW19" s="202"/>
      <c r="CX19" s="202"/>
      <c r="CY19" s="202"/>
      <c r="CZ19" s="202"/>
      <c r="DA19" s="202"/>
      <c r="DB19" s="202"/>
      <c r="DC19" s="202"/>
      <c r="DD19" s="202"/>
      <c r="DE19" s="202"/>
      <c r="DF19" s="202"/>
      <c r="DG19" s="202"/>
      <c r="DH19" s="202"/>
      <c r="DI19" s="202"/>
      <c r="DJ19" s="202"/>
      <c r="DK19" s="202"/>
      <c r="DL19" s="202"/>
      <c r="DM19" s="202"/>
    </row>
    <row r="20" spans="1:117" s="43" customFormat="1" ht="42" customHeight="1" x14ac:dyDescent="0.35">
      <c r="A20" s="98">
        <v>7</v>
      </c>
      <c r="B20" s="142" t="s">
        <v>192</v>
      </c>
      <c r="C20" s="123" t="s">
        <v>204</v>
      </c>
      <c r="D20" s="100" t="s">
        <v>209</v>
      </c>
      <c r="E20" s="236"/>
      <c r="F20" s="238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64"/>
      <c r="Y20" s="203"/>
      <c r="Z20" s="264"/>
      <c r="AA20" s="264"/>
      <c r="AB20" s="264"/>
      <c r="AC20" s="264"/>
      <c r="AD20" s="203"/>
      <c r="AE20" s="203"/>
      <c r="AF20" s="203"/>
      <c r="AG20" s="203"/>
      <c r="AH20" s="203"/>
      <c r="AI20" s="204"/>
      <c r="AJ20" s="204"/>
      <c r="AK20" s="204"/>
      <c r="AL20" s="204"/>
      <c r="AM20" s="204"/>
      <c r="AN20" s="204"/>
      <c r="AO20" s="204"/>
      <c r="AP20" s="204"/>
      <c r="AQ20" s="204"/>
      <c r="AR20" s="204"/>
      <c r="AS20" s="204"/>
      <c r="AT20" s="204"/>
      <c r="AU20" s="204"/>
      <c r="AV20" s="204"/>
      <c r="AW20" s="204"/>
      <c r="AX20" s="204"/>
      <c r="AY20" s="204"/>
      <c r="AZ20" s="204"/>
      <c r="BA20" s="204"/>
      <c r="BB20" s="204"/>
      <c r="BC20" s="204"/>
      <c r="BD20" s="204"/>
      <c r="BE20" s="202"/>
      <c r="BF20" s="202"/>
      <c r="BG20" s="202"/>
      <c r="BH20" s="202"/>
      <c r="BI20" s="202"/>
      <c r="BJ20" s="202"/>
      <c r="BK20" s="202"/>
      <c r="BL20" s="202"/>
      <c r="BM20" s="202"/>
      <c r="BN20" s="202"/>
      <c r="BO20" s="202"/>
      <c r="BP20" s="202"/>
      <c r="BQ20" s="202"/>
      <c r="BR20" s="202"/>
      <c r="BS20" s="202"/>
      <c r="BT20" s="202"/>
      <c r="BU20" s="202"/>
      <c r="BV20" s="202"/>
      <c r="BW20" s="202"/>
      <c r="BX20" s="202"/>
      <c r="BY20" s="202"/>
      <c r="BZ20" s="202"/>
      <c r="CA20" s="202"/>
      <c r="CB20" s="202"/>
      <c r="CC20" s="202"/>
      <c r="CD20" s="202"/>
      <c r="CE20" s="202"/>
      <c r="CF20" s="202"/>
      <c r="CG20" s="202"/>
      <c r="CH20" s="202"/>
      <c r="CI20" s="202"/>
      <c r="CJ20" s="202"/>
      <c r="CK20" s="202"/>
      <c r="CL20" s="202"/>
      <c r="CM20" s="202"/>
      <c r="CN20" s="202"/>
      <c r="CO20" s="202"/>
      <c r="CP20" s="202"/>
      <c r="CQ20" s="202"/>
      <c r="CR20" s="202"/>
      <c r="CS20" s="202"/>
      <c r="CT20" s="202"/>
      <c r="CU20" s="202"/>
      <c r="CV20" s="202"/>
      <c r="CW20" s="202"/>
      <c r="CX20" s="202"/>
      <c r="CY20" s="202"/>
      <c r="CZ20" s="202"/>
      <c r="DA20" s="202"/>
      <c r="DB20" s="202"/>
      <c r="DC20" s="202"/>
      <c r="DD20" s="202"/>
      <c r="DE20" s="202"/>
      <c r="DF20" s="202"/>
      <c r="DG20" s="202"/>
      <c r="DH20" s="202"/>
      <c r="DI20" s="202"/>
      <c r="DJ20" s="202"/>
      <c r="DK20" s="202"/>
      <c r="DL20" s="202"/>
      <c r="DM20" s="202"/>
    </row>
    <row r="21" spans="1:117" s="43" customFormat="1" ht="40.9" customHeight="1" x14ac:dyDescent="0.35">
      <c r="A21" s="98">
        <v>8</v>
      </c>
      <c r="B21" s="142" t="s">
        <v>193</v>
      </c>
      <c r="C21" s="123" t="s">
        <v>228</v>
      </c>
      <c r="D21" s="100" t="s">
        <v>209</v>
      </c>
      <c r="E21" s="236"/>
      <c r="F21" s="238"/>
      <c r="G21" s="203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4"/>
      <c r="BE21" s="202"/>
      <c r="BF21" s="202"/>
      <c r="BG21" s="202"/>
      <c r="BH21" s="202"/>
      <c r="BI21" s="202"/>
      <c r="BJ21" s="202"/>
      <c r="BK21" s="202"/>
      <c r="BL21" s="202"/>
      <c r="BM21" s="202"/>
      <c r="BN21" s="202"/>
      <c r="BO21" s="202"/>
      <c r="BP21" s="202"/>
      <c r="BQ21" s="202"/>
      <c r="BR21" s="202"/>
      <c r="BS21" s="202"/>
      <c r="BT21" s="202"/>
      <c r="BU21" s="202"/>
      <c r="BV21" s="202"/>
      <c r="BW21" s="202"/>
      <c r="BX21" s="202"/>
      <c r="BY21" s="202"/>
      <c r="BZ21" s="202"/>
      <c r="CA21" s="202"/>
      <c r="CB21" s="202"/>
      <c r="CC21" s="202"/>
      <c r="CD21" s="202"/>
      <c r="CE21" s="202"/>
      <c r="CF21" s="202"/>
      <c r="CG21" s="202"/>
      <c r="CH21" s="202"/>
      <c r="CI21" s="202"/>
      <c r="CJ21" s="202"/>
      <c r="CK21" s="202"/>
      <c r="CL21" s="202"/>
      <c r="CM21" s="202"/>
      <c r="CN21" s="202"/>
      <c r="CO21" s="202"/>
      <c r="CP21" s="202"/>
      <c r="CQ21" s="202"/>
      <c r="CR21" s="202"/>
      <c r="CS21" s="202"/>
      <c r="CT21" s="202"/>
      <c r="CU21" s="202"/>
      <c r="CV21" s="202"/>
      <c r="CW21" s="202"/>
      <c r="CX21" s="202"/>
      <c r="CY21" s="202"/>
      <c r="CZ21" s="202"/>
      <c r="DA21" s="202"/>
      <c r="DB21" s="202"/>
      <c r="DC21" s="202"/>
      <c r="DD21" s="202"/>
      <c r="DE21" s="202"/>
      <c r="DF21" s="202"/>
      <c r="DG21" s="202"/>
      <c r="DH21" s="202"/>
      <c r="DI21" s="202"/>
      <c r="DJ21" s="202"/>
      <c r="DK21" s="202"/>
      <c r="DL21" s="202"/>
      <c r="DM21" s="202"/>
    </row>
    <row r="22" spans="1:117" s="43" customFormat="1" ht="53.25" customHeight="1" x14ac:dyDescent="0.35">
      <c r="A22" s="98">
        <v>9</v>
      </c>
      <c r="B22" s="142" t="s">
        <v>216</v>
      </c>
      <c r="C22" s="123" t="s">
        <v>135</v>
      </c>
      <c r="D22" s="100" t="s">
        <v>209</v>
      </c>
      <c r="E22" s="236"/>
      <c r="F22" s="238"/>
      <c r="G22" s="203"/>
      <c r="H22" s="204"/>
      <c r="I22" s="204"/>
      <c r="J22" s="204"/>
      <c r="K22" s="204"/>
      <c r="L22" s="204"/>
      <c r="M22" s="204"/>
      <c r="N22" s="204"/>
      <c r="O22" s="204"/>
      <c r="P22" s="204"/>
      <c r="Q22" s="204"/>
      <c r="R22" s="204"/>
      <c r="S22" s="204"/>
      <c r="T22" s="204"/>
      <c r="U22" s="204"/>
      <c r="V22" s="204"/>
      <c r="W22" s="204"/>
      <c r="X22" s="204"/>
      <c r="Y22" s="204"/>
      <c r="Z22" s="204"/>
      <c r="AA22" s="204"/>
      <c r="AB22" s="204"/>
      <c r="AC22" s="204"/>
      <c r="AD22" s="204"/>
      <c r="AE22" s="204"/>
      <c r="AF22" s="204"/>
      <c r="AG22" s="204"/>
      <c r="AH22" s="204"/>
      <c r="AI22" s="204"/>
      <c r="AJ22" s="204"/>
      <c r="AK22" s="204"/>
      <c r="AL22" s="204"/>
      <c r="AM22" s="204"/>
      <c r="AN22" s="204"/>
      <c r="AO22" s="204"/>
      <c r="AP22" s="204"/>
      <c r="AQ22" s="204"/>
      <c r="AR22" s="204"/>
      <c r="AS22" s="204"/>
      <c r="AT22" s="204"/>
      <c r="AU22" s="204"/>
      <c r="AV22" s="204"/>
      <c r="AW22" s="204"/>
      <c r="AX22" s="204"/>
      <c r="AY22" s="204"/>
      <c r="AZ22" s="204"/>
      <c r="BA22" s="204"/>
      <c r="BB22" s="204"/>
      <c r="BC22" s="204"/>
      <c r="BD22" s="204"/>
      <c r="BE22" s="202"/>
      <c r="BF22" s="202"/>
      <c r="BG22" s="202"/>
      <c r="BH22" s="202"/>
      <c r="BI22" s="202"/>
      <c r="BJ22" s="202"/>
      <c r="BK22" s="202"/>
      <c r="BL22" s="202"/>
      <c r="BM22" s="202"/>
      <c r="BN22" s="202"/>
      <c r="BO22" s="202"/>
      <c r="BP22" s="202"/>
      <c r="BQ22" s="202"/>
      <c r="BR22" s="202"/>
      <c r="BS22" s="202"/>
      <c r="BT22" s="202"/>
      <c r="BU22" s="202"/>
      <c r="BV22" s="202"/>
      <c r="BW22" s="202"/>
      <c r="BX22" s="202"/>
      <c r="BY22" s="202"/>
      <c r="BZ22" s="202"/>
      <c r="CA22" s="202"/>
      <c r="CB22" s="202"/>
      <c r="CC22" s="202"/>
      <c r="CD22" s="202"/>
      <c r="CE22" s="202"/>
      <c r="CF22" s="202"/>
      <c r="CG22" s="202"/>
      <c r="CH22" s="202"/>
      <c r="CI22" s="202"/>
      <c r="CJ22" s="202"/>
      <c r="CK22" s="202"/>
      <c r="CL22" s="202"/>
      <c r="CM22" s="202"/>
      <c r="CN22" s="202"/>
      <c r="CO22" s="202"/>
      <c r="CP22" s="202"/>
      <c r="CQ22" s="202"/>
      <c r="CR22" s="202"/>
      <c r="CS22" s="202"/>
      <c r="CT22" s="202"/>
      <c r="CU22" s="202"/>
      <c r="CV22" s="202"/>
      <c r="CW22" s="202"/>
      <c r="CX22" s="202"/>
      <c r="CY22" s="202"/>
      <c r="CZ22" s="202"/>
      <c r="DA22" s="202"/>
      <c r="DB22" s="202"/>
      <c r="DC22" s="202"/>
      <c r="DD22" s="202"/>
      <c r="DE22" s="202"/>
      <c r="DF22" s="202"/>
      <c r="DG22" s="202"/>
      <c r="DH22" s="202"/>
      <c r="DI22" s="202"/>
      <c r="DJ22" s="202"/>
      <c r="DK22" s="202"/>
      <c r="DL22" s="202"/>
      <c r="DM22" s="202"/>
    </row>
    <row r="23" spans="1:117" s="43" customFormat="1" ht="45.6" customHeight="1" x14ac:dyDescent="0.35">
      <c r="A23" s="97">
        <v>10</v>
      </c>
      <c r="B23" s="173" t="s">
        <v>186</v>
      </c>
      <c r="C23" s="123" t="s">
        <v>172</v>
      </c>
      <c r="D23" s="123" t="s">
        <v>179</v>
      </c>
      <c r="E23" s="236"/>
      <c r="F23" s="238"/>
      <c r="G23" s="203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4"/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204"/>
      <c r="AK23" s="204"/>
      <c r="AL23" s="204"/>
      <c r="AM23" s="204"/>
      <c r="AN23" s="204"/>
      <c r="AO23" s="204"/>
      <c r="AP23" s="204"/>
      <c r="AQ23" s="204"/>
      <c r="AR23" s="204"/>
      <c r="AS23" s="204"/>
      <c r="AT23" s="204"/>
      <c r="AU23" s="204"/>
      <c r="AV23" s="204"/>
      <c r="AW23" s="204"/>
      <c r="AX23" s="204"/>
      <c r="AY23" s="204"/>
      <c r="AZ23" s="204"/>
      <c r="BA23" s="204"/>
      <c r="BB23" s="204"/>
      <c r="BC23" s="204"/>
      <c r="BD23" s="204"/>
      <c r="BE23" s="202"/>
      <c r="BF23" s="202"/>
      <c r="BG23" s="202"/>
      <c r="BH23" s="202"/>
      <c r="BI23" s="202"/>
      <c r="BJ23" s="202"/>
      <c r="BK23" s="202"/>
      <c r="BL23" s="202"/>
      <c r="BM23" s="202"/>
      <c r="BN23" s="202"/>
      <c r="BO23" s="202"/>
      <c r="BP23" s="202"/>
      <c r="BQ23" s="202"/>
      <c r="BR23" s="202"/>
      <c r="BS23" s="202"/>
      <c r="BT23" s="202"/>
      <c r="BU23" s="202"/>
      <c r="BV23" s="202"/>
      <c r="BW23" s="202"/>
      <c r="BX23" s="202"/>
      <c r="BY23" s="202"/>
      <c r="BZ23" s="202"/>
      <c r="CA23" s="202"/>
      <c r="CB23" s="202"/>
      <c r="CC23" s="202"/>
      <c r="CD23" s="202"/>
      <c r="CE23" s="202"/>
      <c r="CF23" s="202"/>
      <c r="CG23" s="202"/>
      <c r="CH23" s="202"/>
      <c r="CI23" s="202"/>
      <c r="CJ23" s="202"/>
      <c r="CK23" s="202"/>
      <c r="CL23" s="202"/>
      <c r="CM23" s="202"/>
      <c r="CN23" s="202"/>
      <c r="CO23" s="202"/>
      <c r="CP23" s="202"/>
      <c r="CQ23" s="202"/>
      <c r="CR23" s="202"/>
      <c r="CS23" s="202"/>
      <c r="CT23" s="202"/>
      <c r="CU23" s="202"/>
      <c r="CV23" s="202"/>
      <c r="CW23" s="202"/>
      <c r="CX23" s="202"/>
      <c r="CY23" s="202"/>
      <c r="CZ23" s="202"/>
      <c r="DA23" s="202"/>
      <c r="DB23" s="202"/>
      <c r="DC23" s="202"/>
      <c r="DD23" s="202"/>
      <c r="DE23" s="202"/>
      <c r="DF23" s="202"/>
      <c r="DG23" s="202"/>
      <c r="DH23" s="202"/>
      <c r="DI23" s="202"/>
      <c r="DJ23" s="202"/>
      <c r="DK23" s="202"/>
      <c r="DL23" s="202"/>
      <c r="DM23" s="202"/>
    </row>
    <row r="24" spans="1:117" s="43" customFormat="1" ht="88.5" customHeight="1" x14ac:dyDescent="0.35">
      <c r="A24" s="97">
        <v>11</v>
      </c>
      <c r="B24" s="142" t="s">
        <v>214</v>
      </c>
      <c r="C24" s="142" t="s">
        <v>169</v>
      </c>
      <c r="D24" s="171" t="s">
        <v>209</v>
      </c>
      <c r="E24" s="236"/>
      <c r="F24" s="238"/>
      <c r="G24" s="246"/>
      <c r="H24" s="204"/>
      <c r="I24" s="204"/>
      <c r="J24" s="204"/>
      <c r="K24" s="204"/>
      <c r="L24" s="204"/>
      <c r="M24" s="204"/>
      <c r="N24" s="204"/>
      <c r="O24" s="204"/>
      <c r="P24" s="204"/>
      <c r="Q24" s="204"/>
      <c r="R24" s="204"/>
      <c r="S24" s="204"/>
      <c r="T24" s="204"/>
      <c r="U24" s="204"/>
      <c r="V24" s="204"/>
      <c r="W24" s="204"/>
      <c r="X24" s="204"/>
      <c r="Y24" s="204"/>
      <c r="Z24" s="262"/>
      <c r="AA24" s="262"/>
      <c r="AB24" s="262"/>
      <c r="AC24" s="262"/>
      <c r="AD24" s="204"/>
      <c r="AE24" s="204"/>
      <c r="AF24" s="204"/>
      <c r="AG24" s="204"/>
      <c r="AH24" s="204"/>
      <c r="AI24" s="204"/>
      <c r="AJ24" s="204"/>
      <c r="AK24" s="204"/>
      <c r="AL24" s="204"/>
      <c r="AM24" s="204"/>
      <c r="AN24" s="204"/>
      <c r="AO24" s="204"/>
      <c r="AP24" s="204"/>
      <c r="AQ24" s="204"/>
      <c r="AR24" s="204"/>
      <c r="AS24" s="204"/>
      <c r="AT24" s="204"/>
      <c r="AU24" s="204"/>
      <c r="AV24" s="204"/>
      <c r="AW24" s="204"/>
      <c r="AX24" s="204"/>
      <c r="AY24" s="204"/>
      <c r="AZ24" s="204"/>
      <c r="BA24" s="204"/>
      <c r="BB24" s="204"/>
      <c r="BC24" s="204"/>
      <c r="BD24" s="204"/>
      <c r="BE24" s="202"/>
      <c r="BF24" s="202"/>
      <c r="BG24" s="202"/>
      <c r="BH24" s="202"/>
      <c r="BI24" s="202"/>
      <c r="BJ24" s="202"/>
      <c r="BK24" s="202"/>
      <c r="BL24" s="202"/>
      <c r="BM24" s="202"/>
      <c r="BN24" s="202"/>
      <c r="BO24" s="202"/>
      <c r="BP24" s="202"/>
      <c r="BQ24" s="202"/>
      <c r="BR24" s="202"/>
      <c r="BS24" s="202"/>
      <c r="BT24" s="202"/>
      <c r="BU24" s="202"/>
      <c r="BV24" s="202"/>
      <c r="BW24" s="202"/>
      <c r="BX24" s="202"/>
      <c r="BY24" s="202"/>
      <c r="BZ24" s="202"/>
      <c r="CA24" s="202"/>
      <c r="CB24" s="202"/>
      <c r="CC24" s="202"/>
      <c r="CD24" s="202"/>
      <c r="CE24" s="202"/>
      <c r="CF24" s="202"/>
      <c r="CG24" s="202"/>
      <c r="CH24" s="202"/>
      <c r="CI24" s="202"/>
      <c r="CJ24" s="202"/>
      <c r="CK24" s="202"/>
      <c r="CL24" s="202"/>
      <c r="CM24" s="202"/>
      <c r="CN24" s="202"/>
      <c r="CO24" s="202"/>
      <c r="CP24" s="202"/>
      <c r="CQ24" s="202"/>
      <c r="CR24" s="202"/>
      <c r="CS24" s="202"/>
      <c r="CT24" s="202"/>
      <c r="CU24" s="202"/>
      <c r="CV24" s="202"/>
      <c r="CW24" s="202"/>
      <c r="CX24" s="202"/>
      <c r="CY24" s="202"/>
      <c r="CZ24" s="202"/>
      <c r="DA24" s="202"/>
      <c r="DB24" s="202"/>
      <c r="DC24" s="202"/>
      <c r="DD24" s="202"/>
      <c r="DE24" s="202"/>
      <c r="DF24" s="202"/>
      <c r="DG24" s="202"/>
      <c r="DH24" s="202"/>
      <c r="DI24" s="202"/>
      <c r="DJ24" s="202"/>
      <c r="DK24" s="202"/>
      <c r="DL24" s="202"/>
      <c r="DM24" s="202"/>
    </row>
    <row r="25" spans="1:117" s="43" customFormat="1" ht="38.25" customHeight="1" x14ac:dyDescent="0.35">
      <c r="A25" s="144"/>
      <c r="B25" s="192" t="s">
        <v>202</v>
      </c>
      <c r="C25" s="143" t="s">
        <v>0</v>
      </c>
      <c r="D25" s="144" t="s">
        <v>1</v>
      </c>
      <c r="E25" s="236"/>
      <c r="F25" s="240"/>
      <c r="G25" s="205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2"/>
      <c r="BF25" s="202"/>
      <c r="BG25" s="202"/>
      <c r="BH25" s="202"/>
      <c r="BI25" s="202"/>
      <c r="BJ25" s="202"/>
      <c r="BK25" s="202"/>
      <c r="BL25" s="202"/>
      <c r="BM25" s="202"/>
      <c r="BN25" s="202"/>
      <c r="BO25" s="202"/>
      <c r="BP25" s="202"/>
      <c r="BQ25" s="202"/>
      <c r="BR25" s="202"/>
      <c r="BS25" s="202"/>
      <c r="BT25" s="202"/>
      <c r="BU25" s="202"/>
      <c r="BV25" s="202"/>
      <c r="BW25" s="202"/>
      <c r="BX25" s="202"/>
      <c r="BY25" s="202"/>
      <c r="BZ25" s="202"/>
      <c r="CA25" s="202"/>
      <c r="CB25" s="202"/>
      <c r="CC25" s="202"/>
      <c r="CD25" s="202"/>
      <c r="CE25" s="202"/>
      <c r="CF25" s="202"/>
      <c r="CG25" s="202"/>
      <c r="CH25" s="202"/>
      <c r="CI25" s="202"/>
      <c r="CJ25" s="202"/>
      <c r="CK25" s="202"/>
      <c r="CL25" s="202"/>
      <c r="CM25" s="202"/>
      <c r="CN25" s="202"/>
      <c r="CO25" s="202"/>
      <c r="CP25" s="202"/>
      <c r="CQ25" s="202"/>
      <c r="CR25" s="202"/>
      <c r="CS25" s="202"/>
      <c r="CT25" s="202"/>
      <c r="CU25" s="202"/>
      <c r="CV25" s="202"/>
      <c r="CW25" s="202"/>
      <c r="CX25" s="202"/>
      <c r="CY25" s="202"/>
      <c r="CZ25" s="202"/>
      <c r="DA25" s="202"/>
      <c r="DB25" s="202"/>
      <c r="DC25" s="202"/>
      <c r="DD25" s="202"/>
      <c r="DE25" s="202"/>
      <c r="DF25" s="202"/>
      <c r="DG25" s="202"/>
      <c r="DH25" s="202"/>
      <c r="DI25" s="202"/>
      <c r="DJ25" s="202"/>
      <c r="DK25" s="202"/>
      <c r="DL25" s="202"/>
      <c r="DM25" s="202"/>
    </row>
    <row r="26" spans="1:117" s="43" customFormat="1" ht="38.25" x14ac:dyDescent="0.35">
      <c r="A26" s="10">
        <v>12</v>
      </c>
      <c r="B26" s="123" t="s">
        <v>219</v>
      </c>
      <c r="C26" s="142" t="s">
        <v>174</v>
      </c>
      <c r="D26" s="123" t="s">
        <v>179</v>
      </c>
      <c r="E26" s="236"/>
      <c r="F26" s="238"/>
      <c r="G26" s="246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4"/>
      <c r="X26" s="204"/>
      <c r="Y26" s="204"/>
      <c r="Z26" s="204"/>
      <c r="AA26" s="204"/>
      <c r="AB26" s="204"/>
      <c r="AC26" s="204"/>
      <c r="AD26" s="204"/>
      <c r="AE26" s="204"/>
      <c r="AF26" s="204"/>
      <c r="AG26" s="204"/>
      <c r="AH26" s="204"/>
      <c r="AI26" s="204"/>
      <c r="AJ26" s="204"/>
      <c r="AK26" s="204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  <c r="BA26" s="204"/>
      <c r="BB26" s="204"/>
      <c r="BC26" s="204"/>
      <c r="BD26" s="204"/>
      <c r="BE26" s="202"/>
      <c r="BF26" s="202"/>
      <c r="BG26" s="202"/>
      <c r="BH26" s="202"/>
      <c r="BI26" s="202"/>
      <c r="BJ26" s="202"/>
      <c r="BK26" s="202"/>
      <c r="BL26" s="202"/>
      <c r="BM26" s="202"/>
      <c r="BN26" s="202"/>
      <c r="BO26" s="202"/>
      <c r="BP26" s="202"/>
      <c r="BQ26" s="202"/>
      <c r="BR26" s="202"/>
      <c r="BS26" s="202"/>
      <c r="BT26" s="202"/>
      <c r="BU26" s="202"/>
      <c r="BV26" s="202"/>
      <c r="BW26" s="202"/>
      <c r="BX26" s="202"/>
      <c r="BY26" s="202"/>
      <c r="BZ26" s="202"/>
      <c r="CA26" s="202"/>
      <c r="CB26" s="202"/>
      <c r="CC26" s="202"/>
      <c r="CD26" s="202"/>
      <c r="CE26" s="202"/>
      <c r="CF26" s="202"/>
      <c r="CG26" s="202"/>
      <c r="CH26" s="202"/>
      <c r="CI26" s="202"/>
      <c r="CJ26" s="202"/>
      <c r="CK26" s="202"/>
      <c r="CL26" s="202"/>
      <c r="CM26" s="202"/>
      <c r="CN26" s="202"/>
      <c r="CO26" s="202"/>
      <c r="CP26" s="202"/>
      <c r="CQ26" s="202"/>
      <c r="CR26" s="202"/>
      <c r="CS26" s="202"/>
      <c r="CT26" s="202"/>
      <c r="CU26" s="202"/>
      <c r="CV26" s="202"/>
      <c r="CW26" s="202"/>
      <c r="CX26" s="202"/>
      <c r="CY26" s="202"/>
      <c r="CZ26" s="202"/>
      <c r="DA26" s="202"/>
      <c r="DB26" s="202"/>
      <c r="DC26" s="202"/>
      <c r="DD26" s="202"/>
      <c r="DE26" s="202"/>
      <c r="DF26" s="202"/>
      <c r="DG26" s="202"/>
      <c r="DH26" s="202"/>
      <c r="DI26" s="202"/>
      <c r="DJ26" s="202"/>
      <c r="DK26" s="202"/>
      <c r="DL26" s="202"/>
      <c r="DM26" s="202"/>
    </row>
    <row r="27" spans="1:117" s="43" customFormat="1" ht="29.45" customHeight="1" x14ac:dyDescent="0.35">
      <c r="A27" s="98">
        <v>13</v>
      </c>
      <c r="B27" s="142" t="s">
        <v>220</v>
      </c>
      <c r="C27" s="142" t="s">
        <v>177</v>
      </c>
      <c r="D27" s="123" t="s">
        <v>179</v>
      </c>
      <c r="E27" s="236"/>
      <c r="F27" s="238"/>
      <c r="G27" s="203"/>
      <c r="H27" s="204"/>
      <c r="I27" s="204"/>
      <c r="J27" s="204"/>
      <c r="K27" s="204"/>
      <c r="L27" s="204"/>
      <c r="M27" s="204"/>
      <c r="N27" s="204"/>
      <c r="O27" s="204"/>
      <c r="P27" s="204"/>
      <c r="Q27" s="204"/>
      <c r="R27" s="204"/>
      <c r="S27" s="204"/>
      <c r="T27" s="204"/>
      <c r="U27" s="204"/>
      <c r="V27" s="204"/>
      <c r="W27" s="204"/>
      <c r="X27" s="204"/>
      <c r="Y27" s="204"/>
      <c r="Z27" s="204"/>
      <c r="AA27" s="204"/>
      <c r="AB27" s="204"/>
      <c r="AC27" s="204"/>
      <c r="AD27" s="204"/>
      <c r="AE27" s="204"/>
      <c r="AF27" s="204"/>
      <c r="AG27" s="204"/>
      <c r="AH27" s="204"/>
      <c r="AI27" s="204"/>
      <c r="AJ27" s="204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  <c r="BA27" s="204"/>
      <c r="BB27" s="204"/>
      <c r="BC27" s="204"/>
      <c r="BD27" s="204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  <c r="CC27" s="202"/>
      <c r="CD27" s="202"/>
      <c r="CE27" s="202"/>
      <c r="CF27" s="202"/>
      <c r="CG27" s="202"/>
      <c r="CH27" s="202"/>
      <c r="CI27" s="202"/>
      <c r="CJ27" s="202"/>
      <c r="CK27" s="202"/>
      <c r="CL27" s="202"/>
      <c r="CM27" s="202"/>
      <c r="CN27" s="202"/>
      <c r="CO27" s="202"/>
      <c r="CP27" s="202"/>
      <c r="CQ27" s="202"/>
      <c r="CR27" s="202"/>
      <c r="CS27" s="202"/>
      <c r="CT27" s="202"/>
      <c r="CU27" s="202"/>
      <c r="CV27" s="202"/>
      <c r="CW27" s="202"/>
      <c r="CX27" s="202"/>
      <c r="CY27" s="202"/>
      <c r="CZ27" s="202"/>
      <c r="DA27" s="202"/>
      <c r="DB27" s="202"/>
      <c r="DC27" s="202"/>
      <c r="DD27" s="202"/>
      <c r="DE27" s="202"/>
      <c r="DF27" s="202"/>
      <c r="DG27" s="202"/>
      <c r="DH27" s="202"/>
      <c r="DI27" s="202"/>
      <c r="DJ27" s="202"/>
      <c r="DK27" s="202"/>
      <c r="DL27" s="202"/>
      <c r="DM27" s="202"/>
    </row>
    <row r="28" spans="1:117" s="43" customFormat="1" ht="30.6" customHeight="1" x14ac:dyDescent="0.35">
      <c r="A28" s="97">
        <v>14</v>
      </c>
      <c r="B28" s="142" t="s">
        <v>214</v>
      </c>
      <c r="C28" s="142" t="s">
        <v>169</v>
      </c>
      <c r="D28" s="171" t="s">
        <v>209</v>
      </c>
      <c r="E28" s="236"/>
      <c r="F28" s="238"/>
      <c r="G28" s="203"/>
      <c r="H28" s="204"/>
      <c r="I28" s="204"/>
      <c r="J28" s="204"/>
      <c r="K28" s="204"/>
      <c r="L28" s="204"/>
      <c r="M28" s="204"/>
      <c r="N28" s="204"/>
      <c r="O28" s="204"/>
      <c r="P28" s="204"/>
      <c r="Q28" s="204"/>
      <c r="R28" s="204"/>
      <c r="S28" s="204"/>
      <c r="T28" s="204"/>
      <c r="U28" s="204"/>
      <c r="V28" s="204"/>
      <c r="W28" s="204"/>
      <c r="X28" s="204"/>
      <c r="Y28" s="204"/>
      <c r="Z28" s="204"/>
      <c r="AA28" s="204"/>
      <c r="AB28" s="204"/>
      <c r="AC28" s="204"/>
      <c r="AD28" s="204"/>
      <c r="AE28" s="204"/>
      <c r="AF28" s="204"/>
      <c r="AG28" s="204"/>
      <c r="AH28" s="204"/>
      <c r="AI28" s="204"/>
      <c r="AJ28" s="204"/>
      <c r="AK28" s="204"/>
      <c r="AL28" s="204"/>
      <c r="AM28" s="204"/>
      <c r="AN28" s="204"/>
      <c r="AO28" s="204"/>
      <c r="AP28" s="204"/>
      <c r="AQ28" s="204"/>
      <c r="AR28" s="204"/>
      <c r="AS28" s="204"/>
      <c r="AT28" s="204"/>
      <c r="AU28" s="204"/>
      <c r="AV28" s="204"/>
      <c r="AW28" s="204"/>
      <c r="AX28" s="204"/>
      <c r="AY28" s="204"/>
      <c r="AZ28" s="204"/>
      <c r="BA28" s="204"/>
      <c r="BB28" s="204"/>
      <c r="BC28" s="204"/>
      <c r="BD28" s="204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  <c r="CC28" s="202"/>
      <c r="CD28" s="202"/>
      <c r="CE28" s="202"/>
      <c r="CF28" s="202"/>
      <c r="CG28" s="202"/>
      <c r="CH28" s="202"/>
      <c r="CI28" s="202"/>
      <c r="CJ28" s="202"/>
      <c r="CK28" s="202"/>
      <c r="CL28" s="202"/>
      <c r="CM28" s="202"/>
      <c r="CN28" s="202"/>
      <c r="CO28" s="202"/>
      <c r="CP28" s="202"/>
      <c r="CQ28" s="202"/>
      <c r="CR28" s="202"/>
      <c r="CS28" s="202"/>
      <c r="CT28" s="202"/>
      <c r="CU28" s="202"/>
      <c r="CV28" s="202"/>
      <c r="CW28" s="202"/>
      <c r="CX28" s="202"/>
      <c r="CY28" s="202"/>
      <c r="CZ28" s="202"/>
      <c r="DA28" s="202"/>
      <c r="DB28" s="202"/>
      <c r="DC28" s="202"/>
      <c r="DD28" s="202"/>
      <c r="DE28" s="202"/>
      <c r="DF28" s="202"/>
      <c r="DG28" s="202"/>
      <c r="DH28" s="202"/>
      <c r="DI28" s="202"/>
      <c r="DJ28" s="202"/>
      <c r="DK28" s="202"/>
      <c r="DL28" s="202"/>
      <c r="DM28" s="202"/>
    </row>
    <row r="29" spans="1:117" s="43" customFormat="1" ht="35.25" customHeight="1" x14ac:dyDescent="0.35">
      <c r="A29" s="10"/>
      <c r="B29" s="122" t="s">
        <v>131</v>
      </c>
      <c r="C29" s="142"/>
      <c r="D29" s="172"/>
      <c r="E29" s="236"/>
      <c r="F29" s="238"/>
      <c r="G29" s="208"/>
      <c r="H29" s="209"/>
      <c r="I29" s="209"/>
      <c r="J29" s="209"/>
      <c r="K29" s="209"/>
      <c r="L29" s="209"/>
      <c r="M29" s="209"/>
      <c r="N29" s="209"/>
      <c r="O29" s="209"/>
      <c r="P29" s="209"/>
      <c r="Q29" s="209"/>
      <c r="R29" s="209"/>
      <c r="S29" s="209"/>
      <c r="T29" s="209"/>
      <c r="U29" s="209"/>
      <c r="V29" s="209"/>
      <c r="W29" s="209"/>
      <c r="X29" s="209"/>
      <c r="Y29" s="209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209"/>
      <c r="AS29" s="209"/>
      <c r="AT29" s="209"/>
      <c r="AU29" s="209"/>
      <c r="AV29" s="209"/>
      <c r="AW29" s="209"/>
      <c r="AX29" s="209"/>
      <c r="AY29" s="209"/>
      <c r="AZ29" s="209"/>
      <c r="BA29" s="209"/>
      <c r="BB29" s="209"/>
      <c r="BC29" s="209"/>
      <c r="BD29" s="209"/>
      <c r="BE29" s="202"/>
      <c r="BF29" s="202"/>
      <c r="BG29" s="202"/>
      <c r="BH29" s="202"/>
      <c r="BI29" s="202"/>
      <c r="BJ29" s="202"/>
      <c r="BK29" s="202"/>
      <c r="BL29" s="202"/>
      <c r="BM29" s="202"/>
      <c r="BN29" s="202"/>
      <c r="BO29" s="202"/>
      <c r="BP29" s="202"/>
      <c r="BQ29" s="202"/>
      <c r="BR29" s="202"/>
      <c r="BS29" s="202"/>
      <c r="BT29" s="202"/>
      <c r="BU29" s="202"/>
      <c r="BV29" s="202"/>
      <c r="BW29" s="202"/>
      <c r="BX29" s="202"/>
      <c r="BY29" s="202"/>
      <c r="BZ29" s="202"/>
      <c r="CA29" s="202"/>
      <c r="CB29" s="202"/>
      <c r="CC29" s="202"/>
      <c r="CD29" s="202"/>
      <c r="CE29" s="202"/>
      <c r="CF29" s="202"/>
      <c r="CG29" s="202"/>
      <c r="CH29" s="202"/>
      <c r="CI29" s="202"/>
      <c r="CJ29" s="202"/>
      <c r="CK29" s="202"/>
      <c r="CL29" s="202"/>
      <c r="CM29" s="202"/>
      <c r="CN29" s="202"/>
      <c r="CO29" s="202"/>
      <c r="CP29" s="202"/>
      <c r="CQ29" s="202"/>
      <c r="CR29" s="202"/>
      <c r="CS29" s="202"/>
      <c r="CT29" s="202"/>
      <c r="CU29" s="202"/>
      <c r="CV29" s="202"/>
      <c r="CW29" s="202"/>
      <c r="CX29" s="202"/>
      <c r="CY29" s="202"/>
      <c r="CZ29" s="202"/>
      <c r="DA29" s="202"/>
      <c r="DB29" s="202"/>
      <c r="DC29" s="202"/>
      <c r="DD29" s="202"/>
      <c r="DE29" s="202"/>
      <c r="DF29" s="202"/>
      <c r="DG29" s="202"/>
      <c r="DH29" s="202"/>
      <c r="DI29" s="202"/>
      <c r="DJ29" s="202"/>
      <c r="DK29" s="202"/>
      <c r="DL29" s="202"/>
      <c r="DM29" s="202"/>
    </row>
    <row r="30" spans="1:117" s="42" customFormat="1" ht="18.75" customHeight="1" x14ac:dyDescent="0.35">
      <c r="A30" s="144"/>
      <c r="B30" s="143" t="s">
        <v>175</v>
      </c>
      <c r="C30" s="143" t="s">
        <v>0</v>
      </c>
      <c r="D30" s="144" t="s">
        <v>1</v>
      </c>
      <c r="E30" s="236"/>
      <c r="F30" s="240"/>
      <c r="G30" s="205"/>
      <c r="H30" s="206"/>
      <c r="I30" s="206"/>
      <c r="J30" s="206"/>
      <c r="K30" s="206"/>
      <c r="L30" s="206"/>
      <c r="M30" s="206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1"/>
      <c r="BF30" s="201"/>
      <c r="BG30" s="201"/>
      <c r="BH30" s="201"/>
      <c r="BI30" s="201"/>
      <c r="BJ30" s="201"/>
      <c r="BK30" s="201"/>
      <c r="BL30" s="201"/>
      <c r="BM30" s="201"/>
      <c r="BN30" s="201"/>
      <c r="BO30" s="201"/>
      <c r="BP30" s="201"/>
      <c r="BQ30" s="201"/>
      <c r="BR30" s="201"/>
      <c r="BS30" s="201"/>
      <c r="BT30" s="201"/>
      <c r="BU30" s="201"/>
      <c r="BV30" s="201"/>
      <c r="BW30" s="201"/>
      <c r="BX30" s="201"/>
      <c r="BY30" s="201"/>
      <c r="BZ30" s="201"/>
      <c r="CA30" s="201"/>
      <c r="CB30" s="201"/>
      <c r="CC30" s="201"/>
      <c r="CD30" s="201"/>
      <c r="CE30" s="201"/>
      <c r="CF30" s="201"/>
      <c r="CG30" s="201"/>
      <c r="CH30" s="201"/>
      <c r="CI30" s="201"/>
      <c r="CJ30" s="201"/>
      <c r="CK30" s="201"/>
      <c r="CL30" s="201"/>
      <c r="CM30" s="201"/>
      <c r="CN30" s="201"/>
      <c r="CO30" s="201"/>
      <c r="CP30" s="201"/>
      <c r="CQ30" s="201"/>
      <c r="CR30" s="201"/>
      <c r="CS30" s="201"/>
      <c r="CT30" s="201"/>
      <c r="CU30" s="201"/>
      <c r="CV30" s="201"/>
      <c r="CW30" s="201"/>
      <c r="CX30" s="201"/>
      <c r="CY30" s="201"/>
      <c r="CZ30" s="201"/>
      <c r="DA30" s="201"/>
      <c r="DB30" s="201"/>
      <c r="DC30" s="201"/>
      <c r="DD30" s="201"/>
      <c r="DE30" s="201"/>
      <c r="DF30" s="201"/>
      <c r="DG30" s="201"/>
      <c r="DH30" s="201"/>
      <c r="DI30" s="201"/>
      <c r="DJ30" s="201"/>
      <c r="DK30" s="201"/>
      <c r="DL30" s="201"/>
      <c r="DM30" s="201"/>
    </row>
    <row r="31" spans="1:117" s="42" customFormat="1" ht="37.9" customHeight="1" x14ac:dyDescent="0.35">
      <c r="A31" s="10">
        <v>15</v>
      </c>
      <c r="B31" s="123" t="s">
        <v>221</v>
      </c>
      <c r="C31" s="122" t="s">
        <v>136</v>
      </c>
      <c r="D31" s="122" t="s">
        <v>138</v>
      </c>
      <c r="E31" s="236"/>
      <c r="F31" s="238"/>
      <c r="G31" s="242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1"/>
      <c r="BF31" s="201"/>
      <c r="BG31" s="201"/>
      <c r="BH31" s="201"/>
      <c r="BI31" s="201"/>
      <c r="BJ31" s="201"/>
      <c r="BK31" s="201"/>
      <c r="BL31" s="201"/>
      <c r="BM31" s="201"/>
      <c r="BN31" s="201"/>
      <c r="BO31" s="201"/>
      <c r="BP31" s="201"/>
      <c r="BQ31" s="201"/>
      <c r="BR31" s="201"/>
      <c r="BS31" s="201"/>
      <c r="BT31" s="201"/>
      <c r="BU31" s="201"/>
      <c r="BV31" s="201"/>
      <c r="BW31" s="201"/>
      <c r="BX31" s="201"/>
      <c r="BY31" s="201"/>
      <c r="BZ31" s="201"/>
      <c r="CA31" s="201"/>
      <c r="CB31" s="201"/>
      <c r="CC31" s="201"/>
      <c r="CD31" s="201"/>
      <c r="CE31" s="201"/>
      <c r="CF31" s="201"/>
      <c r="CG31" s="201"/>
      <c r="CH31" s="201"/>
      <c r="CI31" s="201"/>
      <c r="CJ31" s="201"/>
      <c r="CK31" s="201"/>
      <c r="CL31" s="201"/>
      <c r="CM31" s="201"/>
      <c r="CN31" s="201"/>
      <c r="CO31" s="201"/>
      <c r="CP31" s="201"/>
      <c r="CQ31" s="201"/>
      <c r="CR31" s="201"/>
      <c r="CS31" s="201"/>
      <c r="CT31" s="201"/>
      <c r="CU31" s="201"/>
      <c r="CV31" s="201"/>
      <c r="CW31" s="201"/>
      <c r="CX31" s="201"/>
      <c r="CY31" s="201"/>
      <c r="CZ31" s="201"/>
      <c r="DA31" s="201"/>
      <c r="DB31" s="201"/>
      <c r="DC31" s="201"/>
      <c r="DD31" s="201"/>
      <c r="DE31" s="201"/>
      <c r="DF31" s="201"/>
      <c r="DG31" s="201"/>
      <c r="DH31" s="201"/>
      <c r="DI31" s="201"/>
      <c r="DJ31" s="201"/>
      <c r="DK31" s="201"/>
      <c r="DL31" s="201"/>
      <c r="DM31" s="201"/>
    </row>
    <row r="32" spans="1:117" s="42" customFormat="1" ht="27" x14ac:dyDescent="0.35">
      <c r="A32" s="190">
        <v>16</v>
      </c>
      <c r="B32" s="123" t="s">
        <v>222</v>
      </c>
      <c r="C32" s="122"/>
      <c r="D32" s="123"/>
      <c r="E32" s="236"/>
      <c r="F32" s="238"/>
      <c r="G32" s="242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4"/>
      <c r="BE32" s="201"/>
      <c r="BF32" s="201"/>
      <c r="BG32" s="201"/>
      <c r="BH32" s="201"/>
      <c r="BI32" s="201"/>
      <c r="BJ32" s="201"/>
      <c r="BK32" s="201"/>
      <c r="BL32" s="201"/>
      <c r="BM32" s="201"/>
      <c r="BN32" s="201"/>
      <c r="BO32" s="201"/>
      <c r="BP32" s="201"/>
      <c r="BQ32" s="201"/>
      <c r="BR32" s="201"/>
      <c r="BS32" s="201"/>
      <c r="BT32" s="201"/>
      <c r="BU32" s="201"/>
      <c r="BV32" s="201"/>
      <c r="BW32" s="201"/>
      <c r="BX32" s="201"/>
      <c r="BY32" s="201"/>
      <c r="BZ32" s="201"/>
      <c r="CA32" s="201"/>
      <c r="CB32" s="201"/>
      <c r="CC32" s="201"/>
      <c r="CD32" s="201"/>
      <c r="CE32" s="201"/>
      <c r="CF32" s="201"/>
      <c r="CG32" s="201"/>
      <c r="CH32" s="201"/>
      <c r="CI32" s="201"/>
      <c r="CJ32" s="201"/>
      <c r="CK32" s="201"/>
      <c r="CL32" s="201"/>
      <c r="CM32" s="201"/>
      <c r="CN32" s="201"/>
      <c r="CO32" s="201"/>
      <c r="CP32" s="201"/>
      <c r="CQ32" s="201"/>
      <c r="CR32" s="201"/>
      <c r="CS32" s="201"/>
      <c r="CT32" s="201"/>
      <c r="CU32" s="201"/>
      <c r="CV32" s="201"/>
      <c r="CW32" s="201"/>
      <c r="CX32" s="201"/>
      <c r="CY32" s="201"/>
      <c r="CZ32" s="201"/>
      <c r="DA32" s="201"/>
      <c r="DB32" s="201"/>
      <c r="DC32" s="201"/>
      <c r="DD32" s="201"/>
      <c r="DE32" s="201"/>
      <c r="DF32" s="201"/>
      <c r="DG32" s="201"/>
      <c r="DH32" s="201"/>
      <c r="DI32" s="201"/>
      <c r="DJ32" s="201"/>
      <c r="DK32" s="201"/>
      <c r="DL32" s="201"/>
      <c r="DM32" s="201"/>
    </row>
    <row r="33" spans="1:117" s="42" customFormat="1" ht="39" customHeight="1" x14ac:dyDescent="0.35">
      <c r="A33" s="98">
        <v>17</v>
      </c>
      <c r="B33" s="123" t="s">
        <v>234</v>
      </c>
      <c r="C33" s="122" t="s">
        <v>136</v>
      </c>
      <c r="D33" s="123" t="s">
        <v>179</v>
      </c>
      <c r="E33" s="236"/>
      <c r="F33" s="238"/>
      <c r="G33" s="246"/>
      <c r="H33" s="247"/>
      <c r="I33" s="204"/>
      <c r="J33" s="204"/>
      <c r="K33" s="204"/>
      <c r="L33" s="204"/>
      <c r="M33" s="204"/>
      <c r="N33" s="204"/>
      <c r="O33" s="204"/>
      <c r="P33" s="204"/>
      <c r="Q33" s="204"/>
      <c r="R33" s="204"/>
      <c r="S33" s="204"/>
      <c r="T33" s="204"/>
      <c r="U33" s="204"/>
      <c r="V33" s="204"/>
      <c r="W33" s="204"/>
      <c r="X33" s="204"/>
      <c r="Y33" s="204"/>
      <c r="Z33" s="204"/>
      <c r="AA33" s="204"/>
      <c r="AB33" s="204"/>
      <c r="AC33" s="204"/>
      <c r="AD33" s="204"/>
      <c r="AE33" s="204"/>
      <c r="AF33" s="204"/>
      <c r="AG33" s="204"/>
      <c r="AH33" s="204"/>
      <c r="AI33" s="204"/>
      <c r="AJ33" s="204"/>
      <c r="AK33" s="204"/>
      <c r="AL33" s="204"/>
      <c r="AM33" s="204"/>
      <c r="AN33" s="204"/>
      <c r="AO33" s="204"/>
      <c r="AP33" s="204"/>
      <c r="AQ33" s="204"/>
      <c r="AR33" s="204"/>
      <c r="AS33" s="204"/>
      <c r="AT33" s="204"/>
      <c r="AU33" s="204"/>
      <c r="AV33" s="204"/>
      <c r="AW33" s="204"/>
      <c r="AX33" s="204"/>
      <c r="AY33" s="204"/>
      <c r="AZ33" s="204"/>
      <c r="BA33" s="204"/>
      <c r="BB33" s="204"/>
      <c r="BC33" s="204"/>
      <c r="BD33" s="204"/>
      <c r="BE33" s="201"/>
      <c r="BF33" s="201"/>
      <c r="BG33" s="201"/>
      <c r="BH33" s="201"/>
      <c r="BI33" s="201"/>
      <c r="BJ33" s="201"/>
      <c r="BK33" s="201"/>
      <c r="BL33" s="201"/>
      <c r="BM33" s="201"/>
      <c r="BN33" s="201"/>
      <c r="BO33" s="201"/>
      <c r="BP33" s="201"/>
      <c r="BQ33" s="201"/>
      <c r="BR33" s="201"/>
      <c r="BS33" s="201"/>
      <c r="BT33" s="201"/>
      <c r="BU33" s="201"/>
      <c r="BV33" s="201"/>
      <c r="BW33" s="201"/>
      <c r="BX33" s="201"/>
      <c r="BY33" s="201"/>
      <c r="BZ33" s="201"/>
      <c r="CA33" s="201"/>
      <c r="CB33" s="201"/>
      <c r="CC33" s="201"/>
      <c r="CD33" s="201"/>
      <c r="CE33" s="201"/>
      <c r="CF33" s="201"/>
      <c r="CG33" s="201"/>
      <c r="CH33" s="201"/>
      <c r="CI33" s="201"/>
      <c r="CJ33" s="201"/>
      <c r="CK33" s="201"/>
      <c r="CL33" s="201"/>
      <c r="CM33" s="201"/>
      <c r="CN33" s="201"/>
      <c r="CO33" s="201"/>
      <c r="CP33" s="201"/>
      <c r="CQ33" s="201"/>
      <c r="CR33" s="201"/>
      <c r="CS33" s="201"/>
      <c r="CT33" s="201"/>
      <c r="CU33" s="201"/>
      <c r="CV33" s="201"/>
      <c r="CW33" s="201"/>
      <c r="CX33" s="201"/>
      <c r="CY33" s="201"/>
      <c r="CZ33" s="201"/>
      <c r="DA33" s="201"/>
      <c r="DB33" s="201"/>
      <c r="DC33" s="201"/>
      <c r="DD33" s="201"/>
      <c r="DE33" s="201"/>
      <c r="DF33" s="201"/>
      <c r="DG33" s="201"/>
      <c r="DH33" s="201"/>
      <c r="DI33" s="201"/>
      <c r="DJ33" s="201"/>
      <c r="DK33" s="201"/>
      <c r="DL33" s="201"/>
      <c r="DM33" s="201"/>
    </row>
    <row r="34" spans="1:117" s="42" customFormat="1" ht="36" customHeight="1" x14ac:dyDescent="0.35">
      <c r="A34" s="101">
        <v>18</v>
      </c>
      <c r="B34" s="123" t="s">
        <v>207</v>
      </c>
      <c r="C34" s="142" t="s">
        <v>169</v>
      </c>
      <c r="D34" s="126"/>
      <c r="E34" s="235"/>
      <c r="F34" s="239"/>
      <c r="G34" s="242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04"/>
      <c r="AW34" s="204"/>
      <c r="AX34" s="204"/>
      <c r="AY34" s="204"/>
      <c r="AZ34" s="204"/>
      <c r="BA34" s="204"/>
      <c r="BB34" s="204"/>
      <c r="BC34" s="204"/>
      <c r="BD34" s="204"/>
      <c r="BE34" s="201"/>
      <c r="BF34" s="201"/>
      <c r="BG34" s="201"/>
      <c r="BH34" s="201"/>
      <c r="BI34" s="201"/>
      <c r="BJ34" s="201"/>
      <c r="BK34" s="201"/>
      <c r="BL34" s="201"/>
      <c r="BM34" s="201"/>
      <c r="BN34" s="201"/>
      <c r="BO34" s="201"/>
      <c r="BP34" s="201"/>
      <c r="BQ34" s="201"/>
      <c r="BR34" s="201"/>
      <c r="BS34" s="201"/>
      <c r="BT34" s="201"/>
      <c r="BU34" s="201"/>
      <c r="BV34" s="201"/>
      <c r="BW34" s="201"/>
      <c r="BX34" s="201"/>
      <c r="BY34" s="201"/>
      <c r="BZ34" s="201"/>
      <c r="CA34" s="201"/>
      <c r="CB34" s="201"/>
      <c r="CC34" s="201"/>
      <c r="CD34" s="201"/>
      <c r="CE34" s="201"/>
      <c r="CF34" s="201"/>
      <c r="CG34" s="201"/>
      <c r="CH34" s="201"/>
      <c r="CI34" s="201"/>
      <c r="CJ34" s="201"/>
      <c r="CK34" s="201"/>
      <c r="CL34" s="201"/>
      <c r="CM34" s="201"/>
      <c r="CN34" s="201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  <c r="DB34" s="201"/>
      <c r="DC34" s="201"/>
      <c r="DD34" s="201"/>
      <c r="DE34" s="201"/>
      <c r="DF34" s="201"/>
      <c r="DG34" s="201"/>
      <c r="DH34" s="201"/>
      <c r="DI34" s="201"/>
      <c r="DJ34" s="201"/>
      <c r="DK34" s="201"/>
      <c r="DL34" s="201"/>
      <c r="DM34" s="201"/>
    </row>
    <row r="35" spans="1:117" s="42" customFormat="1" ht="40.15" customHeight="1" x14ac:dyDescent="0.35">
      <c r="A35" s="97">
        <v>19</v>
      </c>
      <c r="B35" s="142" t="s">
        <v>215</v>
      </c>
      <c r="C35" s="171" t="s">
        <v>178</v>
      </c>
      <c r="D35" s="142" t="s">
        <v>209</v>
      </c>
      <c r="E35" s="235"/>
      <c r="F35" s="239"/>
      <c r="G35" s="242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1"/>
      <c r="BF35" s="201"/>
      <c r="BG35" s="201"/>
      <c r="BH35" s="201"/>
      <c r="BI35" s="201"/>
      <c r="BJ35" s="201"/>
      <c r="BK35" s="201"/>
      <c r="BL35" s="201"/>
      <c r="BM35" s="201"/>
      <c r="BN35" s="201"/>
      <c r="BO35" s="201"/>
      <c r="BP35" s="201"/>
      <c r="BQ35" s="201"/>
      <c r="BR35" s="201"/>
      <c r="BS35" s="201"/>
      <c r="BT35" s="201"/>
      <c r="BU35" s="201"/>
      <c r="BV35" s="201"/>
      <c r="BW35" s="201"/>
      <c r="BX35" s="201"/>
      <c r="BY35" s="201"/>
      <c r="BZ35" s="201"/>
      <c r="CA35" s="201"/>
      <c r="CB35" s="201"/>
      <c r="CC35" s="201"/>
      <c r="CD35" s="201"/>
      <c r="CE35" s="201"/>
      <c r="CF35" s="201"/>
      <c r="CG35" s="201"/>
      <c r="CH35" s="201"/>
      <c r="CI35" s="201"/>
      <c r="CJ35" s="201"/>
      <c r="CK35" s="201"/>
      <c r="CL35" s="201"/>
      <c r="CM35" s="201"/>
      <c r="CN35" s="201"/>
      <c r="CO35" s="201"/>
      <c r="CP35" s="201"/>
      <c r="CQ35" s="201"/>
      <c r="CR35" s="201"/>
      <c r="CS35" s="201"/>
      <c r="CT35" s="201"/>
      <c r="CU35" s="201"/>
      <c r="CV35" s="201"/>
      <c r="CW35" s="201"/>
      <c r="CX35" s="201"/>
      <c r="CY35" s="201"/>
      <c r="CZ35" s="201"/>
      <c r="DA35" s="201"/>
      <c r="DB35" s="201"/>
      <c r="DC35" s="201"/>
      <c r="DD35" s="201"/>
      <c r="DE35" s="201"/>
      <c r="DF35" s="201"/>
      <c r="DG35" s="201"/>
      <c r="DH35" s="201"/>
      <c r="DI35" s="201"/>
      <c r="DJ35" s="201"/>
      <c r="DK35" s="201"/>
      <c r="DL35" s="201"/>
      <c r="DM35" s="201"/>
    </row>
    <row r="36" spans="1:117" s="42" customFormat="1" ht="114.75" customHeight="1" x14ac:dyDescent="0.35">
      <c r="A36" s="11"/>
      <c r="B36" s="123" t="s">
        <v>131</v>
      </c>
      <c r="C36" s="126"/>
      <c r="D36" s="142" t="s">
        <v>139</v>
      </c>
      <c r="E36" s="235"/>
      <c r="F36" s="239"/>
      <c r="G36" s="242"/>
      <c r="H36" s="209"/>
      <c r="I36" s="209"/>
      <c r="J36" s="209"/>
      <c r="K36" s="209"/>
      <c r="L36" s="209"/>
      <c r="M36" s="209"/>
      <c r="N36" s="263"/>
      <c r="O36" s="209"/>
      <c r="P36" s="209"/>
      <c r="Q36" s="209"/>
      <c r="R36" s="209"/>
      <c r="S36" s="209"/>
      <c r="T36" s="209"/>
      <c r="U36" s="209"/>
      <c r="V36" s="209"/>
      <c r="W36" s="262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62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1"/>
      <c r="BF36" s="201"/>
      <c r="BG36" s="201"/>
      <c r="BH36" s="201"/>
      <c r="BI36" s="201"/>
      <c r="BJ36" s="201"/>
      <c r="BK36" s="201"/>
      <c r="BL36" s="201"/>
      <c r="BM36" s="201"/>
      <c r="BN36" s="201"/>
      <c r="BO36" s="201"/>
      <c r="BP36" s="201"/>
      <c r="BQ36" s="201"/>
      <c r="BR36" s="201"/>
      <c r="BS36" s="201"/>
      <c r="BT36" s="201"/>
      <c r="BU36" s="201"/>
      <c r="BV36" s="201"/>
      <c r="BW36" s="201"/>
      <c r="BX36" s="201"/>
      <c r="BY36" s="201"/>
      <c r="BZ36" s="201"/>
      <c r="CA36" s="201"/>
      <c r="CB36" s="201"/>
      <c r="CC36" s="201"/>
      <c r="CD36" s="201"/>
      <c r="CE36" s="201"/>
      <c r="CF36" s="201"/>
      <c r="CG36" s="201"/>
      <c r="CH36" s="201"/>
      <c r="CI36" s="201"/>
      <c r="CJ36" s="201"/>
      <c r="CK36" s="201"/>
      <c r="CL36" s="201"/>
      <c r="CM36" s="201"/>
      <c r="CN36" s="201"/>
      <c r="CO36" s="201"/>
      <c r="CP36" s="201"/>
      <c r="CQ36" s="201"/>
      <c r="CR36" s="201"/>
      <c r="CS36" s="201"/>
      <c r="CT36" s="201"/>
      <c r="CU36" s="201"/>
      <c r="CV36" s="201"/>
      <c r="CW36" s="201"/>
      <c r="CX36" s="201"/>
      <c r="CY36" s="201"/>
      <c r="CZ36" s="201"/>
      <c r="DA36" s="201"/>
      <c r="DB36" s="201"/>
      <c r="DC36" s="201"/>
      <c r="DD36" s="201"/>
      <c r="DE36" s="201"/>
      <c r="DF36" s="201"/>
      <c r="DG36" s="201"/>
      <c r="DH36" s="201"/>
      <c r="DI36" s="201"/>
      <c r="DJ36" s="201"/>
      <c r="DK36" s="201"/>
      <c r="DL36" s="201"/>
      <c r="DM36" s="201"/>
    </row>
    <row r="37" spans="1:117" s="42" customFormat="1" ht="21" customHeight="1" x14ac:dyDescent="0.35">
      <c r="A37" s="143"/>
      <c r="B37" s="144" t="s">
        <v>173</v>
      </c>
      <c r="C37" s="143" t="s">
        <v>0</v>
      </c>
      <c r="D37" s="144" t="s">
        <v>1</v>
      </c>
      <c r="E37" s="235"/>
      <c r="F37" s="241"/>
      <c r="G37" s="243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6"/>
      <c r="AS37" s="206"/>
      <c r="AT37" s="206"/>
      <c r="AU37" s="206"/>
      <c r="AV37" s="206"/>
      <c r="AW37" s="206"/>
      <c r="AX37" s="206"/>
      <c r="AY37" s="206"/>
      <c r="AZ37" s="206"/>
      <c r="BA37" s="206"/>
      <c r="BB37" s="206"/>
      <c r="BC37" s="206"/>
      <c r="BD37" s="206"/>
      <c r="BE37" s="201"/>
      <c r="BF37" s="201"/>
      <c r="BG37" s="201"/>
      <c r="BH37" s="201"/>
      <c r="BI37" s="201"/>
      <c r="BJ37" s="201"/>
      <c r="BK37" s="201"/>
      <c r="BL37" s="201"/>
      <c r="BM37" s="201"/>
      <c r="BN37" s="201"/>
      <c r="BO37" s="201"/>
      <c r="BP37" s="201"/>
      <c r="BQ37" s="201"/>
      <c r="BR37" s="201"/>
      <c r="BS37" s="201"/>
      <c r="BT37" s="201"/>
      <c r="BU37" s="201"/>
      <c r="BV37" s="201"/>
      <c r="BW37" s="201"/>
      <c r="BX37" s="201"/>
      <c r="BY37" s="201"/>
      <c r="BZ37" s="201"/>
      <c r="CA37" s="201"/>
      <c r="CB37" s="201"/>
      <c r="CC37" s="201"/>
      <c r="CD37" s="201"/>
      <c r="CE37" s="201"/>
      <c r="CF37" s="201"/>
      <c r="CG37" s="201"/>
      <c r="CH37" s="201"/>
      <c r="CI37" s="201"/>
      <c r="CJ37" s="201"/>
      <c r="CK37" s="201"/>
      <c r="CL37" s="201"/>
      <c r="CM37" s="201"/>
      <c r="CN37" s="201"/>
      <c r="CO37" s="201"/>
      <c r="CP37" s="201"/>
      <c r="CQ37" s="201"/>
      <c r="CR37" s="201"/>
      <c r="CS37" s="201"/>
      <c r="CT37" s="201"/>
      <c r="CU37" s="201"/>
      <c r="CV37" s="201"/>
      <c r="CW37" s="201"/>
      <c r="CX37" s="201"/>
      <c r="CY37" s="201"/>
      <c r="CZ37" s="201"/>
      <c r="DA37" s="201"/>
      <c r="DB37" s="201"/>
      <c r="DC37" s="201"/>
      <c r="DD37" s="201"/>
      <c r="DE37" s="201"/>
      <c r="DF37" s="201"/>
      <c r="DG37" s="201"/>
      <c r="DH37" s="201"/>
      <c r="DI37" s="201"/>
      <c r="DJ37" s="201"/>
      <c r="DK37" s="201"/>
      <c r="DL37" s="201"/>
      <c r="DM37" s="201"/>
    </row>
    <row r="38" spans="1:117" s="42" customFormat="1" ht="48.75" customHeight="1" x14ac:dyDescent="0.35">
      <c r="A38" s="11">
        <v>20</v>
      </c>
      <c r="B38" s="123" t="s">
        <v>229</v>
      </c>
      <c r="C38" s="229"/>
      <c r="D38" s="142" t="s">
        <v>179</v>
      </c>
      <c r="E38" s="235"/>
      <c r="F38" s="239"/>
      <c r="G38" s="246"/>
      <c r="H38" s="204"/>
      <c r="I38" s="204"/>
      <c r="J38" s="204"/>
      <c r="K38" s="204"/>
      <c r="L38" s="204"/>
      <c r="M38" s="204"/>
      <c r="N38" s="204"/>
      <c r="O38" s="204"/>
      <c r="P38" s="204"/>
      <c r="Q38" s="204"/>
      <c r="R38" s="204"/>
      <c r="S38" s="204"/>
      <c r="T38" s="204"/>
      <c r="U38" s="204"/>
      <c r="V38" s="204"/>
      <c r="W38" s="204"/>
      <c r="X38" s="204"/>
      <c r="Y38" s="204"/>
      <c r="Z38" s="204"/>
      <c r="AA38" s="204"/>
      <c r="AB38" s="204"/>
      <c r="AC38" s="204"/>
      <c r="AD38" s="204"/>
      <c r="AE38" s="204"/>
      <c r="AF38" s="204"/>
      <c r="AG38" s="204"/>
      <c r="AH38" s="204"/>
      <c r="AI38" s="204"/>
      <c r="AJ38" s="204"/>
      <c r="AK38" s="204"/>
      <c r="AL38" s="204"/>
      <c r="AM38" s="204"/>
      <c r="AN38" s="204"/>
      <c r="AO38" s="204"/>
      <c r="AP38" s="204"/>
      <c r="AQ38" s="204"/>
      <c r="AR38" s="204"/>
      <c r="AS38" s="204"/>
      <c r="AT38" s="204"/>
      <c r="AU38" s="204"/>
      <c r="AV38" s="204"/>
      <c r="AW38" s="204"/>
      <c r="AX38" s="204"/>
      <c r="AY38" s="204"/>
      <c r="AZ38" s="204"/>
      <c r="BA38" s="204"/>
      <c r="BB38" s="204"/>
      <c r="BC38" s="204"/>
      <c r="BD38" s="204"/>
      <c r="BE38" s="201"/>
      <c r="BF38" s="201"/>
      <c r="BG38" s="201"/>
      <c r="BH38" s="201"/>
      <c r="BI38" s="201"/>
      <c r="BJ38" s="201"/>
      <c r="BK38" s="201"/>
      <c r="BL38" s="201"/>
      <c r="BM38" s="201"/>
      <c r="BN38" s="201"/>
      <c r="BO38" s="201"/>
      <c r="BP38" s="201"/>
      <c r="BQ38" s="201"/>
      <c r="BR38" s="201"/>
      <c r="BS38" s="201"/>
      <c r="BT38" s="201"/>
      <c r="BU38" s="201"/>
      <c r="BV38" s="201"/>
      <c r="BW38" s="201"/>
      <c r="BX38" s="201"/>
      <c r="BY38" s="201"/>
      <c r="BZ38" s="201"/>
      <c r="CA38" s="201"/>
      <c r="CB38" s="201"/>
      <c r="CC38" s="201"/>
      <c r="CD38" s="201"/>
      <c r="CE38" s="201"/>
      <c r="CF38" s="201"/>
      <c r="CG38" s="201"/>
      <c r="CH38" s="201"/>
      <c r="CI38" s="201"/>
      <c r="CJ38" s="201"/>
      <c r="CK38" s="201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01"/>
      <c r="CW38" s="201"/>
      <c r="CX38" s="201"/>
      <c r="CY38" s="201"/>
      <c r="CZ38" s="201"/>
      <c r="DA38" s="201"/>
      <c r="DB38" s="201"/>
      <c r="DC38" s="201"/>
      <c r="DD38" s="201"/>
      <c r="DE38" s="201"/>
      <c r="DF38" s="201"/>
      <c r="DG38" s="201"/>
      <c r="DH38" s="201"/>
      <c r="DI38" s="201"/>
      <c r="DJ38" s="201"/>
      <c r="DK38" s="201"/>
      <c r="DL38" s="201"/>
      <c r="DM38" s="201"/>
    </row>
    <row r="39" spans="1:117" s="42" customFormat="1" ht="34.9" customHeight="1" x14ac:dyDescent="0.35">
      <c r="A39" s="11">
        <v>21</v>
      </c>
      <c r="B39" s="123" t="s">
        <v>230</v>
      </c>
      <c r="C39" s="126"/>
      <c r="D39" s="142" t="s">
        <v>179</v>
      </c>
      <c r="E39" s="235"/>
      <c r="F39" s="239"/>
      <c r="G39" s="246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204"/>
      <c r="X39" s="204"/>
      <c r="Y39" s="204"/>
      <c r="Z39" s="204"/>
      <c r="AA39" s="204"/>
      <c r="AB39" s="204"/>
      <c r="AC39" s="204"/>
      <c r="AD39" s="204"/>
      <c r="AE39" s="204"/>
      <c r="AF39" s="204"/>
      <c r="AG39" s="204"/>
      <c r="AH39" s="204"/>
      <c r="AI39" s="204"/>
      <c r="AJ39" s="204"/>
      <c r="AK39" s="204"/>
      <c r="AL39" s="204"/>
      <c r="AM39" s="204"/>
      <c r="AN39" s="204"/>
      <c r="AO39" s="204"/>
      <c r="AP39" s="204"/>
      <c r="AQ39" s="204"/>
      <c r="AR39" s="204"/>
      <c r="AS39" s="204"/>
      <c r="AT39" s="204"/>
      <c r="AU39" s="204"/>
      <c r="AV39" s="204"/>
      <c r="AW39" s="204"/>
      <c r="AX39" s="204"/>
      <c r="AY39" s="204"/>
      <c r="AZ39" s="204"/>
      <c r="BA39" s="204"/>
      <c r="BB39" s="204"/>
      <c r="BC39" s="204"/>
      <c r="BD39" s="204"/>
      <c r="BE39" s="201"/>
      <c r="BF39" s="201"/>
      <c r="BG39" s="201"/>
      <c r="BH39" s="201"/>
      <c r="BI39" s="201"/>
      <c r="BJ39" s="201"/>
      <c r="BK39" s="201"/>
      <c r="BL39" s="201"/>
      <c r="BM39" s="201"/>
      <c r="BN39" s="201"/>
      <c r="BO39" s="201"/>
      <c r="BP39" s="201"/>
      <c r="BQ39" s="201"/>
      <c r="BR39" s="201"/>
      <c r="BS39" s="201"/>
      <c r="BT39" s="201"/>
      <c r="BU39" s="201"/>
      <c r="BV39" s="201"/>
      <c r="BW39" s="201"/>
      <c r="BX39" s="201"/>
      <c r="BY39" s="201"/>
      <c r="BZ39" s="201"/>
      <c r="CA39" s="201"/>
      <c r="CB39" s="201"/>
      <c r="CC39" s="201"/>
      <c r="CD39" s="201"/>
      <c r="CE39" s="201"/>
      <c r="CF39" s="201"/>
      <c r="CG39" s="201"/>
      <c r="CH39" s="201"/>
      <c r="CI39" s="201"/>
      <c r="CJ39" s="201"/>
      <c r="CK39" s="201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01"/>
      <c r="CW39" s="201"/>
      <c r="CX39" s="201"/>
      <c r="CY39" s="201"/>
      <c r="CZ39" s="201"/>
      <c r="DA39" s="201"/>
      <c r="DB39" s="201"/>
      <c r="DC39" s="201"/>
      <c r="DD39" s="201"/>
      <c r="DE39" s="201"/>
      <c r="DF39" s="201"/>
      <c r="DG39" s="201"/>
      <c r="DH39" s="201"/>
      <c r="DI39" s="201"/>
      <c r="DJ39" s="201"/>
      <c r="DK39" s="201"/>
      <c r="DL39" s="201"/>
      <c r="DM39" s="201"/>
    </row>
    <row r="40" spans="1:117" s="42" customFormat="1" ht="34.9" customHeight="1" x14ac:dyDescent="0.35">
      <c r="A40" s="11">
        <v>22</v>
      </c>
      <c r="B40" s="123" t="s">
        <v>223</v>
      </c>
      <c r="C40" s="142" t="s">
        <v>169</v>
      </c>
      <c r="D40" s="142" t="s">
        <v>210</v>
      </c>
      <c r="E40" s="235"/>
      <c r="F40" s="239"/>
      <c r="G40" s="242"/>
      <c r="H40" s="204"/>
      <c r="I40" s="204"/>
      <c r="J40" s="204"/>
      <c r="K40" s="204"/>
      <c r="L40" s="204"/>
      <c r="M40" s="204"/>
      <c r="N40" s="204"/>
      <c r="O40" s="204"/>
      <c r="P40" s="204"/>
      <c r="Q40" s="204"/>
      <c r="R40" s="204"/>
      <c r="S40" s="204"/>
      <c r="T40" s="204"/>
      <c r="U40" s="204"/>
      <c r="V40" s="204"/>
      <c r="W40" s="204"/>
      <c r="X40" s="204"/>
      <c r="Y40" s="204"/>
      <c r="Z40" s="204"/>
      <c r="AA40" s="204"/>
      <c r="AB40" s="204"/>
      <c r="AC40" s="204"/>
      <c r="AD40" s="204"/>
      <c r="AE40" s="204"/>
      <c r="AF40" s="204"/>
      <c r="AG40" s="204"/>
      <c r="AH40" s="204"/>
      <c r="AI40" s="204"/>
      <c r="AJ40" s="204"/>
      <c r="AK40" s="204"/>
      <c r="AL40" s="204"/>
      <c r="AM40" s="204"/>
      <c r="AN40" s="204"/>
      <c r="AO40" s="204"/>
      <c r="AP40" s="204"/>
      <c r="AQ40" s="204"/>
      <c r="AR40" s="204"/>
      <c r="AS40" s="204"/>
      <c r="AT40" s="204"/>
      <c r="AU40" s="204"/>
      <c r="AV40" s="204"/>
      <c r="AW40" s="204"/>
      <c r="AX40" s="204"/>
      <c r="AY40" s="204"/>
      <c r="AZ40" s="204"/>
      <c r="BA40" s="204"/>
      <c r="BB40" s="204"/>
      <c r="BC40" s="204"/>
      <c r="BD40" s="204"/>
      <c r="BE40" s="201"/>
      <c r="BF40" s="201"/>
      <c r="BG40" s="201"/>
      <c r="BH40" s="201"/>
      <c r="BI40" s="201"/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1"/>
      <c r="BY40" s="201"/>
      <c r="BZ40" s="201"/>
      <c r="CA40" s="201"/>
      <c r="CB40" s="201"/>
      <c r="CC40" s="201"/>
      <c r="CD40" s="201"/>
      <c r="CE40" s="201"/>
      <c r="CF40" s="201"/>
      <c r="CG40" s="201"/>
      <c r="CH40" s="201"/>
      <c r="CI40" s="201"/>
      <c r="CJ40" s="201"/>
      <c r="CK40" s="201"/>
      <c r="CL40" s="201"/>
      <c r="CM40" s="201"/>
      <c r="CN40" s="201"/>
      <c r="CO40" s="201"/>
      <c r="CP40" s="201"/>
      <c r="CQ40" s="201"/>
      <c r="CR40" s="201"/>
      <c r="CS40" s="201"/>
      <c r="CT40" s="201"/>
      <c r="CU40" s="201"/>
      <c r="CV40" s="201"/>
      <c r="CW40" s="201"/>
      <c r="CX40" s="201"/>
      <c r="CY40" s="201"/>
      <c r="CZ40" s="201"/>
      <c r="DA40" s="201"/>
      <c r="DB40" s="201"/>
      <c r="DC40" s="201"/>
      <c r="DD40" s="201"/>
      <c r="DE40" s="201"/>
      <c r="DF40" s="201"/>
      <c r="DG40" s="201"/>
      <c r="DH40" s="201"/>
      <c r="DI40" s="201"/>
      <c r="DJ40" s="201"/>
      <c r="DK40" s="201"/>
      <c r="DL40" s="201"/>
      <c r="DM40" s="201"/>
    </row>
    <row r="41" spans="1:117" s="42" customFormat="1" ht="34.15" customHeight="1" x14ac:dyDescent="0.35">
      <c r="A41" s="101">
        <v>23</v>
      </c>
      <c r="B41" s="123" t="s">
        <v>224</v>
      </c>
      <c r="C41" s="142" t="s">
        <v>169</v>
      </c>
      <c r="D41" s="126"/>
      <c r="E41" s="235"/>
      <c r="F41" s="239"/>
      <c r="G41" s="242"/>
      <c r="H41" s="204"/>
      <c r="I41" s="204"/>
      <c r="J41" s="204"/>
      <c r="K41" s="204"/>
      <c r="L41" s="204"/>
      <c r="M41" s="204"/>
      <c r="N41" s="204"/>
      <c r="O41" s="204"/>
      <c r="P41" s="204"/>
      <c r="Q41" s="204"/>
      <c r="R41" s="204"/>
      <c r="S41" s="204"/>
      <c r="T41" s="204"/>
      <c r="U41" s="204"/>
      <c r="V41" s="204"/>
      <c r="W41" s="204"/>
      <c r="X41" s="204"/>
      <c r="Y41" s="204"/>
      <c r="Z41" s="204"/>
      <c r="AA41" s="204"/>
      <c r="AB41" s="204"/>
      <c r="AC41" s="204"/>
      <c r="AD41" s="204"/>
      <c r="AE41" s="204"/>
      <c r="AF41" s="204"/>
      <c r="AG41" s="204"/>
      <c r="AH41" s="204"/>
      <c r="AI41" s="204"/>
      <c r="AJ41" s="204"/>
      <c r="AK41" s="204"/>
      <c r="AL41" s="204"/>
      <c r="AM41" s="204"/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4"/>
      <c r="BC41" s="204"/>
      <c r="BD41" s="204"/>
      <c r="BE41" s="201"/>
      <c r="BF41" s="201"/>
      <c r="BG41" s="201"/>
      <c r="BH41" s="201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1"/>
      <c r="BY41" s="201"/>
      <c r="BZ41" s="201"/>
      <c r="CA41" s="201"/>
      <c r="CB41" s="201"/>
      <c r="CC41" s="201"/>
      <c r="CD41" s="201"/>
      <c r="CE41" s="201"/>
      <c r="CF41" s="201"/>
      <c r="CG41" s="201"/>
      <c r="CH41" s="201"/>
      <c r="CI41" s="201"/>
      <c r="CJ41" s="201"/>
      <c r="CK41" s="201"/>
      <c r="CL41" s="201"/>
      <c r="CM41" s="201"/>
      <c r="CN41" s="201"/>
      <c r="CO41" s="201"/>
      <c r="CP41" s="201"/>
      <c r="CQ41" s="201"/>
      <c r="CR41" s="201"/>
      <c r="CS41" s="201"/>
      <c r="CT41" s="201"/>
      <c r="CU41" s="201"/>
      <c r="CV41" s="201"/>
      <c r="CW41" s="201"/>
      <c r="CX41" s="201"/>
      <c r="CY41" s="201"/>
      <c r="CZ41" s="201"/>
      <c r="DA41" s="201"/>
      <c r="DB41" s="201"/>
      <c r="DC41" s="201"/>
      <c r="DD41" s="201"/>
      <c r="DE41" s="201"/>
      <c r="DF41" s="201"/>
      <c r="DG41" s="201"/>
      <c r="DH41" s="201"/>
      <c r="DI41" s="201"/>
      <c r="DJ41" s="201"/>
      <c r="DK41" s="201"/>
      <c r="DL41" s="201"/>
      <c r="DM41" s="201"/>
    </row>
    <row r="42" spans="1:117" s="42" customFormat="1" ht="50.45" customHeight="1" x14ac:dyDescent="0.35">
      <c r="A42" s="101">
        <v>24</v>
      </c>
      <c r="B42" s="123" t="s">
        <v>231</v>
      </c>
      <c r="C42" s="126"/>
      <c r="D42" s="142" t="s">
        <v>210</v>
      </c>
      <c r="E42" s="235"/>
      <c r="F42" s="239"/>
      <c r="G42" s="242"/>
      <c r="H42" s="204"/>
      <c r="I42" s="204"/>
      <c r="J42" s="204"/>
      <c r="K42" s="204"/>
      <c r="L42" s="204"/>
      <c r="M42" s="204"/>
      <c r="N42" s="204"/>
      <c r="O42" s="204"/>
      <c r="P42" s="204"/>
      <c r="Q42" s="204"/>
      <c r="R42" s="204"/>
      <c r="S42" s="204"/>
      <c r="T42" s="204"/>
      <c r="U42" s="204"/>
      <c r="V42" s="204"/>
      <c r="W42" s="204"/>
      <c r="X42" s="204"/>
      <c r="Y42" s="204"/>
      <c r="Z42" s="204"/>
      <c r="AA42" s="204"/>
      <c r="AB42" s="204"/>
      <c r="AC42" s="204"/>
      <c r="AD42" s="204"/>
      <c r="AE42" s="204"/>
      <c r="AF42" s="204"/>
      <c r="AG42" s="204"/>
      <c r="AH42" s="204"/>
      <c r="AI42" s="204"/>
      <c r="AJ42" s="204"/>
      <c r="AK42" s="204"/>
      <c r="AL42" s="204"/>
      <c r="AM42" s="204"/>
      <c r="AN42" s="204"/>
      <c r="AO42" s="204"/>
      <c r="AP42" s="204"/>
      <c r="AQ42" s="204"/>
      <c r="AR42" s="204"/>
      <c r="AS42" s="204"/>
      <c r="AT42" s="204"/>
      <c r="AU42" s="204"/>
      <c r="AV42" s="204"/>
      <c r="AW42" s="204"/>
      <c r="AX42" s="204"/>
      <c r="AY42" s="204"/>
      <c r="AZ42" s="204"/>
      <c r="BA42" s="204"/>
      <c r="BB42" s="204"/>
      <c r="BC42" s="204"/>
      <c r="BD42" s="204"/>
      <c r="BE42" s="201"/>
      <c r="BF42" s="201"/>
      <c r="BG42" s="201"/>
      <c r="BH42" s="201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1"/>
      <c r="BY42" s="201"/>
      <c r="BZ42" s="201"/>
      <c r="CA42" s="201"/>
      <c r="CB42" s="201"/>
      <c r="CC42" s="201"/>
      <c r="CD42" s="201"/>
      <c r="CE42" s="201"/>
      <c r="CF42" s="201"/>
      <c r="CG42" s="201"/>
      <c r="CH42" s="201"/>
      <c r="CI42" s="201"/>
      <c r="CJ42" s="201"/>
      <c r="CK42" s="201"/>
      <c r="CL42" s="201"/>
      <c r="CM42" s="201"/>
      <c r="CN42" s="201"/>
      <c r="CO42" s="201"/>
      <c r="CP42" s="201"/>
      <c r="CQ42" s="201"/>
      <c r="CR42" s="201"/>
      <c r="CS42" s="201"/>
      <c r="CT42" s="201"/>
      <c r="CU42" s="201"/>
      <c r="CV42" s="201"/>
      <c r="CW42" s="201"/>
      <c r="CX42" s="201"/>
      <c r="CY42" s="201"/>
      <c r="CZ42" s="201"/>
      <c r="DA42" s="201"/>
      <c r="DB42" s="201"/>
      <c r="DC42" s="201"/>
      <c r="DD42" s="201"/>
      <c r="DE42" s="201"/>
      <c r="DF42" s="201"/>
      <c r="DG42" s="201"/>
      <c r="DH42" s="201"/>
      <c r="DI42" s="201"/>
      <c r="DJ42" s="201"/>
      <c r="DK42" s="201"/>
      <c r="DL42" s="201"/>
      <c r="DM42" s="201"/>
    </row>
    <row r="43" spans="1:117" s="42" customFormat="1" ht="50.45" customHeight="1" x14ac:dyDescent="0.35">
      <c r="A43" s="101">
        <v>25</v>
      </c>
      <c r="B43" s="123" t="s">
        <v>200</v>
      </c>
      <c r="C43" s="142" t="s">
        <v>169</v>
      </c>
      <c r="D43" s="126"/>
      <c r="E43" s="235"/>
      <c r="F43" s="239"/>
      <c r="G43" s="242"/>
      <c r="H43" s="204"/>
      <c r="I43" s="204"/>
      <c r="J43" s="204"/>
      <c r="K43" s="204"/>
      <c r="L43" s="204"/>
      <c r="M43" s="204"/>
      <c r="N43" s="204"/>
      <c r="O43" s="204"/>
      <c r="P43" s="204"/>
      <c r="Q43" s="204"/>
      <c r="R43" s="204"/>
      <c r="S43" s="204"/>
      <c r="T43" s="204"/>
      <c r="U43" s="204"/>
      <c r="V43" s="204"/>
      <c r="W43" s="204"/>
      <c r="X43" s="204"/>
      <c r="Y43" s="204"/>
      <c r="Z43" s="204"/>
      <c r="AA43" s="204"/>
      <c r="AB43" s="204"/>
      <c r="AC43" s="204"/>
      <c r="AD43" s="204"/>
      <c r="AE43" s="204"/>
      <c r="AF43" s="204"/>
      <c r="AG43" s="204"/>
      <c r="AH43" s="204"/>
      <c r="AI43" s="204"/>
      <c r="AJ43" s="204"/>
      <c r="AK43" s="204"/>
      <c r="AL43" s="204"/>
      <c r="AM43" s="204"/>
      <c r="AN43" s="204"/>
      <c r="AO43" s="204"/>
      <c r="AP43" s="204"/>
      <c r="AQ43" s="204"/>
      <c r="AR43" s="204"/>
      <c r="AS43" s="204"/>
      <c r="AT43" s="204"/>
      <c r="AU43" s="204"/>
      <c r="AV43" s="204"/>
      <c r="AW43" s="204"/>
      <c r="AX43" s="204"/>
      <c r="AY43" s="204"/>
      <c r="AZ43" s="204"/>
      <c r="BA43" s="204"/>
      <c r="BB43" s="204"/>
      <c r="BC43" s="204"/>
      <c r="BD43" s="204"/>
      <c r="BE43" s="201"/>
      <c r="BF43" s="201"/>
      <c r="BG43" s="201"/>
      <c r="BH43" s="201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1"/>
      <c r="BY43" s="201"/>
      <c r="BZ43" s="201"/>
      <c r="CA43" s="201"/>
      <c r="CB43" s="201"/>
      <c r="CC43" s="201"/>
      <c r="CD43" s="201"/>
      <c r="CE43" s="201"/>
      <c r="CF43" s="201"/>
      <c r="CG43" s="201"/>
      <c r="CH43" s="201"/>
      <c r="CI43" s="201"/>
      <c r="CJ43" s="201"/>
      <c r="CK43" s="201"/>
      <c r="CL43" s="201"/>
      <c r="CM43" s="201"/>
      <c r="CN43" s="201"/>
      <c r="CO43" s="201"/>
      <c r="CP43" s="201"/>
      <c r="CQ43" s="201"/>
      <c r="CR43" s="201"/>
      <c r="CS43" s="201"/>
      <c r="CT43" s="201"/>
      <c r="CU43" s="201"/>
      <c r="CV43" s="201"/>
      <c r="CW43" s="201"/>
      <c r="CX43" s="201"/>
      <c r="CY43" s="201"/>
      <c r="CZ43" s="201"/>
      <c r="DA43" s="201"/>
      <c r="DB43" s="201"/>
      <c r="DC43" s="201"/>
      <c r="DD43" s="201"/>
      <c r="DE43" s="201"/>
      <c r="DF43" s="201"/>
      <c r="DG43" s="201"/>
      <c r="DH43" s="201"/>
      <c r="DI43" s="201"/>
      <c r="DJ43" s="201"/>
      <c r="DK43" s="201"/>
      <c r="DL43" s="201"/>
      <c r="DM43" s="201"/>
    </row>
    <row r="44" spans="1:117" s="42" customFormat="1" ht="39.75" customHeight="1" x14ac:dyDescent="0.35">
      <c r="A44" s="97">
        <v>26</v>
      </c>
      <c r="B44" s="142" t="s">
        <v>215</v>
      </c>
      <c r="C44" s="100" t="s">
        <v>178</v>
      </c>
      <c r="D44" s="142" t="s">
        <v>179</v>
      </c>
      <c r="E44" s="235"/>
      <c r="F44" s="239"/>
      <c r="G44" s="242"/>
      <c r="H44" s="204"/>
      <c r="I44" s="204"/>
      <c r="J44" s="204"/>
      <c r="K44" s="204"/>
      <c r="L44" s="204"/>
      <c r="M44" s="204"/>
      <c r="N44" s="204"/>
      <c r="O44" s="204"/>
      <c r="P44" s="204"/>
      <c r="Q44" s="204"/>
      <c r="R44" s="204"/>
      <c r="S44" s="204"/>
      <c r="T44" s="204"/>
      <c r="U44" s="204"/>
      <c r="V44" s="204"/>
      <c r="W44" s="204"/>
      <c r="X44" s="204"/>
      <c r="Y44" s="204"/>
      <c r="Z44" s="204"/>
      <c r="AA44" s="204"/>
      <c r="AB44" s="204"/>
      <c r="AC44" s="204"/>
      <c r="AD44" s="204"/>
      <c r="AE44" s="204"/>
      <c r="AF44" s="204"/>
      <c r="AG44" s="204"/>
      <c r="AH44" s="204"/>
      <c r="AI44" s="204"/>
      <c r="AJ44" s="204"/>
      <c r="AK44" s="204"/>
      <c r="AL44" s="204"/>
      <c r="AM44" s="204"/>
      <c r="AN44" s="204"/>
      <c r="AO44" s="204"/>
      <c r="AP44" s="204"/>
      <c r="AQ44" s="204"/>
      <c r="AR44" s="204"/>
      <c r="AS44" s="204"/>
      <c r="AT44" s="204"/>
      <c r="AU44" s="204"/>
      <c r="AV44" s="204"/>
      <c r="AW44" s="204"/>
      <c r="AX44" s="204"/>
      <c r="AY44" s="204"/>
      <c r="AZ44" s="204"/>
      <c r="BA44" s="204"/>
      <c r="BB44" s="204"/>
      <c r="BC44" s="204"/>
      <c r="BD44" s="204"/>
      <c r="BE44" s="201"/>
      <c r="BF44" s="201"/>
      <c r="BG44" s="201"/>
      <c r="BH44" s="201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1"/>
      <c r="BY44" s="201"/>
      <c r="BZ44" s="201"/>
      <c r="CA44" s="201"/>
      <c r="CB44" s="201"/>
      <c r="CC44" s="201"/>
      <c r="CD44" s="201"/>
      <c r="CE44" s="201"/>
      <c r="CF44" s="201"/>
      <c r="CG44" s="201"/>
      <c r="CH44" s="201"/>
      <c r="CI44" s="201"/>
      <c r="CJ44" s="201"/>
      <c r="CK44" s="201"/>
      <c r="CL44" s="201"/>
      <c r="CM44" s="201"/>
      <c r="CN44" s="201"/>
      <c r="CO44" s="201"/>
      <c r="CP44" s="201"/>
      <c r="CQ44" s="201"/>
      <c r="CR44" s="201"/>
      <c r="CS44" s="201"/>
      <c r="CT44" s="201"/>
      <c r="CU44" s="201"/>
      <c r="CV44" s="201"/>
      <c r="CW44" s="201"/>
      <c r="CX44" s="201"/>
      <c r="CY44" s="201"/>
      <c r="CZ44" s="201"/>
      <c r="DA44" s="201"/>
      <c r="DB44" s="201"/>
      <c r="DC44" s="201"/>
      <c r="DD44" s="201"/>
      <c r="DE44" s="201"/>
      <c r="DF44" s="201"/>
      <c r="DG44" s="201"/>
      <c r="DH44" s="201"/>
      <c r="DI44" s="201"/>
      <c r="DJ44" s="201"/>
      <c r="DK44" s="201"/>
      <c r="DL44" s="201"/>
      <c r="DM44" s="201"/>
    </row>
    <row r="45" spans="1:117" s="42" customFormat="1" ht="39.75" customHeight="1" x14ac:dyDescent="0.35">
      <c r="A45" s="11"/>
      <c r="B45" s="122" t="s">
        <v>131</v>
      </c>
      <c r="C45" s="126"/>
      <c r="D45" s="1"/>
      <c r="E45" s="235"/>
      <c r="F45" s="239"/>
      <c r="G45" s="242"/>
      <c r="H45" s="204"/>
      <c r="I45" s="204"/>
      <c r="J45" s="262"/>
      <c r="K45" s="262"/>
      <c r="L45" s="263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204"/>
      <c r="X45" s="204"/>
      <c r="Y45" s="204"/>
      <c r="Z45" s="204"/>
      <c r="AA45" s="204"/>
      <c r="AB45" s="204"/>
      <c r="AC45" s="204"/>
      <c r="AD45" s="204"/>
      <c r="AE45" s="204"/>
      <c r="AF45" s="204"/>
      <c r="AG45" s="204"/>
      <c r="AH45" s="204"/>
      <c r="AI45" s="204"/>
      <c r="AJ45" s="204"/>
      <c r="AK45" s="204"/>
      <c r="AL45" s="204"/>
      <c r="AM45" s="204"/>
      <c r="AN45" s="204"/>
      <c r="AO45" s="204"/>
      <c r="AP45" s="204"/>
      <c r="AQ45" s="204"/>
      <c r="AR45" s="204"/>
      <c r="AS45" s="204"/>
      <c r="AT45" s="204"/>
      <c r="AU45" s="204"/>
      <c r="AV45" s="204"/>
      <c r="AW45" s="204"/>
      <c r="AX45" s="204"/>
      <c r="AY45" s="204"/>
      <c r="AZ45" s="204"/>
      <c r="BA45" s="204"/>
      <c r="BB45" s="204"/>
      <c r="BC45" s="204"/>
      <c r="BD45" s="204"/>
      <c r="BE45" s="201"/>
      <c r="BF45" s="201"/>
      <c r="BG45" s="201"/>
      <c r="BH45" s="201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1"/>
      <c r="BY45" s="201"/>
      <c r="BZ45" s="201"/>
      <c r="CA45" s="201"/>
      <c r="CB45" s="201"/>
      <c r="CC45" s="201"/>
      <c r="CD45" s="201"/>
      <c r="CE45" s="201"/>
      <c r="CF45" s="201"/>
      <c r="CG45" s="201"/>
      <c r="CH45" s="201"/>
      <c r="CI45" s="201"/>
      <c r="CJ45" s="201"/>
      <c r="CK45" s="201"/>
      <c r="CL45" s="201"/>
      <c r="CM45" s="201"/>
      <c r="CN45" s="201"/>
      <c r="CO45" s="201"/>
      <c r="CP45" s="201"/>
      <c r="CQ45" s="201"/>
      <c r="CR45" s="201"/>
      <c r="CS45" s="201"/>
      <c r="CT45" s="201"/>
      <c r="CU45" s="201"/>
      <c r="CV45" s="201"/>
      <c r="CW45" s="201"/>
      <c r="CX45" s="201"/>
      <c r="CY45" s="201"/>
      <c r="CZ45" s="201"/>
      <c r="DA45" s="201"/>
      <c r="DB45" s="201"/>
      <c r="DC45" s="201"/>
      <c r="DD45" s="201"/>
      <c r="DE45" s="201"/>
      <c r="DF45" s="201"/>
      <c r="DG45" s="201"/>
      <c r="DH45" s="201"/>
      <c r="DI45" s="201"/>
      <c r="DJ45" s="201"/>
      <c r="DK45" s="201"/>
      <c r="DL45" s="201"/>
      <c r="DM45" s="201"/>
    </row>
    <row r="46" spans="1:117" s="42" customFormat="1" ht="20.25" customHeight="1" x14ac:dyDescent="0.35">
      <c r="A46" s="143"/>
      <c r="B46" s="143" t="s">
        <v>205</v>
      </c>
      <c r="C46" s="143" t="s">
        <v>0</v>
      </c>
      <c r="D46" s="144" t="s">
        <v>1</v>
      </c>
      <c r="E46" s="235"/>
      <c r="F46" s="241"/>
      <c r="G46" s="243"/>
      <c r="H46" s="206"/>
      <c r="I46" s="206"/>
      <c r="J46" s="206"/>
      <c r="K46" s="206"/>
      <c r="L46" s="206"/>
      <c r="M46" s="206"/>
      <c r="N46" s="206"/>
      <c r="O46" s="206"/>
      <c r="P46" s="206"/>
      <c r="Q46" s="206"/>
      <c r="R46" s="206"/>
      <c r="S46" s="206"/>
      <c r="T46" s="206"/>
      <c r="U46" s="206"/>
      <c r="V46" s="206"/>
      <c r="W46" s="206"/>
      <c r="X46" s="206"/>
      <c r="Y46" s="206"/>
      <c r="Z46" s="206"/>
      <c r="AA46" s="206"/>
      <c r="AB46" s="206"/>
      <c r="AC46" s="206"/>
      <c r="AD46" s="206"/>
      <c r="AE46" s="206"/>
      <c r="AF46" s="206"/>
      <c r="AG46" s="206"/>
      <c r="AH46" s="206"/>
      <c r="AI46" s="206"/>
      <c r="AJ46" s="206"/>
      <c r="AK46" s="206"/>
      <c r="AL46" s="206"/>
      <c r="AM46" s="206"/>
      <c r="AN46" s="206"/>
      <c r="AO46" s="206"/>
      <c r="AP46" s="206"/>
      <c r="AQ46" s="206"/>
      <c r="AR46" s="206"/>
      <c r="AS46" s="206"/>
      <c r="AT46" s="206"/>
      <c r="AU46" s="206"/>
      <c r="AV46" s="206"/>
      <c r="AW46" s="206"/>
      <c r="AX46" s="206"/>
      <c r="AY46" s="206"/>
      <c r="AZ46" s="206"/>
      <c r="BA46" s="206"/>
      <c r="BB46" s="206"/>
      <c r="BC46" s="206"/>
      <c r="BD46" s="206"/>
      <c r="BE46" s="201"/>
      <c r="BF46" s="201"/>
      <c r="BG46" s="201"/>
      <c r="BH46" s="201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1"/>
      <c r="BY46" s="201"/>
      <c r="BZ46" s="201"/>
      <c r="CA46" s="201"/>
      <c r="CB46" s="201"/>
      <c r="CC46" s="201"/>
      <c r="CD46" s="201"/>
      <c r="CE46" s="201"/>
      <c r="CF46" s="201"/>
      <c r="CG46" s="201"/>
      <c r="CH46" s="201"/>
      <c r="CI46" s="201"/>
      <c r="CJ46" s="201"/>
      <c r="CK46" s="201"/>
      <c r="CL46" s="201"/>
      <c r="CM46" s="201"/>
      <c r="CN46" s="201"/>
      <c r="CO46" s="201"/>
      <c r="CP46" s="201"/>
      <c r="CQ46" s="201"/>
      <c r="CR46" s="201"/>
      <c r="CS46" s="201"/>
      <c r="CT46" s="201"/>
      <c r="CU46" s="201"/>
      <c r="CV46" s="201"/>
      <c r="CW46" s="201"/>
      <c r="CX46" s="201"/>
      <c r="CY46" s="201"/>
      <c r="CZ46" s="201"/>
      <c r="DA46" s="201"/>
      <c r="DB46" s="201"/>
      <c r="DC46" s="201"/>
      <c r="DD46" s="201"/>
      <c r="DE46" s="201"/>
      <c r="DF46" s="201"/>
      <c r="DG46" s="201"/>
      <c r="DH46" s="201"/>
      <c r="DI46" s="201"/>
      <c r="DJ46" s="201"/>
      <c r="DK46" s="201"/>
      <c r="DL46" s="201"/>
      <c r="DM46" s="201"/>
    </row>
    <row r="47" spans="1:117" s="42" customFormat="1" ht="39.75" customHeight="1" x14ac:dyDescent="0.35">
      <c r="A47" s="11">
        <v>27</v>
      </c>
      <c r="B47" s="123" t="s">
        <v>232</v>
      </c>
      <c r="C47" s="126"/>
      <c r="D47" s="1"/>
      <c r="E47" s="235"/>
      <c r="F47" s="239"/>
      <c r="G47" s="246"/>
      <c r="H47" s="204"/>
      <c r="I47" s="204"/>
      <c r="J47" s="204"/>
      <c r="K47" s="204"/>
      <c r="L47" s="204"/>
      <c r="M47" s="204"/>
      <c r="N47" s="204"/>
      <c r="O47" s="204"/>
      <c r="P47" s="204"/>
      <c r="Q47" s="204"/>
      <c r="R47" s="204"/>
      <c r="S47" s="204"/>
      <c r="T47" s="204"/>
      <c r="U47" s="204"/>
      <c r="V47" s="204"/>
      <c r="W47" s="204"/>
      <c r="X47" s="204"/>
      <c r="Y47" s="204"/>
      <c r="Z47" s="204"/>
      <c r="AA47" s="204"/>
      <c r="AB47" s="204"/>
      <c r="AC47" s="204"/>
      <c r="AD47" s="204"/>
      <c r="AE47" s="204"/>
      <c r="AF47" s="204"/>
      <c r="AG47" s="204"/>
      <c r="AH47" s="204"/>
      <c r="AI47" s="204"/>
      <c r="AJ47" s="204"/>
      <c r="AK47" s="204"/>
      <c r="AL47" s="204"/>
      <c r="AM47" s="204"/>
      <c r="AN47" s="204"/>
      <c r="AO47" s="204"/>
      <c r="AP47" s="204"/>
      <c r="AQ47" s="204"/>
      <c r="AR47" s="204"/>
      <c r="AS47" s="204"/>
      <c r="AT47" s="204"/>
      <c r="AU47" s="204"/>
      <c r="AV47" s="204"/>
      <c r="AW47" s="204"/>
      <c r="AX47" s="204"/>
      <c r="AY47" s="204"/>
      <c r="AZ47" s="204"/>
      <c r="BA47" s="204"/>
      <c r="BB47" s="204"/>
      <c r="BC47" s="204"/>
      <c r="BD47" s="204"/>
      <c r="BE47" s="201"/>
      <c r="BF47" s="201"/>
      <c r="BG47" s="201"/>
      <c r="BH47" s="201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1"/>
      <c r="BY47" s="201"/>
      <c r="BZ47" s="201"/>
      <c r="CA47" s="201"/>
      <c r="CB47" s="201"/>
      <c r="CC47" s="201"/>
      <c r="CD47" s="201"/>
      <c r="CE47" s="201"/>
      <c r="CF47" s="201"/>
      <c r="CG47" s="201"/>
      <c r="CH47" s="201"/>
      <c r="CI47" s="201"/>
      <c r="CJ47" s="201"/>
      <c r="CK47" s="201"/>
      <c r="CL47" s="201"/>
      <c r="CM47" s="201"/>
      <c r="CN47" s="201"/>
      <c r="CO47" s="201"/>
      <c r="CP47" s="201"/>
      <c r="CQ47" s="201"/>
      <c r="CR47" s="201"/>
      <c r="CS47" s="201"/>
      <c r="CT47" s="201"/>
      <c r="CU47" s="201"/>
      <c r="CV47" s="201"/>
      <c r="CW47" s="201"/>
      <c r="CX47" s="201"/>
      <c r="CY47" s="201"/>
      <c r="CZ47" s="201"/>
      <c r="DA47" s="201"/>
      <c r="DB47" s="201"/>
      <c r="DC47" s="201"/>
      <c r="DD47" s="201"/>
      <c r="DE47" s="201"/>
      <c r="DF47" s="201"/>
      <c r="DG47" s="201"/>
      <c r="DH47" s="201"/>
      <c r="DI47" s="201"/>
      <c r="DJ47" s="201"/>
      <c r="DK47" s="201"/>
      <c r="DL47" s="201"/>
      <c r="DM47" s="201"/>
    </row>
    <row r="48" spans="1:117" s="42" customFormat="1" ht="39.75" customHeight="1" x14ac:dyDescent="0.35">
      <c r="A48" s="11">
        <v>28</v>
      </c>
      <c r="B48" s="123" t="s">
        <v>217</v>
      </c>
      <c r="C48" s="126"/>
      <c r="D48" s="1"/>
      <c r="E48" s="235"/>
      <c r="F48" s="239"/>
      <c r="G48" s="246"/>
      <c r="H48" s="204"/>
      <c r="I48" s="204"/>
      <c r="J48" s="204"/>
      <c r="K48" s="204"/>
      <c r="L48" s="204"/>
      <c r="M48" s="204"/>
      <c r="N48" s="204"/>
      <c r="O48" s="204"/>
      <c r="P48" s="204"/>
      <c r="Q48" s="204"/>
      <c r="R48" s="204"/>
      <c r="S48" s="204"/>
      <c r="T48" s="204"/>
      <c r="U48" s="204"/>
      <c r="V48" s="204"/>
      <c r="W48" s="204"/>
      <c r="X48" s="204"/>
      <c r="Y48" s="204"/>
      <c r="Z48" s="204"/>
      <c r="AA48" s="204"/>
      <c r="AB48" s="204"/>
      <c r="AC48" s="204"/>
      <c r="AD48" s="204"/>
      <c r="AE48" s="204"/>
      <c r="AF48" s="204"/>
      <c r="AG48" s="204"/>
      <c r="AH48" s="204"/>
      <c r="AI48" s="204"/>
      <c r="AJ48" s="204"/>
      <c r="AK48" s="204"/>
      <c r="AL48" s="204"/>
      <c r="AM48" s="204"/>
      <c r="AN48" s="204"/>
      <c r="AO48" s="204"/>
      <c r="AP48" s="204"/>
      <c r="AQ48" s="204"/>
      <c r="AR48" s="204"/>
      <c r="AS48" s="204"/>
      <c r="AT48" s="204"/>
      <c r="AU48" s="204"/>
      <c r="AV48" s="204"/>
      <c r="AW48" s="204"/>
      <c r="AX48" s="204"/>
      <c r="AY48" s="204"/>
      <c r="AZ48" s="204"/>
      <c r="BA48" s="204"/>
      <c r="BB48" s="204"/>
      <c r="BC48" s="204"/>
      <c r="BD48" s="204"/>
      <c r="BE48" s="201"/>
      <c r="BF48" s="201"/>
      <c r="BG48" s="201"/>
      <c r="BH48" s="201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1"/>
      <c r="BY48" s="201"/>
      <c r="BZ48" s="201"/>
      <c r="CA48" s="201"/>
      <c r="CB48" s="201"/>
      <c r="CC48" s="201"/>
      <c r="CD48" s="201"/>
      <c r="CE48" s="201"/>
      <c r="CF48" s="201"/>
      <c r="CG48" s="201"/>
      <c r="CH48" s="201"/>
      <c r="CI48" s="201"/>
      <c r="CJ48" s="201"/>
      <c r="CK48" s="201"/>
      <c r="CL48" s="201"/>
      <c r="CM48" s="201"/>
      <c r="CN48" s="201"/>
      <c r="CO48" s="201"/>
      <c r="CP48" s="201"/>
      <c r="CQ48" s="201"/>
      <c r="CR48" s="201"/>
      <c r="CS48" s="201"/>
      <c r="CT48" s="201"/>
      <c r="CU48" s="201"/>
      <c r="CV48" s="201"/>
      <c r="CW48" s="201"/>
      <c r="CX48" s="201"/>
      <c r="CY48" s="201"/>
      <c r="CZ48" s="201"/>
      <c r="DA48" s="201"/>
      <c r="DB48" s="201"/>
      <c r="DC48" s="201"/>
      <c r="DD48" s="201"/>
      <c r="DE48" s="201"/>
      <c r="DF48" s="201"/>
      <c r="DG48" s="201"/>
      <c r="DH48" s="201"/>
      <c r="DI48" s="201"/>
      <c r="DJ48" s="201"/>
      <c r="DK48" s="201"/>
      <c r="DL48" s="201"/>
      <c r="DM48" s="201"/>
    </row>
    <row r="49" spans="1:117" s="42" customFormat="1" ht="39.75" customHeight="1" x14ac:dyDescent="0.35">
      <c r="A49" s="101">
        <v>29</v>
      </c>
      <c r="B49" s="123" t="s">
        <v>233</v>
      </c>
      <c r="C49" s="245" t="s">
        <v>206</v>
      </c>
      <c r="D49" s="1"/>
      <c r="E49" s="235"/>
      <c r="F49" s="239"/>
      <c r="G49" s="246"/>
      <c r="H49" s="204"/>
      <c r="I49" s="204"/>
      <c r="J49" s="204"/>
      <c r="K49" s="204"/>
      <c r="L49" s="204"/>
      <c r="M49" s="204"/>
      <c r="N49" s="204"/>
      <c r="O49" s="204"/>
      <c r="P49" s="204"/>
      <c r="Q49" s="204"/>
      <c r="R49" s="204"/>
      <c r="S49" s="204"/>
      <c r="T49" s="204"/>
      <c r="U49" s="204"/>
      <c r="V49" s="204"/>
      <c r="W49" s="204"/>
      <c r="X49" s="204"/>
      <c r="Y49" s="204"/>
      <c r="Z49" s="204"/>
      <c r="AA49" s="204"/>
      <c r="AB49" s="204"/>
      <c r="AC49" s="204"/>
      <c r="AD49" s="204"/>
      <c r="AE49" s="204"/>
      <c r="AF49" s="204"/>
      <c r="AG49" s="204"/>
      <c r="AH49" s="204"/>
      <c r="AI49" s="204"/>
      <c r="AJ49" s="204"/>
      <c r="AK49" s="204"/>
      <c r="AL49" s="204"/>
      <c r="AM49" s="204"/>
      <c r="AN49" s="204"/>
      <c r="AO49" s="204"/>
      <c r="AP49" s="204"/>
      <c r="AQ49" s="204"/>
      <c r="AR49" s="204"/>
      <c r="AS49" s="204"/>
      <c r="AT49" s="204"/>
      <c r="AU49" s="204"/>
      <c r="AV49" s="204"/>
      <c r="AW49" s="204"/>
      <c r="AX49" s="204"/>
      <c r="AY49" s="204"/>
      <c r="AZ49" s="204"/>
      <c r="BA49" s="204"/>
      <c r="BB49" s="204"/>
      <c r="BC49" s="204"/>
      <c r="BD49" s="204"/>
      <c r="BE49" s="201"/>
      <c r="BF49" s="201"/>
      <c r="BG49" s="201"/>
      <c r="BH49" s="201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1"/>
      <c r="BY49" s="201"/>
      <c r="BZ49" s="201"/>
      <c r="CA49" s="201"/>
      <c r="CB49" s="201"/>
      <c r="CC49" s="201"/>
      <c r="CD49" s="201"/>
      <c r="CE49" s="201"/>
      <c r="CF49" s="201"/>
      <c r="CG49" s="201"/>
      <c r="CH49" s="201"/>
      <c r="CI49" s="201"/>
      <c r="CJ49" s="201"/>
      <c r="CK49" s="201"/>
      <c r="CL49" s="201"/>
      <c r="CM49" s="201"/>
      <c r="CN49" s="201"/>
      <c r="CO49" s="201"/>
      <c r="CP49" s="201"/>
      <c r="CQ49" s="201"/>
      <c r="CR49" s="201"/>
      <c r="CS49" s="201"/>
      <c r="CT49" s="201"/>
      <c r="CU49" s="201"/>
      <c r="CV49" s="201"/>
      <c r="CW49" s="201"/>
      <c r="CX49" s="201"/>
      <c r="CY49" s="201"/>
      <c r="CZ49" s="201"/>
      <c r="DA49" s="201"/>
      <c r="DB49" s="201"/>
      <c r="DC49" s="201"/>
      <c r="DD49" s="201"/>
      <c r="DE49" s="201"/>
      <c r="DF49" s="201"/>
      <c r="DG49" s="201"/>
      <c r="DH49" s="201"/>
      <c r="DI49" s="201"/>
      <c r="DJ49" s="201"/>
      <c r="DK49" s="201"/>
      <c r="DL49" s="201"/>
      <c r="DM49" s="201"/>
    </row>
    <row r="50" spans="1:117" s="42" customFormat="1" ht="20.25" customHeight="1" x14ac:dyDescent="0.35">
      <c r="A50" s="143"/>
      <c r="B50" s="143" t="s">
        <v>165</v>
      </c>
      <c r="C50" s="143" t="s">
        <v>0</v>
      </c>
      <c r="D50" s="144" t="s">
        <v>1</v>
      </c>
      <c r="E50" s="235"/>
      <c r="F50" s="241"/>
      <c r="G50" s="243"/>
      <c r="H50" s="248"/>
      <c r="I50" s="248"/>
      <c r="J50" s="248"/>
      <c r="K50" s="248"/>
      <c r="L50" s="248"/>
      <c r="M50" s="248"/>
      <c r="N50" s="248"/>
      <c r="O50" s="248"/>
      <c r="P50" s="248"/>
      <c r="Q50" s="248"/>
      <c r="R50" s="248"/>
      <c r="S50" s="248"/>
      <c r="T50" s="248"/>
      <c r="U50" s="248"/>
      <c r="V50" s="248"/>
      <c r="W50" s="248"/>
      <c r="X50" s="248"/>
      <c r="Y50" s="248"/>
      <c r="Z50" s="248"/>
      <c r="AA50" s="248"/>
      <c r="AB50" s="248"/>
      <c r="AC50" s="248"/>
      <c r="AD50" s="248"/>
      <c r="AE50" s="248"/>
      <c r="AF50" s="248"/>
      <c r="AG50" s="248"/>
      <c r="AH50" s="248"/>
      <c r="AI50" s="248"/>
      <c r="AJ50" s="248"/>
      <c r="AK50" s="248"/>
      <c r="AL50" s="248"/>
      <c r="AM50" s="248"/>
      <c r="AN50" s="248"/>
      <c r="AO50" s="248"/>
      <c r="AP50" s="248"/>
      <c r="AQ50" s="248"/>
      <c r="AR50" s="248"/>
      <c r="AS50" s="248"/>
      <c r="AT50" s="248"/>
      <c r="AU50" s="248"/>
      <c r="AV50" s="248"/>
      <c r="AW50" s="248"/>
      <c r="AX50" s="248"/>
      <c r="AY50" s="248"/>
      <c r="AZ50" s="248"/>
      <c r="BA50" s="248"/>
      <c r="BB50" s="248"/>
      <c r="BC50" s="248"/>
      <c r="BD50" s="248"/>
      <c r="BE50" s="201"/>
      <c r="BF50" s="201"/>
      <c r="BG50" s="201"/>
      <c r="BH50" s="201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1"/>
      <c r="BY50" s="201"/>
      <c r="BZ50" s="201"/>
      <c r="CA50" s="201"/>
      <c r="CB50" s="201"/>
      <c r="CC50" s="201"/>
      <c r="CD50" s="201"/>
      <c r="CE50" s="201"/>
      <c r="CF50" s="201"/>
      <c r="CG50" s="201"/>
      <c r="CH50" s="201"/>
      <c r="CI50" s="201"/>
      <c r="CJ50" s="201"/>
      <c r="CK50" s="201"/>
      <c r="CL50" s="201"/>
      <c r="CM50" s="201"/>
      <c r="CN50" s="201"/>
      <c r="CO50" s="201"/>
      <c r="CP50" s="201"/>
      <c r="CQ50" s="201"/>
      <c r="CR50" s="201"/>
      <c r="CS50" s="201"/>
      <c r="CT50" s="201"/>
      <c r="CU50" s="201"/>
      <c r="CV50" s="201"/>
      <c r="CW50" s="201"/>
      <c r="CX50" s="201"/>
      <c r="CY50" s="201"/>
      <c r="CZ50" s="201"/>
      <c r="DA50" s="201"/>
      <c r="DB50" s="201"/>
      <c r="DC50" s="201"/>
      <c r="DD50" s="201"/>
      <c r="DE50" s="201"/>
      <c r="DF50" s="201"/>
      <c r="DG50" s="201"/>
      <c r="DH50" s="201"/>
      <c r="DI50" s="201"/>
      <c r="DJ50" s="201"/>
      <c r="DK50" s="201"/>
      <c r="DL50" s="201"/>
      <c r="DM50" s="201"/>
    </row>
    <row r="51" spans="1:117" s="42" customFormat="1" ht="33.75" customHeight="1" x14ac:dyDescent="0.35">
      <c r="A51" s="11">
        <v>30</v>
      </c>
      <c r="B51" s="123" t="s">
        <v>212</v>
      </c>
      <c r="C51" s="126"/>
      <c r="D51" s="142" t="s">
        <v>138</v>
      </c>
      <c r="E51" s="235"/>
      <c r="F51" s="239"/>
      <c r="G51" s="242"/>
      <c r="H51" s="204"/>
      <c r="I51" s="204"/>
      <c r="J51" s="204"/>
      <c r="K51" s="204"/>
      <c r="L51" s="204"/>
      <c r="M51" s="204"/>
      <c r="N51" s="204"/>
      <c r="O51" s="204"/>
      <c r="P51" s="204"/>
      <c r="Q51" s="204"/>
      <c r="R51" s="204"/>
      <c r="S51" s="204"/>
      <c r="T51" s="204"/>
      <c r="U51" s="204"/>
      <c r="V51" s="204"/>
      <c r="W51" s="204"/>
      <c r="X51" s="204"/>
      <c r="Y51" s="204"/>
      <c r="Z51" s="204"/>
      <c r="AA51" s="204"/>
      <c r="AB51" s="204"/>
      <c r="AC51" s="204"/>
      <c r="AD51" s="204"/>
      <c r="AE51" s="204"/>
      <c r="AF51" s="204"/>
      <c r="AG51" s="204"/>
      <c r="AH51" s="204"/>
      <c r="AI51" s="204"/>
      <c r="AJ51" s="204"/>
      <c r="AK51" s="204"/>
      <c r="AL51" s="204"/>
      <c r="AM51" s="204"/>
      <c r="AN51" s="204"/>
      <c r="AO51" s="204"/>
      <c r="AP51" s="204"/>
      <c r="AQ51" s="204"/>
      <c r="AR51" s="204"/>
      <c r="AS51" s="204"/>
      <c r="AT51" s="204"/>
      <c r="AU51" s="204"/>
      <c r="AV51" s="204"/>
      <c r="AW51" s="204"/>
      <c r="AX51" s="204"/>
      <c r="AY51" s="204"/>
      <c r="AZ51" s="204"/>
      <c r="BA51" s="204"/>
      <c r="BB51" s="204"/>
      <c r="BC51" s="204"/>
      <c r="BD51" s="204"/>
      <c r="BE51" s="201"/>
      <c r="BF51" s="201"/>
      <c r="BG51" s="201"/>
      <c r="BH51" s="201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1"/>
      <c r="BY51" s="201"/>
      <c r="BZ51" s="201"/>
      <c r="CA51" s="201"/>
      <c r="CB51" s="201"/>
      <c r="CC51" s="201"/>
      <c r="CD51" s="201"/>
      <c r="CE51" s="201"/>
      <c r="CF51" s="201"/>
      <c r="CG51" s="201"/>
      <c r="CH51" s="201"/>
      <c r="CI51" s="201"/>
      <c r="CJ51" s="201"/>
      <c r="CK51" s="201"/>
      <c r="CL51" s="201"/>
      <c r="CM51" s="201"/>
      <c r="CN51" s="201"/>
      <c r="CO51" s="201"/>
      <c r="CP51" s="201"/>
      <c r="CQ51" s="201"/>
      <c r="CR51" s="201"/>
      <c r="CS51" s="201"/>
      <c r="CT51" s="201"/>
      <c r="CU51" s="201"/>
      <c r="CV51" s="201"/>
      <c r="CW51" s="201"/>
      <c r="CX51" s="201"/>
      <c r="CY51" s="201"/>
      <c r="CZ51" s="201"/>
      <c r="DA51" s="201"/>
      <c r="DB51" s="201"/>
      <c r="DC51" s="201"/>
      <c r="DD51" s="201"/>
      <c r="DE51" s="201"/>
      <c r="DF51" s="201"/>
      <c r="DG51" s="201"/>
      <c r="DH51" s="201"/>
      <c r="DI51" s="201"/>
      <c r="DJ51" s="201"/>
      <c r="DK51" s="201"/>
      <c r="DL51" s="201"/>
      <c r="DM51" s="201"/>
    </row>
    <row r="52" spans="1:117" s="42" customFormat="1" ht="29.45" customHeight="1" x14ac:dyDescent="0.35">
      <c r="A52" s="101">
        <v>31</v>
      </c>
      <c r="B52" s="123" t="s">
        <v>187</v>
      </c>
      <c r="C52" s="142" t="s">
        <v>169</v>
      </c>
      <c r="D52" s="142" t="s">
        <v>211</v>
      </c>
      <c r="E52" s="235"/>
      <c r="F52" s="239"/>
      <c r="G52" s="242"/>
      <c r="H52" s="204"/>
      <c r="I52" s="204"/>
      <c r="J52" s="204"/>
      <c r="K52" s="204"/>
      <c r="L52" s="204"/>
      <c r="M52" s="204"/>
      <c r="N52" s="204"/>
      <c r="O52" s="204"/>
      <c r="P52" s="204"/>
      <c r="Q52" s="204"/>
      <c r="R52" s="204"/>
      <c r="S52" s="204"/>
      <c r="T52" s="204"/>
      <c r="U52" s="204"/>
      <c r="V52" s="204"/>
      <c r="W52" s="204"/>
      <c r="X52" s="204"/>
      <c r="Y52" s="204"/>
      <c r="Z52" s="204"/>
      <c r="AA52" s="204"/>
      <c r="AB52" s="204"/>
      <c r="AC52" s="204"/>
      <c r="AD52" s="204"/>
      <c r="AE52" s="204"/>
      <c r="AF52" s="204"/>
      <c r="AG52" s="204"/>
      <c r="AH52" s="204"/>
      <c r="AI52" s="204"/>
      <c r="AJ52" s="204"/>
      <c r="AK52" s="204"/>
      <c r="AL52" s="204"/>
      <c r="AM52" s="204"/>
      <c r="AN52" s="204"/>
      <c r="AO52" s="204"/>
      <c r="AP52" s="204"/>
      <c r="AQ52" s="204"/>
      <c r="AR52" s="204"/>
      <c r="AS52" s="204"/>
      <c r="AT52" s="204"/>
      <c r="AU52" s="204"/>
      <c r="AV52" s="204"/>
      <c r="AW52" s="204"/>
      <c r="AX52" s="204"/>
      <c r="AY52" s="204"/>
      <c r="AZ52" s="204"/>
      <c r="BA52" s="204"/>
      <c r="BB52" s="204"/>
      <c r="BC52" s="204"/>
      <c r="BD52" s="204"/>
      <c r="BE52" s="201"/>
      <c r="BF52" s="201"/>
      <c r="BG52" s="201"/>
      <c r="BH52" s="201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1"/>
      <c r="BY52" s="201"/>
      <c r="BZ52" s="201"/>
      <c r="CA52" s="201"/>
      <c r="CB52" s="201"/>
      <c r="CC52" s="201"/>
      <c r="CD52" s="201"/>
      <c r="CE52" s="201"/>
      <c r="CF52" s="201"/>
      <c r="CG52" s="201"/>
      <c r="CH52" s="201"/>
      <c r="CI52" s="201"/>
      <c r="CJ52" s="201"/>
      <c r="CK52" s="201"/>
      <c r="CL52" s="201"/>
      <c r="CM52" s="201"/>
      <c r="CN52" s="201"/>
      <c r="CO52" s="201"/>
      <c r="CP52" s="201"/>
      <c r="CQ52" s="201"/>
      <c r="CR52" s="201"/>
      <c r="CS52" s="201"/>
      <c r="CT52" s="201"/>
      <c r="CU52" s="201"/>
      <c r="CV52" s="201"/>
      <c r="CW52" s="201"/>
      <c r="CX52" s="201"/>
      <c r="CY52" s="201"/>
      <c r="CZ52" s="201"/>
      <c r="DA52" s="201"/>
      <c r="DB52" s="201"/>
      <c r="DC52" s="201"/>
      <c r="DD52" s="201"/>
      <c r="DE52" s="201"/>
      <c r="DF52" s="201"/>
      <c r="DG52" s="201"/>
      <c r="DH52" s="201"/>
      <c r="DI52" s="201"/>
      <c r="DJ52" s="201"/>
      <c r="DK52" s="201"/>
      <c r="DL52" s="201"/>
      <c r="DM52" s="201"/>
    </row>
    <row r="53" spans="1:117" s="42" customFormat="1" ht="48.75" customHeight="1" x14ac:dyDescent="0.35">
      <c r="A53" s="11"/>
      <c r="B53" s="123" t="s">
        <v>131</v>
      </c>
      <c r="C53" s="142"/>
      <c r="D53" s="141"/>
      <c r="E53" s="235"/>
      <c r="F53" s="239"/>
      <c r="G53" s="242"/>
      <c r="H53" s="204"/>
      <c r="I53" s="204"/>
      <c r="J53" s="204"/>
      <c r="K53" s="204"/>
      <c r="L53" s="204"/>
      <c r="M53" s="204"/>
      <c r="N53" s="204"/>
      <c r="O53" s="204"/>
      <c r="P53" s="204"/>
      <c r="Q53" s="204"/>
      <c r="R53" s="204"/>
      <c r="S53" s="204"/>
      <c r="T53" s="204"/>
      <c r="U53" s="204"/>
      <c r="V53" s="204"/>
      <c r="W53" s="204"/>
      <c r="X53" s="204"/>
      <c r="Y53" s="204"/>
      <c r="Z53" s="204"/>
      <c r="AA53" s="204"/>
      <c r="AB53" s="204"/>
      <c r="AC53" s="204"/>
      <c r="AD53" s="204"/>
      <c r="AE53" s="204"/>
      <c r="AF53" s="204"/>
      <c r="AG53" s="204"/>
      <c r="AH53" s="204"/>
      <c r="AI53" s="204"/>
      <c r="AJ53" s="204"/>
      <c r="AK53" s="204"/>
      <c r="AL53" s="204"/>
      <c r="AM53" s="204"/>
      <c r="AN53" s="204"/>
      <c r="AO53" s="204"/>
      <c r="AP53" s="204"/>
      <c r="AQ53" s="204"/>
      <c r="AR53" s="204"/>
      <c r="AS53" s="204"/>
      <c r="AT53" s="204"/>
      <c r="AU53" s="204"/>
      <c r="AV53" s="204"/>
      <c r="AW53" s="204"/>
      <c r="AX53" s="204"/>
      <c r="AY53" s="204"/>
      <c r="AZ53" s="204"/>
      <c r="BA53" s="204"/>
      <c r="BB53" s="204"/>
      <c r="BC53" s="204"/>
      <c r="BD53" s="204"/>
      <c r="BE53" s="201"/>
      <c r="BF53" s="201"/>
      <c r="BG53" s="201"/>
      <c r="BH53" s="201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1"/>
      <c r="BY53" s="201"/>
      <c r="BZ53" s="201"/>
      <c r="CA53" s="201"/>
      <c r="CB53" s="201"/>
      <c r="CC53" s="201"/>
      <c r="CD53" s="201"/>
      <c r="CE53" s="201"/>
      <c r="CF53" s="201"/>
      <c r="CG53" s="201"/>
      <c r="CH53" s="201"/>
      <c r="CI53" s="201"/>
      <c r="CJ53" s="201"/>
      <c r="CK53" s="201"/>
      <c r="CL53" s="201"/>
      <c r="CM53" s="201"/>
      <c r="CN53" s="201"/>
      <c r="CO53" s="201"/>
      <c r="CP53" s="201"/>
      <c r="CQ53" s="201"/>
      <c r="CR53" s="201"/>
      <c r="CS53" s="201"/>
      <c r="CT53" s="201"/>
      <c r="CU53" s="201"/>
      <c r="CV53" s="201"/>
      <c r="CW53" s="201"/>
      <c r="CX53" s="201"/>
      <c r="CY53" s="201"/>
      <c r="CZ53" s="201"/>
      <c r="DA53" s="201"/>
      <c r="DB53" s="201"/>
      <c r="DC53" s="201"/>
      <c r="DD53" s="201"/>
      <c r="DE53" s="201"/>
      <c r="DF53" s="201"/>
      <c r="DG53" s="201"/>
      <c r="DH53" s="201"/>
      <c r="DI53" s="201"/>
      <c r="DJ53" s="201"/>
      <c r="DK53" s="201"/>
      <c r="DL53" s="201"/>
      <c r="DM53" s="201"/>
    </row>
    <row r="54" spans="1:117" s="42" customFormat="1" ht="27" x14ac:dyDescent="0.35">
      <c r="A54" s="144"/>
      <c r="B54" s="143" t="s">
        <v>7</v>
      </c>
      <c r="C54" s="143" t="s">
        <v>0</v>
      </c>
      <c r="D54" s="144" t="s">
        <v>1</v>
      </c>
      <c r="E54" s="235"/>
      <c r="F54" s="241"/>
      <c r="G54" s="243"/>
      <c r="H54" s="248"/>
      <c r="I54" s="248"/>
      <c r="J54" s="248"/>
      <c r="K54" s="248"/>
      <c r="L54" s="248"/>
      <c r="M54" s="248"/>
      <c r="N54" s="248"/>
      <c r="O54" s="248"/>
      <c r="P54" s="248"/>
      <c r="Q54" s="248"/>
      <c r="R54" s="248"/>
      <c r="S54" s="248"/>
      <c r="T54" s="248"/>
      <c r="U54" s="248"/>
      <c r="V54" s="248"/>
      <c r="W54" s="248"/>
      <c r="X54" s="248"/>
      <c r="Y54" s="248"/>
      <c r="Z54" s="248"/>
      <c r="AA54" s="248"/>
      <c r="AB54" s="248"/>
      <c r="AC54" s="248"/>
      <c r="AD54" s="248"/>
      <c r="AE54" s="248"/>
      <c r="AF54" s="248"/>
      <c r="AG54" s="248"/>
      <c r="AH54" s="248"/>
      <c r="AI54" s="248"/>
      <c r="AJ54" s="248"/>
      <c r="AK54" s="248"/>
      <c r="AL54" s="248"/>
      <c r="AM54" s="248"/>
      <c r="AN54" s="248"/>
      <c r="AO54" s="248"/>
      <c r="AP54" s="248"/>
      <c r="AQ54" s="248"/>
      <c r="AR54" s="248"/>
      <c r="AS54" s="248"/>
      <c r="AT54" s="248"/>
      <c r="AU54" s="248"/>
      <c r="AV54" s="248"/>
      <c r="AW54" s="248"/>
      <c r="AX54" s="248"/>
      <c r="AY54" s="248"/>
      <c r="AZ54" s="248"/>
      <c r="BA54" s="248"/>
      <c r="BB54" s="248"/>
      <c r="BC54" s="248"/>
      <c r="BD54" s="248"/>
      <c r="BE54" s="201"/>
      <c r="BF54" s="201"/>
      <c r="BG54" s="201"/>
      <c r="BH54" s="201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1"/>
      <c r="BY54" s="201"/>
      <c r="BZ54" s="201"/>
      <c r="CA54" s="201"/>
      <c r="CB54" s="201"/>
      <c r="CC54" s="201"/>
      <c r="CD54" s="201"/>
      <c r="CE54" s="201"/>
      <c r="CF54" s="201"/>
      <c r="CG54" s="201"/>
      <c r="CH54" s="201"/>
      <c r="CI54" s="201"/>
      <c r="CJ54" s="201"/>
      <c r="CK54" s="201"/>
      <c r="CL54" s="201"/>
      <c r="CM54" s="201"/>
      <c r="CN54" s="201"/>
      <c r="CO54" s="201"/>
      <c r="CP54" s="201"/>
      <c r="CQ54" s="201"/>
      <c r="CR54" s="201"/>
      <c r="CS54" s="201"/>
      <c r="CT54" s="201"/>
      <c r="CU54" s="201"/>
      <c r="CV54" s="201"/>
      <c r="CW54" s="201"/>
      <c r="CX54" s="201"/>
      <c r="CY54" s="201"/>
      <c r="CZ54" s="201"/>
      <c r="DA54" s="201"/>
      <c r="DB54" s="201"/>
      <c r="DC54" s="201"/>
      <c r="DD54" s="201"/>
      <c r="DE54" s="201"/>
      <c r="DF54" s="201"/>
      <c r="DG54" s="201"/>
      <c r="DH54" s="201"/>
      <c r="DI54" s="201"/>
      <c r="DJ54" s="201"/>
      <c r="DK54" s="201"/>
      <c r="DL54" s="201"/>
      <c r="DM54" s="201"/>
    </row>
    <row r="55" spans="1:117" s="42" customFormat="1" ht="39.75" customHeight="1" x14ac:dyDescent="0.35">
      <c r="A55" s="10">
        <v>32</v>
      </c>
      <c r="B55" s="142" t="s">
        <v>225</v>
      </c>
      <c r="C55" s="9"/>
      <c r="D55" s="122" t="s">
        <v>128</v>
      </c>
      <c r="E55" s="235"/>
      <c r="F55" s="239"/>
      <c r="G55" s="242"/>
      <c r="H55" s="204"/>
      <c r="I55" s="204"/>
      <c r="J55" s="204"/>
      <c r="K55" s="204"/>
      <c r="L55" s="204"/>
      <c r="M55" s="204"/>
      <c r="N55" s="204"/>
      <c r="O55" s="204"/>
      <c r="P55" s="204"/>
      <c r="Q55" s="204"/>
      <c r="R55" s="204"/>
      <c r="S55" s="204"/>
      <c r="T55" s="204"/>
      <c r="U55" s="204"/>
      <c r="V55" s="204"/>
      <c r="W55" s="204"/>
      <c r="X55" s="204"/>
      <c r="Y55" s="204"/>
      <c r="Z55" s="204"/>
      <c r="AA55" s="204"/>
      <c r="AB55" s="204"/>
      <c r="AC55" s="204"/>
      <c r="AD55" s="204"/>
      <c r="AE55" s="204"/>
      <c r="AF55" s="204"/>
      <c r="AG55" s="204"/>
      <c r="AH55" s="204"/>
      <c r="AI55" s="204"/>
      <c r="AJ55" s="204"/>
      <c r="AK55" s="204"/>
      <c r="AL55" s="204"/>
      <c r="AM55" s="204"/>
      <c r="AN55" s="204"/>
      <c r="AO55" s="204"/>
      <c r="AP55" s="204"/>
      <c r="AQ55" s="204"/>
      <c r="AR55" s="204"/>
      <c r="AS55" s="204"/>
      <c r="AT55" s="204"/>
      <c r="AU55" s="204"/>
      <c r="AV55" s="204"/>
      <c r="AW55" s="204"/>
      <c r="AX55" s="204"/>
      <c r="AY55" s="204"/>
      <c r="AZ55" s="204"/>
      <c r="BA55" s="204"/>
      <c r="BB55" s="204"/>
      <c r="BC55" s="204"/>
      <c r="BD55" s="204"/>
      <c r="BE55" s="201"/>
      <c r="BF55" s="201"/>
      <c r="BG55" s="201"/>
      <c r="BH55" s="201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1"/>
      <c r="BY55" s="201"/>
      <c r="BZ55" s="201"/>
      <c r="CA55" s="201"/>
      <c r="CB55" s="201"/>
      <c r="CC55" s="201"/>
      <c r="CD55" s="201"/>
      <c r="CE55" s="201"/>
      <c r="CF55" s="201"/>
      <c r="CG55" s="201"/>
      <c r="CH55" s="201"/>
      <c r="CI55" s="201"/>
      <c r="CJ55" s="201"/>
      <c r="CK55" s="201"/>
      <c r="CL55" s="201"/>
      <c r="CM55" s="201"/>
      <c r="CN55" s="201"/>
      <c r="CO55" s="201"/>
      <c r="CP55" s="201"/>
      <c r="CQ55" s="201"/>
      <c r="CR55" s="201"/>
      <c r="CS55" s="201"/>
      <c r="CT55" s="201"/>
      <c r="CU55" s="201"/>
      <c r="CV55" s="201"/>
      <c r="CW55" s="201"/>
      <c r="CX55" s="201"/>
      <c r="CY55" s="201"/>
      <c r="CZ55" s="201"/>
      <c r="DA55" s="201"/>
      <c r="DB55" s="201"/>
      <c r="DC55" s="201"/>
      <c r="DD55" s="201"/>
      <c r="DE55" s="201"/>
      <c r="DF55" s="201"/>
      <c r="DG55" s="201"/>
      <c r="DH55" s="201"/>
      <c r="DI55" s="201"/>
      <c r="DJ55" s="201"/>
      <c r="DK55" s="201"/>
      <c r="DL55" s="201"/>
      <c r="DM55" s="201"/>
    </row>
    <row r="56" spans="1:117" s="42" customFormat="1" ht="27" x14ac:dyDescent="0.35">
      <c r="A56" s="10">
        <v>33</v>
      </c>
      <c r="B56" s="173" t="s">
        <v>226</v>
      </c>
      <c r="C56" s="9"/>
      <c r="D56" s="123" t="s">
        <v>138</v>
      </c>
      <c r="E56" s="235"/>
      <c r="F56" s="239"/>
      <c r="G56" s="242"/>
      <c r="H56" s="204"/>
      <c r="I56" s="204"/>
      <c r="J56" s="204"/>
      <c r="K56" s="204"/>
      <c r="L56" s="204"/>
      <c r="M56" s="204"/>
      <c r="N56" s="204"/>
      <c r="O56" s="204"/>
      <c r="P56" s="204"/>
      <c r="Q56" s="204"/>
      <c r="R56" s="204"/>
      <c r="S56" s="204"/>
      <c r="T56" s="204"/>
      <c r="U56" s="204"/>
      <c r="V56" s="204"/>
      <c r="W56" s="204"/>
      <c r="X56" s="204"/>
      <c r="Y56" s="204"/>
      <c r="Z56" s="204"/>
      <c r="AA56" s="204"/>
      <c r="AB56" s="204"/>
      <c r="AC56" s="204"/>
      <c r="AD56" s="204"/>
      <c r="AE56" s="204"/>
      <c r="AF56" s="204"/>
      <c r="AG56" s="204"/>
      <c r="AH56" s="204"/>
      <c r="AI56" s="204"/>
      <c r="AJ56" s="204"/>
      <c r="AK56" s="204"/>
      <c r="AL56" s="204"/>
      <c r="AM56" s="204"/>
      <c r="AN56" s="204"/>
      <c r="AO56" s="204"/>
      <c r="AP56" s="204"/>
      <c r="AQ56" s="204"/>
      <c r="AR56" s="204"/>
      <c r="AS56" s="204"/>
      <c r="AT56" s="204"/>
      <c r="AU56" s="204"/>
      <c r="AV56" s="204"/>
      <c r="AW56" s="204"/>
      <c r="AX56" s="204"/>
      <c r="AY56" s="204"/>
      <c r="AZ56" s="204"/>
      <c r="BA56" s="204"/>
      <c r="BB56" s="204"/>
      <c r="BC56" s="204"/>
      <c r="BD56" s="204"/>
      <c r="BE56" s="201"/>
      <c r="BF56" s="201"/>
      <c r="BG56" s="201"/>
      <c r="BH56" s="201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1"/>
      <c r="BY56" s="201"/>
      <c r="BZ56" s="201"/>
      <c r="CA56" s="201"/>
      <c r="CB56" s="201"/>
      <c r="CC56" s="201"/>
      <c r="CD56" s="201"/>
      <c r="CE56" s="201"/>
      <c r="CF56" s="201"/>
      <c r="CG56" s="201"/>
      <c r="CH56" s="201"/>
      <c r="CI56" s="201"/>
      <c r="CJ56" s="201"/>
      <c r="CK56" s="201"/>
      <c r="CL56" s="201"/>
      <c r="CM56" s="201"/>
      <c r="CN56" s="201"/>
      <c r="CO56" s="201"/>
      <c r="CP56" s="201"/>
      <c r="CQ56" s="201"/>
      <c r="CR56" s="201"/>
      <c r="CS56" s="201"/>
      <c r="CT56" s="201"/>
      <c r="CU56" s="201"/>
      <c r="CV56" s="201"/>
      <c r="CW56" s="201"/>
      <c r="CX56" s="201"/>
      <c r="CY56" s="201"/>
      <c r="CZ56" s="201"/>
      <c r="DA56" s="201"/>
      <c r="DB56" s="201"/>
      <c r="DC56" s="201"/>
      <c r="DD56" s="201"/>
      <c r="DE56" s="201"/>
      <c r="DF56" s="201"/>
      <c r="DG56" s="201"/>
      <c r="DH56" s="201"/>
      <c r="DI56" s="201"/>
      <c r="DJ56" s="201"/>
      <c r="DK56" s="201"/>
      <c r="DL56" s="201"/>
      <c r="DM56" s="201"/>
    </row>
    <row r="57" spans="1:117" s="42" customFormat="1" ht="30" customHeight="1" x14ac:dyDescent="0.35">
      <c r="A57" s="97">
        <v>34</v>
      </c>
      <c r="B57" s="173" t="s">
        <v>194</v>
      </c>
      <c r="C57" s="126" t="s">
        <v>137</v>
      </c>
      <c r="D57" s="121" t="s">
        <v>168</v>
      </c>
      <c r="E57" s="235"/>
      <c r="F57" s="239"/>
      <c r="G57" s="242"/>
      <c r="H57" s="204"/>
      <c r="I57" s="204"/>
      <c r="J57" s="204"/>
      <c r="K57" s="204"/>
      <c r="L57" s="204"/>
      <c r="M57" s="204"/>
      <c r="N57" s="204"/>
      <c r="O57" s="204"/>
      <c r="P57" s="204"/>
      <c r="Q57" s="204"/>
      <c r="R57" s="204"/>
      <c r="S57" s="204"/>
      <c r="T57" s="204"/>
      <c r="U57" s="204"/>
      <c r="V57" s="204"/>
      <c r="W57" s="204"/>
      <c r="X57" s="204"/>
      <c r="Y57" s="204"/>
      <c r="Z57" s="204"/>
      <c r="AA57" s="204"/>
      <c r="AB57" s="204"/>
      <c r="AC57" s="204"/>
      <c r="AD57" s="204"/>
      <c r="AE57" s="204"/>
      <c r="AF57" s="204"/>
      <c r="AG57" s="204"/>
      <c r="AH57" s="204"/>
      <c r="AI57" s="204"/>
      <c r="AJ57" s="204"/>
      <c r="AK57" s="204"/>
      <c r="AL57" s="204"/>
      <c r="AM57" s="204"/>
      <c r="AN57" s="204"/>
      <c r="AO57" s="204"/>
      <c r="AP57" s="204"/>
      <c r="AQ57" s="204"/>
      <c r="AR57" s="204"/>
      <c r="AS57" s="204"/>
      <c r="AT57" s="204"/>
      <c r="AU57" s="204"/>
      <c r="AV57" s="204"/>
      <c r="AW57" s="204"/>
      <c r="AX57" s="204"/>
      <c r="AY57" s="204"/>
      <c r="AZ57" s="204"/>
      <c r="BA57" s="204"/>
      <c r="BB57" s="204"/>
      <c r="BC57" s="204"/>
      <c r="BD57" s="204"/>
      <c r="BE57" s="201"/>
      <c r="BF57" s="201"/>
      <c r="BG57" s="201"/>
      <c r="BH57" s="201"/>
      <c r="BI57" s="201"/>
      <c r="BJ57" s="201"/>
      <c r="BK57" s="201"/>
      <c r="BL57" s="201"/>
      <c r="BM57" s="201"/>
      <c r="BN57" s="201"/>
      <c r="BO57" s="201"/>
      <c r="BP57" s="201"/>
      <c r="BQ57" s="201"/>
      <c r="BR57" s="201"/>
      <c r="BS57" s="201"/>
      <c r="BT57" s="201"/>
      <c r="BU57" s="201"/>
      <c r="BV57" s="201"/>
      <c r="BW57" s="201"/>
      <c r="BX57" s="201"/>
      <c r="BY57" s="201"/>
      <c r="BZ57" s="201"/>
      <c r="CA57" s="201"/>
      <c r="CB57" s="201"/>
      <c r="CC57" s="201"/>
      <c r="CD57" s="201"/>
      <c r="CE57" s="201"/>
      <c r="CF57" s="201"/>
      <c r="CG57" s="201"/>
      <c r="CH57" s="201"/>
      <c r="CI57" s="201"/>
      <c r="CJ57" s="201"/>
      <c r="CK57" s="201"/>
      <c r="CL57" s="201"/>
      <c r="CM57" s="201"/>
      <c r="CN57" s="201"/>
      <c r="CO57" s="201"/>
      <c r="CP57" s="201"/>
      <c r="CQ57" s="201"/>
      <c r="CR57" s="201"/>
      <c r="CS57" s="201"/>
      <c r="CT57" s="201"/>
      <c r="CU57" s="201"/>
      <c r="CV57" s="201"/>
      <c r="CW57" s="201"/>
      <c r="CX57" s="201"/>
      <c r="CY57" s="201"/>
      <c r="CZ57" s="201"/>
      <c r="DA57" s="201"/>
      <c r="DB57" s="201"/>
      <c r="DC57" s="201"/>
      <c r="DD57" s="201"/>
      <c r="DE57" s="201"/>
      <c r="DF57" s="201"/>
      <c r="DG57" s="201"/>
      <c r="DH57" s="201"/>
      <c r="DI57" s="201"/>
      <c r="DJ57" s="201"/>
      <c r="DK57" s="201"/>
      <c r="DL57" s="201"/>
      <c r="DM57" s="201"/>
    </row>
    <row r="58" spans="1:117" s="42" customFormat="1" ht="42.75" customHeight="1" x14ac:dyDescent="0.35">
      <c r="A58" s="176"/>
      <c r="B58" s="191" t="s">
        <v>180</v>
      </c>
      <c r="C58" s="175"/>
      <c r="D58" s="178"/>
      <c r="E58" s="235"/>
      <c r="F58" s="239"/>
      <c r="G58" s="242"/>
      <c r="H58" s="204"/>
      <c r="I58" s="204"/>
      <c r="J58" s="204"/>
      <c r="K58" s="204"/>
      <c r="L58" s="204"/>
      <c r="M58" s="263"/>
      <c r="N58" s="204"/>
      <c r="O58" s="204"/>
      <c r="P58" s="262"/>
      <c r="Q58" s="204"/>
      <c r="R58" s="262"/>
      <c r="S58" s="262"/>
      <c r="T58" s="262"/>
      <c r="U58" s="204"/>
      <c r="V58" s="262"/>
      <c r="W58" s="204"/>
      <c r="X58" s="204"/>
      <c r="Y58" s="204"/>
      <c r="Z58" s="204"/>
      <c r="AA58" s="263"/>
      <c r="AB58" s="204"/>
      <c r="AC58" s="204"/>
      <c r="AD58" s="204"/>
      <c r="AE58" s="204"/>
      <c r="AF58" s="204"/>
      <c r="AG58" s="204"/>
      <c r="AH58" s="204"/>
      <c r="AI58" s="204"/>
      <c r="AJ58" s="204"/>
      <c r="AK58" s="204"/>
      <c r="AL58" s="262"/>
      <c r="AM58" s="262"/>
      <c r="AN58" s="262"/>
      <c r="AO58" s="204"/>
      <c r="AP58" s="204"/>
      <c r="AQ58" s="204"/>
      <c r="AR58" s="204"/>
      <c r="AS58" s="204"/>
      <c r="AT58" s="204"/>
      <c r="AU58" s="204"/>
      <c r="AV58" s="204"/>
      <c r="AW58" s="204"/>
      <c r="AX58" s="204"/>
      <c r="AY58" s="204"/>
      <c r="AZ58" s="204"/>
      <c r="BA58" s="204"/>
      <c r="BB58" s="204"/>
      <c r="BC58" s="204"/>
      <c r="BD58" s="204"/>
      <c r="BE58" s="201"/>
      <c r="BF58" s="201"/>
      <c r="BG58" s="201"/>
      <c r="BH58" s="201"/>
      <c r="BI58" s="201"/>
      <c r="BJ58" s="201"/>
      <c r="BK58" s="201"/>
      <c r="BL58" s="201"/>
      <c r="BM58" s="201"/>
      <c r="BN58" s="201"/>
      <c r="BO58" s="201"/>
      <c r="BP58" s="201"/>
      <c r="BQ58" s="201"/>
      <c r="BR58" s="201"/>
      <c r="BS58" s="201"/>
      <c r="BT58" s="201"/>
      <c r="BU58" s="201"/>
      <c r="BV58" s="201"/>
      <c r="BW58" s="201"/>
      <c r="BX58" s="201"/>
      <c r="BY58" s="201"/>
      <c r="BZ58" s="201"/>
      <c r="CA58" s="201"/>
      <c r="CB58" s="201"/>
      <c r="CC58" s="201"/>
      <c r="CD58" s="201"/>
      <c r="CE58" s="201"/>
      <c r="CF58" s="201"/>
      <c r="CG58" s="201"/>
      <c r="CH58" s="201"/>
      <c r="CI58" s="201"/>
      <c r="CJ58" s="201"/>
      <c r="CK58" s="201"/>
      <c r="CL58" s="201"/>
      <c r="CM58" s="201"/>
      <c r="CN58" s="201"/>
      <c r="CO58" s="201"/>
      <c r="CP58" s="201"/>
      <c r="CQ58" s="201"/>
      <c r="CR58" s="201"/>
      <c r="CS58" s="201"/>
      <c r="CT58" s="201"/>
      <c r="CU58" s="201"/>
      <c r="CV58" s="201"/>
      <c r="CW58" s="201"/>
      <c r="CX58" s="201"/>
      <c r="CY58" s="201"/>
      <c r="CZ58" s="201"/>
      <c r="DA58" s="201"/>
      <c r="DB58" s="201"/>
      <c r="DC58" s="201"/>
      <c r="DD58" s="201"/>
      <c r="DE58" s="201"/>
      <c r="DF58" s="201"/>
      <c r="DG58" s="201"/>
      <c r="DH58" s="201"/>
      <c r="DI58" s="201"/>
      <c r="DJ58" s="201"/>
      <c r="DK58" s="201"/>
      <c r="DL58" s="201"/>
      <c r="DM58" s="201"/>
    </row>
    <row r="59" spans="1:117" s="42" customFormat="1" ht="43.5" customHeight="1" x14ac:dyDescent="0.35">
      <c r="A59" s="119">
        <v>35</v>
      </c>
      <c r="B59" s="186" t="s">
        <v>195</v>
      </c>
      <c r="C59" s="140" t="s">
        <v>163</v>
      </c>
      <c r="D59" s="179" t="s">
        <v>130</v>
      </c>
      <c r="E59" s="237"/>
      <c r="F59" s="239"/>
      <c r="G59" s="244"/>
      <c r="H59" s="207"/>
      <c r="I59" s="207"/>
      <c r="J59" s="207"/>
      <c r="K59" s="207"/>
      <c r="L59" s="207"/>
      <c r="M59" s="207"/>
      <c r="N59" s="207"/>
      <c r="O59" s="207"/>
      <c r="P59" s="207"/>
      <c r="Q59" s="207"/>
      <c r="R59" s="207"/>
      <c r="S59" s="207"/>
      <c r="T59" s="207"/>
      <c r="U59" s="207"/>
      <c r="V59" s="207"/>
      <c r="W59" s="207"/>
      <c r="X59" s="207"/>
      <c r="Y59" s="207"/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7"/>
      <c r="AS59" s="207"/>
      <c r="AT59" s="207"/>
      <c r="AU59" s="207"/>
      <c r="AV59" s="207"/>
      <c r="AW59" s="207"/>
      <c r="AX59" s="207"/>
      <c r="AY59" s="207"/>
      <c r="AZ59" s="207"/>
      <c r="BA59" s="207"/>
      <c r="BB59" s="207"/>
      <c r="BC59" s="207"/>
      <c r="BD59" s="207"/>
      <c r="BE59" s="201"/>
      <c r="BF59" s="201"/>
      <c r="BG59" s="201"/>
      <c r="BH59" s="201"/>
      <c r="BI59" s="201"/>
      <c r="BJ59" s="201"/>
      <c r="BK59" s="201"/>
      <c r="BL59" s="201"/>
      <c r="BM59" s="201"/>
      <c r="BN59" s="201"/>
      <c r="BO59" s="201"/>
      <c r="BP59" s="201"/>
      <c r="BQ59" s="201"/>
      <c r="BR59" s="201"/>
      <c r="BS59" s="201"/>
      <c r="BT59" s="201"/>
      <c r="BU59" s="201"/>
      <c r="BV59" s="201"/>
      <c r="BW59" s="201"/>
      <c r="BX59" s="201"/>
      <c r="BY59" s="201"/>
      <c r="BZ59" s="201"/>
      <c r="CA59" s="201"/>
      <c r="CB59" s="201"/>
      <c r="CC59" s="201"/>
      <c r="CD59" s="201"/>
      <c r="CE59" s="201"/>
      <c r="CF59" s="201"/>
      <c r="CG59" s="201"/>
      <c r="CH59" s="201"/>
      <c r="CI59" s="201"/>
      <c r="CJ59" s="201"/>
      <c r="CK59" s="201"/>
      <c r="CL59" s="201"/>
      <c r="CM59" s="201"/>
      <c r="CN59" s="201"/>
      <c r="CO59" s="201"/>
      <c r="CP59" s="201"/>
      <c r="CQ59" s="201"/>
      <c r="CR59" s="201"/>
      <c r="CS59" s="201"/>
      <c r="CT59" s="201"/>
      <c r="CU59" s="201"/>
      <c r="CV59" s="201"/>
      <c r="CW59" s="201"/>
      <c r="CX59" s="201"/>
      <c r="CY59" s="201"/>
      <c r="CZ59" s="201"/>
      <c r="DA59" s="201"/>
      <c r="DB59" s="201"/>
      <c r="DC59" s="201"/>
      <c r="DD59" s="201"/>
      <c r="DE59" s="201"/>
      <c r="DF59" s="201"/>
      <c r="DG59" s="201"/>
      <c r="DH59" s="201"/>
      <c r="DI59" s="201"/>
      <c r="DJ59" s="201"/>
      <c r="DK59" s="201"/>
      <c r="DL59" s="201"/>
      <c r="DM59" s="201"/>
    </row>
    <row r="60" spans="1:117" s="42" customFormat="1" ht="27" customHeight="1" x14ac:dyDescent="0.35">
      <c r="A60" s="135"/>
      <c r="B60" s="230"/>
      <c r="C60" s="231"/>
      <c r="D60" s="135"/>
      <c r="E60" s="237"/>
      <c r="F60" s="239"/>
      <c r="G60" s="244"/>
      <c r="H60" s="207"/>
      <c r="I60" s="207"/>
      <c r="J60" s="207"/>
      <c r="K60" s="207"/>
      <c r="L60" s="207"/>
      <c r="M60" s="207"/>
      <c r="N60" s="207"/>
      <c r="O60" s="207"/>
      <c r="P60" s="207"/>
      <c r="Q60" s="207"/>
      <c r="R60" s="207"/>
      <c r="S60" s="207"/>
      <c r="T60" s="207"/>
      <c r="U60" s="207"/>
      <c r="V60" s="207"/>
      <c r="W60" s="207"/>
      <c r="X60" s="207"/>
      <c r="Y60" s="207"/>
      <c r="Z60" s="207"/>
      <c r="AA60" s="207"/>
      <c r="AB60" s="266"/>
      <c r="AC60" s="207"/>
      <c r="AD60" s="207"/>
      <c r="AE60" s="207"/>
      <c r="AF60" s="207"/>
      <c r="AG60" s="207"/>
      <c r="AH60" s="207"/>
      <c r="AI60" s="207"/>
      <c r="AJ60" s="207"/>
      <c r="AK60" s="207"/>
      <c r="AL60" s="207"/>
      <c r="AM60" s="207"/>
      <c r="AN60" s="207"/>
      <c r="AO60" s="207"/>
      <c r="AP60" s="207"/>
      <c r="AQ60" s="207"/>
      <c r="AR60" s="207"/>
      <c r="AS60" s="207"/>
      <c r="AT60" s="207"/>
      <c r="AU60" s="207"/>
      <c r="AV60" s="207"/>
      <c r="AW60" s="207"/>
      <c r="AX60" s="207"/>
      <c r="AY60" s="207"/>
      <c r="AZ60" s="207"/>
      <c r="BA60" s="207"/>
      <c r="BB60" s="207"/>
      <c r="BC60" s="207"/>
      <c r="BD60" s="207"/>
      <c r="BE60" s="201"/>
      <c r="BF60" s="201"/>
      <c r="BG60" s="201"/>
      <c r="BH60" s="201"/>
      <c r="BI60" s="201"/>
      <c r="BJ60" s="201"/>
      <c r="BK60" s="201"/>
      <c r="BL60" s="201"/>
      <c r="BM60" s="201"/>
      <c r="BN60" s="201"/>
      <c r="BO60" s="201"/>
      <c r="BP60" s="201"/>
      <c r="BQ60" s="201"/>
      <c r="BR60" s="201"/>
      <c r="BS60" s="201"/>
      <c r="BT60" s="201"/>
      <c r="BU60" s="201"/>
      <c r="BV60" s="201"/>
      <c r="BW60" s="201"/>
      <c r="BX60" s="201"/>
      <c r="BY60" s="201"/>
      <c r="BZ60" s="201"/>
      <c r="CA60" s="201"/>
      <c r="CB60" s="201"/>
      <c r="CC60" s="201"/>
      <c r="CD60" s="201"/>
      <c r="CE60" s="201"/>
      <c r="CF60" s="201"/>
      <c r="CG60" s="201"/>
      <c r="CH60" s="201"/>
      <c r="CI60" s="201"/>
      <c r="CJ60" s="201"/>
      <c r="CK60" s="201"/>
      <c r="CL60" s="201"/>
      <c r="CM60" s="201"/>
      <c r="CN60" s="201"/>
      <c r="CO60" s="201"/>
      <c r="CP60" s="201"/>
      <c r="CQ60" s="201"/>
      <c r="CR60" s="201"/>
      <c r="CS60" s="201"/>
      <c r="CT60" s="201"/>
      <c r="CU60" s="201"/>
      <c r="CV60" s="201"/>
      <c r="CW60" s="201"/>
      <c r="CX60" s="201"/>
      <c r="CY60" s="201"/>
      <c r="CZ60" s="201"/>
      <c r="DA60" s="201"/>
      <c r="DB60" s="201"/>
      <c r="DC60" s="201"/>
      <c r="DD60" s="201"/>
      <c r="DE60" s="201"/>
      <c r="DF60" s="201"/>
      <c r="DG60" s="201"/>
      <c r="DH60" s="201"/>
      <c r="DI60" s="201"/>
      <c r="DJ60" s="201"/>
      <c r="DK60" s="201"/>
      <c r="DL60" s="201"/>
      <c r="DM60" s="201"/>
    </row>
    <row r="61" spans="1:117" s="42" customFormat="1" ht="28.5" customHeight="1" x14ac:dyDescent="0.35">
      <c r="A61" s="144"/>
      <c r="B61" s="143" t="s">
        <v>166</v>
      </c>
      <c r="C61" s="153"/>
      <c r="D61" s="154"/>
      <c r="E61" s="232"/>
      <c r="F61" s="240"/>
      <c r="G61" s="249"/>
      <c r="H61" s="250"/>
      <c r="I61" s="250"/>
      <c r="J61" s="250"/>
      <c r="K61" s="250"/>
      <c r="L61" s="250"/>
      <c r="M61" s="250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250"/>
      <c r="Z61" s="250"/>
      <c r="AA61" s="250"/>
      <c r="AB61" s="250"/>
      <c r="AC61" s="250"/>
      <c r="AD61" s="250"/>
      <c r="AE61" s="250"/>
      <c r="AF61" s="250"/>
      <c r="AG61" s="250"/>
      <c r="AH61" s="250"/>
      <c r="AI61" s="250"/>
      <c r="AJ61" s="250"/>
      <c r="AK61" s="250"/>
      <c r="AL61" s="250"/>
      <c r="AM61" s="250"/>
      <c r="AN61" s="250"/>
      <c r="AO61" s="250"/>
      <c r="AP61" s="250"/>
      <c r="AQ61" s="250"/>
      <c r="AR61" s="250"/>
      <c r="AS61" s="250"/>
      <c r="AT61" s="250"/>
      <c r="AU61" s="250"/>
      <c r="AV61" s="250"/>
      <c r="AW61" s="250"/>
      <c r="AX61" s="250"/>
      <c r="AY61" s="250"/>
      <c r="AZ61" s="250"/>
      <c r="BA61" s="250"/>
      <c r="BB61" s="250"/>
      <c r="BC61" s="250"/>
      <c r="BD61" s="250"/>
      <c r="BE61" s="201"/>
      <c r="BF61" s="201"/>
      <c r="BG61" s="201"/>
      <c r="BH61" s="201"/>
      <c r="BI61" s="201"/>
      <c r="BJ61" s="201"/>
      <c r="BK61" s="201"/>
      <c r="BL61" s="201"/>
      <c r="BM61" s="201"/>
      <c r="BN61" s="201"/>
      <c r="BO61" s="201"/>
      <c r="BP61" s="201"/>
      <c r="BQ61" s="201"/>
      <c r="BR61" s="201"/>
      <c r="BS61" s="201"/>
      <c r="BT61" s="201"/>
      <c r="BU61" s="201"/>
      <c r="BV61" s="201"/>
      <c r="BW61" s="201"/>
      <c r="BX61" s="201"/>
      <c r="BY61" s="201"/>
      <c r="BZ61" s="201"/>
      <c r="CA61" s="201"/>
      <c r="CB61" s="201"/>
      <c r="CC61" s="201"/>
      <c r="CD61" s="201"/>
      <c r="CE61" s="201"/>
      <c r="CF61" s="201"/>
      <c r="CG61" s="201"/>
      <c r="CH61" s="201"/>
      <c r="CI61" s="201"/>
      <c r="CJ61" s="201"/>
      <c r="CK61" s="201"/>
      <c r="CL61" s="201"/>
      <c r="CM61" s="201"/>
      <c r="CN61" s="201"/>
      <c r="CO61" s="201"/>
      <c r="CP61" s="201"/>
      <c r="CQ61" s="201"/>
      <c r="CR61" s="201"/>
      <c r="CS61" s="201"/>
      <c r="CT61" s="201"/>
      <c r="CU61" s="201"/>
      <c r="CV61" s="201"/>
      <c r="CW61" s="201"/>
      <c r="CX61" s="201"/>
      <c r="CY61" s="201"/>
      <c r="CZ61" s="201"/>
      <c r="DA61" s="201"/>
      <c r="DB61" s="201"/>
      <c r="DC61" s="201"/>
      <c r="DD61" s="201"/>
      <c r="DE61" s="201"/>
      <c r="DF61" s="201"/>
      <c r="DG61" s="201"/>
      <c r="DH61" s="201"/>
      <c r="DI61" s="201"/>
      <c r="DJ61" s="201"/>
      <c r="DK61" s="201"/>
      <c r="DL61" s="201"/>
      <c r="DM61" s="201"/>
    </row>
    <row r="62" spans="1:117" s="42" customFormat="1" ht="26.25" customHeight="1" x14ac:dyDescent="0.35">
      <c r="A62" s="144"/>
      <c r="B62" s="143" t="s">
        <v>170</v>
      </c>
      <c r="C62" s="143" t="s">
        <v>0</v>
      </c>
      <c r="D62" s="144" t="s">
        <v>1</v>
      </c>
      <c r="E62" s="236"/>
      <c r="F62" s="240"/>
      <c r="G62" s="243"/>
      <c r="H62" s="206"/>
      <c r="I62" s="206"/>
      <c r="J62" s="206"/>
      <c r="K62" s="206"/>
      <c r="L62" s="206"/>
      <c r="M62" s="206"/>
      <c r="N62" s="206"/>
      <c r="O62" s="206"/>
      <c r="P62" s="206"/>
      <c r="Q62" s="206"/>
      <c r="R62" s="206"/>
      <c r="S62" s="206"/>
      <c r="T62" s="206"/>
      <c r="U62" s="206"/>
      <c r="V62" s="206"/>
      <c r="W62" s="206"/>
      <c r="X62" s="206"/>
      <c r="Y62" s="206"/>
      <c r="Z62" s="206"/>
      <c r="AA62" s="206"/>
      <c r="AB62" s="206"/>
      <c r="AC62" s="206"/>
      <c r="AD62" s="206"/>
      <c r="AE62" s="206"/>
      <c r="AF62" s="206"/>
      <c r="AG62" s="206"/>
      <c r="AH62" s="206"/>
      <c r="AI62" s="206"/>
      <c r="AJ62" s="206"/>
      <c r="AK62" s="206"/>
      <c r="AL62" s="206"/>
      <c r="AM62" s="206"/>
      <c r="AN62" s="206"/>
      <c r="AO62" s="206"/>
      <c r="AP62" s="206"/>
      <c r="AQ62" s="206"/>
      <c r="AR62" s="206"/>
      <c r="AS62" s="206"/>
      <c r="AT62" s="206"/>
      <c r="AU62" s="206"/>
      <c r="AV62" s="206"/>
      <c r="AW62" s="206"/>
      <c r="AX62" s="206"/>
      <c r="AY62" s="206"/>
      <c r="AZ62" s="206"/>
      <c r="BA62" s="206"/>
      <c r="BB62" s="206"/>
      <c r="BC62" s="206"/>
      <c r="BD62" s="206"/>
      <c r="BE62" s="201"/>
      <c r="BF62" s="201"/>
      <c r="BG62" s="201"/>
      <c r="BH62" s="201"/>
      <c r="BI62" s="201"/>
      <c r="BJ62" s="201"/>
      <c r="BK62" s="201"/>
      <c r="BL62" s="201"/>
      <c r="BM62" s="201"/>
      <c r="BN62" s="201"/>
      <c r="BO62" s="201"/>
      <c r="BP62" s="201"/>
      <c r="BQ62" s="201"/>
      <c r="BR62" s="201"/>
      <c r="BS62" s="201"/>
      <c r="BT62" s="201"/>
      <c r="BU62" s="201"/>
      <c r="BV62" s="201"/>
      <c r="BW62" s="201"/>
      <c r="BX62" s="201"/>
      <c r="BY62" s="201"/>
      <c r="BZ62" s="201"/>
      <c r="CA62" s="201"/>
      <c r="CB62" s="201"/>
      <c r="CC62" s="201"/>
      <c r="CD62" s="201"/>
      <c r="CE62" s="201"/>
      <c r="CF62" s="201"/>
      <c r="CG62" s="201"/>
      <c r="CH62" s="201"/>
      <c r="CI62" s="201"/>
      <c r="CJ62" s="201"/>
      <c r="CK62" s="201"/>
      <c r="CL62" s="201"/>
      <c r="CM62" s="201"/>
      <c r="CN62" s="201"/>
      <c r="CO62" s="201"/>
      <c r="CP62" s="201"/>
      <c r="CQ62" s="201"/>
      <c r="CR62" s="201"/>
      <c r="CS62" s="201"/>
      <c r="CT62" s="201"/>
      <c r="CU62" s="201"/>
      <c r="CV62" s="201"/>
      <c r="CW62" s="201"/>
      <c r="CX62" s="201"/>
      <c r="CY62" s="201"/>
      <c r="CZ62" s="201"/>
      <c r="DA62" s="201"/>
      <c r="DB62" s="201"/>
      <c r="DC62" s="201"/>
      <c r="DD62" s="201"/>
      <c r="DE62" s="201"/>
      <c r="DF62" s="201"/>
      <c r="DG62" s="201"/>
      <c r="DH62" s="201"/>
      <c r="DI62" s="201"/>
      <c r="DJ62" s="201"/>
      <c r="DK62" s="201"/>
      <c r="DL62" s="201"/>
      <c r="DM62" s="201"/>
    </row>
    <row r="63" spans="1:117" s="42" customFormat="1" ht="48.75" customHeight="1" x14ac:dyDescent="0.35">
      <c r="A63" s="10">
        <v>36</v>
      </c>
      <c r="B63" s="155" t="s">
        <v>227</v>
      </c>
      <c r="C63" s="123" t="s">
        <v>167</v>
      </c>
      <c r="D63" s="123" t="s">
        <v>138</v>
      </c>
      <c r="E63" s="236"/>
      <c r="F63" s="238"/>
      <c r="G63" s="242"/>
      <c r="H63" s="204"/>
      <c r="I63" s="204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4"/>
      <c r="AT63" s="204"/>
      <c r="AU63" s="204"/>
      <c r="AV63" s="204"/>
      <c r="AW63" s="204"/>
      <c r="AX63" s="204"/>
      <c r="AY63" s="204"/>
      <c r="AZ63" s="204"/>
      <c r="BA63" s="204"/>
      <c r="BB63" s="204"/>
      <c r="BC63" s="204"/>
      <c r="BD63" s="204"/>
      <c r="BE63" s="201"/>
      <c r="BF63" s="201"/>
      <c r="BG63" s="201"/>
      <c r="BH63" s="201"/>
      <c r="BI63" s="201"/>
      <c r="BJ63" s="201"/>
      <c r="BK63" s="201"/>
      <c r="BL63" s="201"/>
      <c r="BM63" s="201"/>
      <c r="BN63" s="201"/>
      <c r="BO63" s="201"/>
      <c r="BP63" s="201"/>
      <c r="BQ63" s="201"/>
      <c r="BR63" s="201"/>
      <c r="BS63" s="201"/>
      <c r="BT63" s="201"/>
      <c r="BU63" s="201"/>
      <c r="BV63" s="201"/>
      <c r="BW63" s="201"/>
      <c r="BX63" s="201"/>
      <c r="BY63" s="201"/>
      <c r="BZ63" s="201"/>
      <c r="CA63" s="201"/>
      <c r="CB63" s="201"/>
      <c r="CC63" s="201"/>
      <c r="CD63" s="201"/>
      <c r="CE63" s="201"/>
      <c r="CF63" s="201"/>
      <c r="CG63" s="201"/>
      <c r="CH63" s="201"/>
      <c r="CI63" s="201"/>
      <c r="CJ63" s="201"/>
      <c r="CK63" s="201"/>
      <c r="CL63" s="201"/>
      <c r="CM63" s="201"/>
      <c r="CN63" s="201"/>
      <c r="CO63" s="201"/>
      <c r="CP63" s="201"/>
      <c r="CQ63" s="201"/>
      <c r="CR63" s="201"/>
      <c r="CS63" s="201"/>
      <c r="CT63" s="201"/>
      <c r="CU63" s="201"/>
      <c r="CV63" s="201"/>
      <c r="CW63" s="201"/>
      <c r="CX63" s="201"/>
      <c r="CY63" s="201"/>
      <c r="CZ63" s="201"/>
      <c r="DA63" s="201"/>
      <c r="DB63" s="201"/>
      <c r="DC63" s="201"/>
      <c r="DD63" s="201"/>
      <c r="DE63" s="201"/>
      <c r="DF63" s="201"/>
      <c r="DG63" s="201"/>
      <c r="DH63" s="201"/>
      <c r="DI63" s="201"/>
      <c r="DJ63" s="201"/>
      <c r="DK63" s="201"/>
      <c r="DL63" s="201"/>
      <c r="DM63" s="201"/>
    </row>
    <row r="64" spans="1:117" s="42" customFormat="1" ht="50.25" customHeight="1" x14ac:dyDescent="0.35">
      <c r="A64" s="98">
        <v>37</v>
      </c>
      <c r="B64" s="155" t="s">
        <v>208</v>
      </c>
      <c r="C64" s="123" t="s">
        <v>167</v>
      </c>
      <c r="D64" s="123" t="s">
        <v>138</v>
      </c>
      <c r="E64" s="236"/>
      <c r="F64" s="238"/>
      <c r="G64" s="242"/>
      <c r="H64" s="204"/>
      <c r="I64" s="204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4"/>
      <c r="AT64" s="204"/>
      <c r="AU64" s="204"/>
      <c r="AV64" s="204"/>
      <c r="AW64" s="204"/>
      <c r="AX64" s="204"/>
      <c r="AY64" s="204"/>
      <c r="AZ64" s="204"/>
      <c r="BA64" s="204"/>
      <c r="BB64" s="204"/>
      <c r="BC64" s="204"/>
      <c r="BD64" s="204"/>
      <c r="BE64" s="201"/>
      <c r="BF64" s="201"/>
      <c r="BG64" s="201"/>
      <c r="BH64" s="201"/>
      <c r="BI64" s="201"/>
      <c r="BJ64" s="201"/>
      <c r="BK64" s="201"/>
      <c r="BL64" s="201"/>
      <c r="BM64" s="201"/>
      <c r="BN64" s="201"/>
      <c r="BO64" s="201"/>
      <c r="BP64" s="201"/>
      <c r="BQ64" s="201"/>
      <c r="BR64" s="201"/>
      <c r="BS64" s="201"/>
      <c r="BT64" s="201"/>
      <c r="BU64" s="201"/>
      <c r="BV64" s="201"/>
      <c r="BW64" s="201"/>
      <c r="BX64" s="201"/>
      <c r="BY64" s="201"/>
      <c r="BZ64" s="201"/>
      <c r="CA64" s="201"/>
      <c r="CB64" s="201"/>
      <c r="CC64" s="201"/>
      <c r="CD64" s="201"/>
      <c r="CE64" s="201"/>
      <c r="CF64" s="201"/>
      <c r="CG64" s="201"/>
      <c r="CH64" s="201"/>
      <c r="CI64" s="201"/>
      <c r="CJ64" s="201"/>
      <c r="CK64" s="201"/>
      <c r="CL64" s="201"/>
      <c r="CM64" s="201"/>
      <c r="CN64" s="201"/>
      <c r="CO64" s="201"/>
      <c r="CP64" s="201"/>
      <c r="CQ64" s="201"/>
      <c r="CR64" s="201"/>
      <c r="CS64" s="201"/>
      <c r="CT64" s="201"/>
      <c r="CU64" s="201"/>
      <c r="CV64" s="201"/>
      <c r="CW64" s="201"/>
      <c r="CX64" s="201"/>
      <c r="CY64" s="201"/>
      <c r="CZ64" s="201"/>
      <c r="DA64" s="201"/>
      <c r="DB64" s="201"/>
      <c r="DC64" s="201"/>
      <c r="DD64" s="201"/>
      <c r="DE64" s="201"/>
      <c r="DF64" s="201"/>
      <c r="DG64" s="201"/>
      <c r="DH64" s="201"/>
      <c r="DI64" s="201"/>
      <c r="DJ64" s="201"/>
      <c r="DK64" s="201"/>
      <c r="DL64" s="201"/>
      <c r="DM64" s="201"/>
    </row>
    <row r="65" spans="1:117" s="42" customFormat="1" ht="50.25" customHeight="1" x14ac:dyDescent="0.35">
      <c r="A65" s="97">
        <v>38</v>
      </c>
      <c r="B65" s="155" t="s">
        <v>196</v>
      </c>
      <c r="C65" s="123" t="s">
        <v>167</v>
      </c>
      <c r="D65" s="123"/>
      <c r="E65" s="236"/>
      <c r="F65" s="238"/>
      <c r="G65" s="242"/>
      <c r="H65" s="204"/>
      <c r="I65" s="204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04"/>
      <c r="AT65" s="204"/>
      <c r="AU65" s="204"/>
      <c r="AV65" s="204"/>
      <c r="AW65" s="204"/>
      <c r="AX65" s="204"/>
      <c r="AY65" s="204"/>
      <c r="AZ65" s="204"/>
      <c r="BA65" s="204"/>
      <c r="BB65" s="204"/>
      <c r="BC65" s="204"/>
      <c r="BD65" s="204"/>
      <c r="BE65" s="201"/>
      <c r="BF65" s="201"/>
      <c r="BG65" s="201"/>
      <c r="BH65" s="201"/>
      <c r="BI65" s="201"/>
      <c r="BJ65" s="201"/>
      <c r="BK65" s="201"/>
      <c r="BL65" s="201"/>
      <c r="BM65" s="201"/>
      <c r="BN65" s="201"/>
      <c r="BO65" s="201"/>
      <c r="BP65" s="201"/>
      <c r="BQ65" s="201"/>
      <c r="BR65" s="201"/>
      <c r="BS65" s="201"/>
      <c r="BT65" s="201"/>
      <c r="BU65" s="201"/>
      <c r="BV65" s="201"/>
      <c r="BW65" s="201"/>
      <c r="BX65" s="201"/>
      <c r="BY65" s="201"/>
      <c r="BZ65" s="201"/>
      <c r="CA65" s="201"/>
      <c r="CB65" s="201"/>
      <c r="CC65" s="201"/>
      <c r="CD65" s="201"/>
      <c r="CE65" s="201"/>
      <c r="CF65" s="201"/>
      <c r="CG65" s="201"/>
      <c r="CH65" s="201"/>
      <c r="CI65" s="201"/>
      <c r="CJ65" s="201"/>
      <c r="CK65" s="201"/>
      <c r="CL65" s="201"/>
      <c r="CM65" s="201"/>
      <c r="CN65" s="201"/>
      <c r="CO65" s="201"/>
      <c r="CP65" s="201"/>
      <c r="CQ65" s="201"/>
      <c r="CR65" s="201"/>
      <c r="CS65" s="201"/>
      <c r="CT65" s="201"/>
      <c r="CU65" s="201"/>
      <c r="CV65" s="201"/>
      <c r="CW65" s="201"/>
      <c r="CX65" s="201"/>
      <c r="CY65" s="201"/>
      <c r="CZ65" s="201"/>
      <c r="DA65" s="201"/>
      <c r="DB65" s="201"/>
      <c r="DC65" s="201"/>
      <c r="DD65" s="201"/>
      <c r="DE65" s="201"/>
      <c r="DF65" s="201"/>
      <c r="DG65" s="201"/>
      <c r="DH65" s="201"/>
      <c r="DI65" s="201"/>
      <c r="DJ65" s="201"/>
      <c r="DK65" s="201"/>
      <c r="DL65" s="201"/>
      <c r="DM65" s="201"/>
    </row>
    <row r="66" spans="1:117" s="42" customFormat="1" ht="45" customHeight="1" x14ac:dyDescent="0.35">
      <c r="A66" s="97">
        <v>39</v>
      </c>
      <c r="B66" s="155" t="s">
        <v>197</v>
      </c>
      <c r="C66" s="123" t="s">
        <v>167</v>
      </c>
      <c r="D66" s="123" t="s">
        <v>209</v>
      </c>
      <c r="E66" s="236"/>
      <c r="F66" s="238"/>
      <c r="G66" s="242"/>
      <c r="H66" s="204"/>
      <c r="I66" s="204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04"/>
      <c r="AT66" s="204"/>
      <c r="AU66" s="204"/>
      <c r="AV66" s="204"/>
      <c r="AW66" s="204"/>
      <c r="AX66" s="204"/>
      <c r="AY66" s="204"/>
      <c r="AZ66" s="204"/>
      <c r="BA66" s="204"/>
      <c r="BB66" s="204"/>
      <c r="BC66" s="204"/>
      <c r="BD66" s="204"/>
      <c r="BE66" s="201"/>
      <c r="BF66" s="201"/>
      <c r="BG66" s="201"/>
      <c r="BH66" s="201"/>
      <c r="BI66" s="201"/>
      <c r="BJ66" s="201"/>
      <c r="BK66" s="201"/>
      <c r="BL66" s="201"/>
      <c r="BM66" s="201"/>
      <c r="BN66" s="201"/>
      <c r="BO66" s="201"/>
      <c r="BP66" s="201"/>
      <c r="BQ66" s="201"/>
      <c r="BR66" s="201"/>
      <c r="BS66" s="201"/>
      <c r="BT66" s="201"/>
      <c r="BU66" s="201"/>
      <c r="BV66" s="201"/>
      <c r="BW66" s="201"/>
      <c r="BX66" s="201"/>
      <c r="BY66" s="201"/>
      <c r="BZ66" s="201"/>
      <c r="CA66" s="201"/>
      <c r="CB66" s="201"/>
      <c r="CC66" s="201"/>
      <c r="CD66" s="201"/>
      <c r="CE66" s="201"/>
      <c r="CF66" s="201"/>
      <c r="CG66" s="201"/>
      <c r="CH66" s="201"/>
      <c r="CI66" s="201"/>
      <c r="CJ66" s="201"/>
      <c r="CK66" s="201"/>
      <c r="CL66" s="201"/>
      <c r="CM66" s="201"/>
      <c r="CN66" s="201"/>
      <c r="CO66" s="201"/>
      <c r="CP66" s="201"/>
      <c r="CQ66" s="201"/>
      <c r="CR66" s="201"/>
      <c r="CS66" s="201"/>
      <c r="CT66" s="201"/>
      <c r="CU66" s="201"/>
      <c r="CV66" s="201"/>
      <c r="CW66" s="201"/>
      <c r="CX66" s="201"/>
      <c r="CY66" s="201"/>
      <c r="CZ66" s="201"/>
      <c r="DA66" s="201"/>
      <c r="DB66" s="201"/>
      <c r="DC66" s="201"/>
      <c r="DD66" s="201"/>
      <c r="DE66" s="201"/>
      <c r="DF66" s="201"/>
      <c r="DG66" s="201"/>
      <c r="DH66" s="201"/>
      <c r="DI66" s="201"/>
      <c r="DJ66" s="201"/>
      <c r="DK66" s="201"/>
      <c r="DL66" s="201"/>
      <c r="DM66" s="201"/>
    </row>
    <row r="67" spans="1:117" s="42" customFormat="1" ht="45" customHeight="1" x14ac:dyDescent="0.35">
      <c r="A67" s="98">
        <v>40</v>
      </c>
      <c r="B67" s="155" t="s">
        <v>198</v>
      </c>
      <c r="C67" s="123" t="s">
        <v>167</v>
      </c>
      <c r="D67" s="123" t="s">
        <v>209</v>
      </c>
      <c r="E67" s="236"/>
      <c r="F67" s="238"/>
      <c r="G67" s="242"/>
      <c r="H67" s="204"/>
      <c r="I67" s="204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04"/>
      <c r="AT67" s="204"/>
      <c r="AU67" s="204"/>
      <c r="AV67" s="204"/>
      <c r="AW67" s="204"/>
      <c r="AX67" s="204"/>
      <c r="AY67" s="204"/>
      <c r="AZ67" s="204"/>
      <c r="BA67" s="204"/>
      <c r="BB67" s="204"/>
      <c r="BC67" s="204"/>
      <c r="BD67" s="204"/>
      <c r="BE67" s="201"/>
      <c r="BF67" s="201"/>
      <c r="BG67" s="201"/>
      <c r="BH67" s="201"/>
      <c r="BI67" s="201"/>
      <c r="BJ67" s="201"/>
      <c r="BK67" s="201"/>
      <c r="BL67" s="201"/>
      <c r="BM67" s="201"/>
      <c r="BN67" s="201"/>
      <c r="BO67" s="201"/>
      <c r="BP67" s="201"/>
      <c r="BQ67" s="201"/>
      <c r="BR67" s="201"/>
      <c r="BS67" s="201"/>
      <c r="BT67" s="201"/>
      <c r="BU67" s="201"/>
      <c r="BV67" s="201"/>
      <c r="BW67" s="201"/>
      <c r="BX67" s="201"/>
      <c r="BY67" s="201"/>
      <c r="BZ67" s="201"/>
      <c r="CA67" s="201"/>
      <c r="CB67" s="201"/>
      <c r="CC67" s="201"/>
      <c r="CD67" s="201"/>
      <c r="CE67" s="201"/>
      <c r="CF67" s="201"/>
      <c r="CG67" s="201"/>
      <c r="CH67" s="201"/>
      <c r="CI67" s="201"/>
      <c r="CJ67" s="201"/>
      <c r="CK67" s="201"/>
      <c r="CL67" s="201"/>
      <c r="CM67" s="201"/>
      <c r="CN67" s="201"/>
      <c r="CO67" s="201"/>
      <c r="CP67" s="201"/>
      <c r="CQ67" s="201"/>
      <c r="CR67" s="201"/>
      <c r="CS67" s="201"/>
      <c r="CT67" s="201"/>
      <c r="CU67" s="201"/>
      <c r="CV67" s="201"/>
      <c r="CW67" s="201"/>
      <c r="CX67" s="201"/>
      <c r="CY67" s="201"/>
      <c r="CZ67" s="201"/>
      <c r="DA67" s="201"/>
      <c r="DB67" s="201"/>
      <c r="DC67" s="201"/>
      <c r="DD67" s="201"/>
      <c r="DE67" s="201"/>
      <c r="DF67" s="201"/>
      <c r="DG67" s="201"/>
      <c r="DH67" s="201"/>
      <c r="DI67" s="201"/>
      <c r="DJ67" s="201"/>
      <c r="DK67" s="201"/>
      <c r="DL67" s="201"/>
      <c r="DM67" s="201"/>
    </row>
    <row r="68" spans="1:117" s="42" customFormat="1" ht="45" customHeight="1" x14ac:dyDescent="0.35">
      <c r="A68" s="97">
        <v>41</v>
      </c>
      <c r="B68" s="155" t="s">
        <v>199</v>
      </c>
      <c r="C68" s="123" t="s">
        <v>167</v>
      </c>
      <c r="D68" s="123"/>
      <c r="E68" s="236"/>
      <c r="F68" s="238"/>
      <c r="G68" s="242"/>
      <c r="H68" s="204"/>
      <c r="I68" s="204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04"/>
      <c r="AT68" s="204"/>
      <c r="AU68" s="204"/>
      <c r="AV68" s="204"/>
      <c r="AW68" s="204"/>
      <c r="AX68" s="204"/>
      <c r="AY68" s="204"/>
      <c r="AZ68" s="204"/>
      <c r="BA68" s="204"/>
      <c r="BB68" s="204"/>
      <c r="BC68" s="204"/>
      <c r="BD68" s="204"/>
      <c r="BE68" s="201"/>
      <c r="BF68" s="201"/>
      <c r="BG68" s="201"/>
      <c r="BH68" s="201"/>
      <c r="BI68" s="201"/>
      <c r="BJ68" s="201"/>
      <c r="BK68" s="201"/>
      <c r="BL68" s="201"/>
      <c r="BM68" s="201"/>
      <c r="BN68" s="201"/>
      <c r="BO68" s="201"/>
      <c r="BP68" s="201"/>
      <c r="BQ68" s="201"/>
      <c r="BR68" s="201"/>
      <c r="BS68" s="201"/>
      <c r="BT68" s="201"/>
      <c r="BU68" s="201"/>
      <c r="BV68" s="201"/>
      <c r="BW68" s="201"/>
      <c r="BX68" s="201"/>
      <c r="BY68" s="201"/>
      <c r="BZ68" s="201"/>
      <c r="CA68" s="201"/>
      <c r="CB68" s="201"/>
      <c r="CC68" s="201"/>
      <c r="CD68" s="201"/>
      <c r="CE68" s="201"/>
      <c r="CF68" s="201"/>
      <c r="CG68" s="201"/>
      <c r="CH68" s="201"/>
      <c r="CI68" s="201"/>
      <c r="CJ68" s="201"/>
      <c r="CK68" s="201"/>
      <c r="CL68" s="201"/>
      <c r="CM68" s="201"/>
      <c r="CN68" s="201"/>
      <c r="CO68" s="201"/>
      <c r="CP68" s="201"/>
      <c r="CQ68" s="201"/>
      <c r="CR68" s="201"/>
      <c r="CS68" s="201"/>
      <c r="CT68" s="201"/>
      <c r="CU68" s="201"/>
      <c r="CV68" s="201"/>
      <c r="CW68" s="201"/>
      <c r="CX68" s="201"/>
      <c r="CY68" s="201"/>
      <c r="CZ68" s="201"/>
      <c r="DA68" s="201"/>
      <c r="DB68" s="201"/>
      <c r="DC68" s="201"/>
      <c r="DD68" s="201"/>
      <c r="DE68" s="201"/>
      <c r="DF68" s="201"/>
      <c r="DG68" s="201"/>
      <c r="DH68" s="201"/>
      <c r="DI68" s="201"/>
      <c r="DJ68" s="201"/>
      <c r="DK68" s="201"/>
      <c r="DL68" s="201"/>
      <c r="DM68" s="201"/>
    </row>
    <row r="69" spans="1:117" s="42" customFormat="1" ht="28.5" customHeight="1" thickBot="1" x14ac:dyDescent="0.4">
      <c r="A69" s="253"/>
      <c r="B69" s="252" t="s">
        <v>140</v>
      </c>
      <c r="C69" s="122"/>
      <c r="D69" s="253" t="s">
        <v>127</v>
      </c>
      <c r="E69" s="251"/>
      <c r="F69" s="238"/>
      <c r="G69" s="242"/>
      <c r="H69" s="204"/>
      <c r="I69" s="204"/>
      <c r="J69" s="204"/>
      <c r="K69" s="204"/>
      <c r="L69" s="204"/>
      <c r="M69" s="204"/>
      <c r="N69" s="204"/>
      <c r="O69" s="204"/>
      <c r="P69" s="204"/>
      <c r="Q69" s="204"/>
      <c r="R69" s="204"/>
      <c r="S69" s="204"/>
      <c r="T69" s="204"/>
      <c r="U69" s="204"/>
      <c r="V69" s="204"/>
      <c r="W69" s="204"/>
      <c r="X69" s="204"/>
      <c r="Y69" s="204"/>
      <c r="Z69" s="204"/>
      <c r="AA69" s="204"/>
      <c r="AB69" s="204"/>
      <c r="AC69" s="204"/>
      <c r="AD69" s="204"/>
      <c r="AE69" s="204"/>
      <c r="AF69" s="204"/>
      <c r="AG69" s="204"/>
      <c r="AH69" s="204"/>
      <c r="AI69" s="204"/>
      <c r="AJ69" s="204"/>
      <c r="AK69" s="204"/>
      <c r="AL69" s="204"/>
      <c r="AM69" s="204"/>
      <c r="AN69" s="204"/>
      <c r="AO69" s="204"/>
      <c r="AP69" s="204"/>
      <c r="AQ69" s="204"/>
      <c r="AR69" s="204"/>
      <c r="AS69" s="204"/>
      <c r="AT69" s="204"/>
      <c r="AU69" s="204"/>
      <c r="AV69" s="204"/>
      <c r="AW69" s="204"/>
      <c r="AX69" s="204"/>
      <c r="AY69" s="204"/>
      <c r="AZ69" s="204"/>
      <c r="BA69" s="204"/>
      <c r="BB69" s="204"/>
      <c r="BC69" s="204"/>
      <c r="BD69" s="204"/>
      <c r="BE69" s="201"/>
      <c r="BF69" s="201"/>
      <c r="BG69" s="201"/>
      <c r="BH69" s="201"/>
      <c r="BI69" s="201"/>
      <c r="BJ69" s="201"/>
      <c r="BK69" s="201"/>
      <c r="BL69" s="201"/>
      <c r="BM69" s="201"/>
      <c r="BN69" s="201"/>
      <c r="BO69" s="201"/>
      <c r="BP69" s="201"/>
      <c r="BQ69" s="201"/>
      <c r="BR69" s="201"/>
      <c r="BS69" s="201"/>
      <c r="BT69" s="201"/>
      <c r="BU69" s="201"/>
      <c r="BV69" s="201"/>
      <c r="BW69" s="201"/>
      <c r="BX69" s="201"/>
      <c r="BY69" s="201"/>
      <c r="BZ69" s="201"/>
      <c r="CA69" s="201"/>
      <c r="CB69" s="201"/>
      <c r="CC69" s="201"/>
      <c r="CD69" s="201"/>
      <c r="CE69" s="201"/>
      <c r="CF69" s="201"/>
      <c r="CG69" s="201"/>
      <c r="CH69" s="201"/>
      <c r="CI69" s="201"/>
      <c r="CJ69" s="201"/>
      <c r="CK69" s="201"/>
      <c r="CL69" s="201"/>
      <c r="CM69" s="201"/>
      <c r="CN69" s="201"/>
      <c r="CO69" s="201"/>
      <c r="CP69" s="201"/>
      <c r="CQ69" s="201"/>
      <c r="CR69" s="201"/>
      <c r="CS69" s="201"/>
      <c r="CT69" s="201"/>
      <c r="CU69" s="201"/>
      <c r="CV69" s="201"/>
      <c r="CW69" s="201"/>
      <c r="CX69" s="201"/>
      <c r="CY69" s="201"/>
      <c r="CZ69" s="201"/>
      <c r="DA69" s="201"/>
      <c r="DB69" s="201"/>
      <c r="DC69" s="201"/>
      <c r="DD69" s="201"/>
      <c r="DE69" s="201"/>
      <c r="DF69" s="201"/>
      <c r="DG69" s="201"/>
      <c r="DH69" s="201"/>
      <c r="DI69" s="201"/>
      <c r="DJ69" s="201"/>
      <c r="DK69" s="201"/>
      <c r="DL69" s="201"/>
      <c r="DM69" s="201"/>
    </row>
    <row r="70" spans="1:117" ht="18" x14ac:dyDescent="0.2">
      <c r="B70" s="157" t="s">
        <v>171</v>
      </c>
      <c r="E70" s="156"/>
      <c r="F70" s="156"/>
      <c r="G70" s="120"/>
      <c r="H70" s="120"/>
      <c r="I70" s="120"/>
      <c r="J70" s="180"/>
      <c r="K70" s="181"/>
      <c r="L70" s="180"/>
      <c r="M70" s="180"/>
      <c r="N70" s="182"/>
      <c r="O70" s="183"/>
      <c r="P70" s="182"/>
      <c r="Q70" s="182"/>
      <c r="R70" s="184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267"/>
      <c r="AI70" s="182"/>
      <c r="AJ70" s="182"/>
      <c r="AK70" s="182"/>
      <c r="AL70" s="182"/>
      <c r="AM70" s="182"/>
      <c r="AN70" s="182"/>
      <c r="AO70" s="182"/>
      <c r="AP70" s="182"/>
      <c r="AQ70" s="182"/>
      <c r="AR70" s="182"/>
      <c r="AS70" s="182"/>
      <c r="AT70" s="182"/>
      <c r="AU70" s="182"/>
      <c r="AV70" s="182"/>
      <c r="AW70" s="182"/>
      <c r="AX70" s="182"/>
      <c r="AY70" s="182"/>
      <c r="AZ70" s="182"/>
      <c r="BA70" s="182"/>
      <c r="BB70" s="182"/>
      <c r="BC70" s="182"/>
      <c r="BD70" s="182"/>
    </row>
    <row r="71" spans="1:117" x14ac:dyDescent="0.2">
      <c r="B71" s="3"/>
      <c r="E71" s="156"/>
      <c r="F71" s="156"/>
      <c r="G71" s="185"/>
      <c r="H71" s="185"/>
      <c r="I71" s="185"/>
      <c r="J71" s="180"/>
      <c r="K71" s="180"/>
      <c r="L71" s="180"/>
      <c r="M71" s="180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  <c r="AL71" s="182"/>
      <c r="AM71" s="182"/>
      <c r="AN71" s="182"/>
      <c r="AO71" s="182"/>
      <c r="AP71" s="182"/>
      <c r="AQ71" s="182"/>
      <c r="AR71" s="182"/>
      <c r="AS71" s="182"/>
      <c r="AT71" s="182"/>
      <c r="AU71" s="182"/>
      <c r="AV71" s="182"/>
      <c r="AW71" s="182"/>
      <c r="AX71" s="182"/>
      <c r="AY71" s="182"/>
      <c r="AZ71" s="182"/>
      <c r="BA71" s="182"/>
      <c r="BB71" s="182"/>
      <c r="BC71" s="182"/>
      <c r="BD71" s="182"/>
    </row>
    <row r="72" spans="1:117" x14ac:dyDescent="0.2">
      <c r="B72" s="131" t="s">
        <v>236</v>
      </c>
      <c r="E72" s="156"/>
      <c r="F72" s="156"/>
      <c r="G72" s="185"/>
      <c r="H72" s="185"/>
      <c r="I72" s="185"/>
      <c r="J72" s="180"/>
      <c r="K72" s="180"/>
      <c r="L72" s="180"/>
      <c r="M72" s="180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  <c r="AL72" s="182"/>
      <c r="AM72" s="182"/>
      <c r="AN72" s="182"/>
      <c r="AO72" s="182"/>
      <c r="AP72" s="182"/>
      <c r="AQ72" s="182"/>
      <c r="AR72" s="182"/>
      <c r="AS72" s="182"/>
      <c r="AT72" s="182"/>
      <c r="AU72" s="182"/>
      <c r="AV72" s="182"/>
      <c r="AW72" s="182"/>
      <c r="AX72" s="182"/>
      <c r="AY72" s="182"/>
      <c r="AZ72" s="182"/>
      <c r="BA72" s="182"/>
      <c r="BB72" s="182"/>
      <c r="BC72" s="182"/>
      <c r="BD72" s="182"/>
    </row>
    <row r="73" spans="1:117" x14ac:dyDescent="0.2">
      <c r="B73" s="20" t="s">
        <v>132</v>
      </c>
      <c r="E73" s="156"/>
      <c r="F73" s="156"/>
      <c r="G73" s="180"/>
      <c r="H73" s="180"/>
      <c r="I73" s="180"/>
      <c r="J73" s="180"/>
      <c r="K73" s="180"/>
      <c r="L73" s="180"/>
      <c r="M73" s="180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  <c r="AL73" s="182"/>
      <c r="AM73" s="182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</row>
    <row r="74" spans="1:117" x14ac:dyDescent="0.2">
      <c r="E74" s="156"/>
      <c r="F74" s="156"/>
      <c r="X74" s="265"/>
      <c r="AB74" s="265"/>
    </row>
    <row r="75" spans="1:117" x14ac:dyDescent="0.2">
      <c r="E75" s="156"/>
      <c r="F75" s="156"/>
    </row>
    <row r="76" spans="1:117" x14ac:dyDescent="0.2">
      <c r="E76" s="156"/>
      <c r="F76" s="156"/>
    </row>
    <row r="77" spans="1:117" x14ac:dyDescent="0.2">
      <c r="E77" s="156"/>
      <c r="F77" s="156"/>
    </row>
    <row r="78" spans="1:117" x14ac:dyDescent="0.2">
      <c r="E78" s="156"/>
      <c r="F78" s="156"/>
    </row>
    <row r="79" spans="1:117" x14ac:dyDescent="0.2">
      <c r="E79" s="156"/>
      <c r="F79" s="156"/>
    </row>
    <row r="80" spans="1:117" x14ac:dyDescent="0.2">
      <c r="E80" s="156"/>
      <c r="F80" s="156"/>
    </row>
    <row r="81" spans="5:6" x14ac:dyDescent="0.2">
      <c r="E81" s="156"/>
      <c r="F81" s="156"/>
    </row>
    <row r="82" spans="5:6" x14ac:dyDescent="0.2">
      <c r="E82" s="156"/>
      <c r="F82" s="156"/>
    </row>
    <row r="83" spans="5:6" x14ac:dyDescent="0.2">
      <c r="E83" s="156"/>
      <c r="F83" s="156"/>
    </row>
    <row r="84" spans="5:6" x14ac:dyDescent="0.2">
      <c r="E84" s="156"/>
      <c r="F84" s="156"/>
    </row>
    <row r="85" spans="5:6" x14ac:dyDescent="0.2">
      <c r="E85" s="156"/>
      <c r="F85" s="156"/>
    </row>
    <row r="86" spans="5:6" x14ac:dyDescent="0.2">
      <c r="E86" s="156"/>
      <c r="F86" s="156"/>
    </row>
    <row r="87" spans="5:6" x14ac:dyDescent="0.2">
      <c r="E87" s="156"/>
      <c r="F87" s="156"/>
    </row>
    <row r="88" spans="5:6" x14ac:dyDescent="0.2">
      <c r="E88" s="156"/>
      <c r="F88" s="156"/>
    </row>
    <row r="89" spans="5:6" x14ac:dyDescent="0.2">
      <c r="E89" s="156"/>
      <c r="F89" s="156"/>
    </row>
    <row r="90" spans="5:6" x14ac:dyDescent="0.2">
      <c r="E90" s="156"/>
      <c r="F90" s="156"/>
    </row>
    <row r="91" spans="5:6" x14ac:dyDescent="0.2">
      <c r="E91" s="156"/>
      <c r="F91" s="156"/>
    </row>
    <row r="92" spans="5:6" x14ac:dyDescent="0.2">
      <c r="E92" s="156"/>
      <c r="F92" s="156"/>
    </row>
    <row r="93" spans="5:6" x14ac:dyDescent="0.2">
      <c r="E93" s="156"/>
      <c r="F93" s="156"/>
    </row>
    <row r="94" spans="5:6" x14ac:dyDescent="0.2">
      <c r="E94" s="156"/>
      <c r="F94" s="156"/>
    </row>
    <row r="95" spans="5:6" x14ac:dyDescent="0.2">
      <c r="E95" s="156"/>
      <c r="F95" s="156"/>
    </row>
    <row r="96" spans="5:6" x14ac:dyDescent="0.2">
      <c r="E96" s="156"/>
      <c r="F96" s="156"/>
    </row>
    <row r="97" spans="5:6" x14ac:dyDescent="0.2">
      <c r="E97" s="156"/>
      <c r="F97" s="156"/>
    </row>
    <row r="98" spans="5:6" x14ac:dyDescent="0.2">
      <c r="E98" s="156"/>
      <c r="F98" s="156"/>
    </row>
    <row r="99" spans="5:6" x14ac:dyDescent="0.2">
      <c r="E99" s="156"/>
      <c r="F99" s="156"/>
    </row>
    <row r="100" spans="5:6" x14ac:dyDescent="0.2">
      <c r="E100" s="156"/>
      <c r="F100" s="156"/>
    </row>
    <row r="101" spans="5:6" x14ac:dyDescent="0.2">
      <c r="E101" s="156"/>
      <c r="F101" s="156"/>
    </row>
    <row r="102" spans="5:6" x14ac:dyDescent="0.2">
      <c r="E102" s="156"/>
      <c r="F102" s="156"/>
    </row>
    <row r="103" spans="5:6" x14ac:dyDescent="0.2">
      <c r="E103" s="156"/>
      <c r="F103" s="156"/>
    </row>
    <row r="104" spans="5:6" x14ac:dyDescent="0.2">
      <c r="E104" s="156"/>
      <c r="F104" s="156"/>
    </row>
    <row r="105" spans="5:6" x14ac:dyDescent="0.2">
      <c r="E105" s="156"/>
      <c r="F105" s="156"/>
    </row>
    <row r="106" spans="5:6" x14ac:dyDescent="0.2">
      <c r="E106" s="156"/>
      <c r="F106" s="156"/>
    </row>
    <row r="107" spans="5:6" x14ac:dyDescent="0.2">
      <c r="E107" s="156"/>
      <c r="F107" s="156"/>
    </row>
    <row r="108" spans="5:6" x14ac:dyDescent="0.2">
      <c r="E108" s="156"/>
      <c r="F108" s="156"/>
    </row>
    <row r="109" spans="5:6" x14ac:dyDescent="0.2">
      <c r="E109" s="156"/>
      <c r="F109" s="156"/>
    </row>
    <row r="110" spans="5:6" x14ac:dyDescent="0.2">
      <c r="E110" s="156"/>
      <c r="F110" s="156"/>
    </row>
    <row r="111" spans="5:6" x14ac:dyDescent="0.2">
      <c r="E111" s="156"/>
      <c r="F111" s="156"/>
    </row>
    <row r="112" spans="5:6" x14ac:dyDescent="0.2">
      <c r="E112" s="156"/>
      <c r="F112" s="156"/>
    </row>
    <row r="113" spans="5:6" x14ac:dyDescent="0.2">
      <c r="E113" s="156"/>
      <c r="F113" s="156"/>
    </row>
    <row r="114" spans="5:6" x14ac:dyDescent="0.2">
      <c r="E114" s="156"/>
      <c r="F114" s="156"/>
    </row>
    <row r="115" spans="5:6" x14ac:dyDescent="0.2">
      <c r="E115" s="156"/>
      <c r="F115" s="156"/>
    </row>
    <row r="116" spans="5:6" x14ac:dyDescent="0.2">
      <c r="E116" s="156"/>
      <c r="F116" s="156"/>
    </row>
    <row r="117" spans="5:6" x14ac:dyDescent="0.2">
      <c r="E117" s="156"/>
      <c r="F117" s="156"/>
    </row>
    <row r="118" spans="5:6" x14ac:dyDescent="0.2">
      <c r="E118" s="156"/>
      <c r="F118" s="156"/>
    </row>
    <row r="119" spans="5:6" x14ac:dyDescent="0.2">
      <c r="E119" s="156"/>
      <c r="F119" s="156"/>
    </row>
    <row r="120" spans="5:6" x14ac:dyDescent="0.2">
      <c r="E120" s="156"/>
      <c r="F120" s="156"/>
    </row>
    <row r="121" spans="5:6" x14ac:dyDescent="0.2">
      <c r="E121" s="156"/>
      <c r="F121" s="156"/>
    </row>
    <row r="122" spans="5:6" x14ac:dyDescent="0.2">
      <c r="E122" s="156"/>
      <c r="F122" s="156"/>
    </row>
    <row r="123" spans="5:6" x14ac:dyDescent="0.2">
      <c r="E123" s="156"/>
      <c r="F123" s="156"/>
    </row>
    <row r="124" spans="5:6" x14ac:dyDescent="0.2">
      <c r="E124" s="156"/>
      <c r="F124" s="156"/>
    </row>
    <row r="125" spans="5:6" x14ac:dyDescent="0.2">
      <c r="E125" s="156"/>
      <c r="F125" s="156"/>
    </row>
    <row r="126" spans="5:6" x14ac:dyDescent="0.2">
      <c r="E126" s="156"/>
      <c r="F126" s="156"/>
    </row>
    <row r="127" spans="5:6" x14ac:dyDescent="0.2">
      <c r="E127" s="156"/>
      <c r="F127" s="156"/>
    </row>
    <row r="128" spans="5:6" x14ac:dyDescent="0.2">
      <c r="E128" s="156"/>
      <c r="F128" s="156"/>
    </row>
    <row r="129" spans="5:6" x14ac:dyDescent="0.2">
      <c r="E129" s="156"/>
      <c r="F129" s="156"/>
    </row>
    <row r="130" spans="5:6" x14ac:dyDescent="0.2">
      <c r="E130" s="156"/>
      <c r="F130" s="156"/>
    </row>
    <row r="131" spans="5:6" x14ac:dyDescent="0.2">
      <c r="E131" s="156"/>
      <c r="F131" s="156"/>
    </row>
    <row r="132" spans="5:6" x14ac:dyDescent="0.2">
      <c r="E132" s="156"/>
      <c r="F132" s="156"/>
    </row>
    <row r="133" spans="5:6" x14ac:dyDescent="0.2">
      <c r="E133" s="156"/>
      <c r="F133" s="156"/>
    </row>
    <row r="134" spans="5:6" x14ac:dyDescent="0.2">
      <c r="E134" s="156"/>
      <c r="F134" s="156"/>
    </row>
    <row r="135" spans="5:6" x14ac:dyDescent="0.2">
      <c r="E135" s="156"/>
      <c r="F135" s="156"/>
    </row>
    <row r="136" spans="5:6" x14ac:dyDescent="0.2">
      <c r="E136" s="156"/>
      <c r="F136" s="156"/>
    </row>
    <row r="137" spans="5:6" x14ac:dyDescent="0.2">
      <c r="E137" s="156"/>
      <c r="F137" s="156"/>
    </row>
    <row r="138" spans="5:6" x14ac:dyDescent="0.2">
      <c r="E138" s="156"/>
      <c r="F138" s="156"/>
    </row>
    <row r="139" spans="5:6" x14ac:dyDescent="0.2">
      <c r="E139" s="156"/>
      <c r="F139" s="156"/>
    </row>
    <row r="140" spans="5:6" x14ac:dyDescent="0.2">
      <c r="E140" s="156"/>
      <c r="F140" s="156"/>
    </row>
    <row r="141" spans="5:6" x14ac:dyDescent="0.2">
      <c r="E141" s="156"/>
      <c r="F141" s="156"/>
    </row>
    <row r="142" spans="5:6" x14ac:dyDescent="0.2">
      <c r="E142" s="156"/>
      <c r="F142" s="156"/>
    </row>
    <row r="143" spans="5:6" x14ac:dyDescent="0.2">
      <c r="E143" s="156"/>
      <c r="F143" s="156"/>
    </row>
    <row r="144" spans="5:6" x14ac:dyDescent="0.2">
      <c r="E144" s="156"/>
      <c r="F144" s="156"/>
    </row>
    <row r="145" spans="5:6" x14ac:dyDescent="0.2">
      <c r="E145" s="156"/>
      <c r="F145" s="156"/>
    </row>
    <row r="146" spans="5:6" x14ac:dyDescent="0.2">
      <c r="E146" s="156"/>
      <c r="F146" s="156"/>
    </row>
    <row r="147" spans="5:6" x14ac:dyDescent="0.2">
      <c r="E147" s="156"/>
      <c r="F147" s="156"/>
    </row>
    <row r="148" spans="5:6" x14ac:dyDescent="0.2">
      <c r="E148" s="156"/>
      <c r="F148" s="156"/>
    </row>
    <row r="149" spans="5:6" x14ac:dyDescent="0.2">
      <c r="E149" s="156"/>
      <c r="F149" s="156"/>
    </row>
    <row r="150" spans="5:6" x14ac:dyDescent="0.2">
      <c r="E150" s="156"/>
      <c r="F150" s="156"/>
    </row>
    <row r="151" spans="5:6" x14ac:dyDescent="0.2">
      <c r="E151" s="156"/>
      <c r="F151" s="156"/>
    </row>
    <row r="152" spans="5:6" x14ac:dyDescent="0.2">
      <c r="E152" s="156"/>
      <c r="F152" s="156"/>
    </row>
    <row r="153" spans="5:6" x14ac:dyDescent="0.2">
      <c r="E153" s="156"/>
      <c r="F153" s="156"/>
    </row>
    <row r="154" spans="5:6" x14ac:dyDescent="0.2">
      <c r="E154" s="156"/>
      <c r="F154" s="156"/>
    </row>
    <row r="155" spans="5:6" x14ac:dyDescent="0.2">
      <c r="E155" s="156"/>
      <c r="F155" s="156"/>
    </row>
    <row r="156" spans="5:6" x14ac:dyDescent="0.2">
      <c r="E156" s="156"/>
      <c r="F156" s="156"/>
    </row>
    <row r="157" spans="5:6" x14ac:dyDescent="0.2">
      <c r="E157" s="156"/>
      <c r="F157" s="156"/>
    </row>
    <row r="158" spans="5:6" x14ac:dyDescent="0.2">
      <c r="E158" s="156"/>
      <c r="F158" s="156"/>
    </row>
    <row r="159" spans="5:6" x14ac:dyDescent="0.2">
      <c r="E159" s="156"/>
      <c r="F159" s="156"/>
    </row>
    <row r="160" spans="5:6" x14ac:dyDescent="0.2">
      <c r="E160" s="156"/>
      <c r="F160" s="156"/>
    </row>
    <row r="161" spans="5:6" x14ac:dyDescent="0.2">
      <c r="E161" s="156"/>
      <c r="F161" s="156"/>
    </row>
    <row r="162" spans="5:6" x14ac:dyDescent="0.2">
      <c r="E162" s="156"/>
      <c r="F162" s="156"/>
    </row>
    <row r="163" spans="5:6" x14ac:dyDescent="0.2">
      <c r="E163" s="156"/>
      <c r="F163" s="156"/>
    </row>
    <row r="164" spans="5:6" x14ac:dyDescent="0.2">
      <c r="E164" s="156"/>
      <c r="F164" s="156"/>
    </row>
    <row r="165" spans="5:6" x14ac:dyDescent="0.2">
      <c r="E165" s="156"/>
      <c r="F165" s="156"/>
    </row>
    <row r="166" spans="5:6" x14ac:dyDescent="0.2">
      <c r="E166" s="156"/>
      <c r="F166" s="156"/>
    </row>
    <row r="167" spans="5:6" x14ac:dyDescent="0.2">
      <c r="E167" s="156"/>
      <c r="F167" s="156"/>
    </row>
    <row r="168" spans="5:6" x14ac:dyDescent="0.2">
      <c r="E168" s="156"/>
      <c r="F168" s="156"/>
    </row>
    <row r="169" spans="5:6" x14ac:dyDescent="0.2">
      <c r="E169" s="156"/>
      <c r="F169" s="156"/>
    </row>
    <row r="170" spans="5:6" x14ac:dyDescent="0.2">
      <c r="E170" s="156"/>
      <c r="F170" s="156"/>
    </row>
    <row r="171" spans="5:6" x14ac:dyDescent="0.2">
      <c r="E171" s="156"/>
      <c r="F171" s="156"/>
    </row>
    <row r="172" spans="5:6" x14ac:dyDescent="0.2">
      <c r="E172" s="156"/>
      <c r="F172" s="156"/>
    </row>
    <row r="173" spans="5:6" x14ac:dyDescent="0.2">
      <c r="E173" s="156"/>
      <c r="F173" s="156"/>
    </row>
    <row r="174" spans="5:6" x14ac:dyDescent="0.2">
      <c r="E174" s="156"/>
      <c r="F174" s="156"/>
    </row>
    <row r="175" spans="5:6" x14ac:dyDescent="0.2">
      <c r="E175" s="156"/>
      <c r="F175" s="156"/>
    </row>
    <row r="176" spans="5:6" x14ac:dyDescent="0.2">
      <c r="E176" s="156"/>
      <c r="F176" s="156"/>
    </row>
    <row r="177" spans="5:6" x14ac:dyDescent="0.2">
      <c r="E177" s="156"/>
      <c r="F177" s="156"/>
    </row>
    <row r="178" spans="5:6" x14ac:dyDescent="0.2">
      <c r="E178" s="156"/>
      <c r="F178" s="156"/>
    </row>
    <row r="179" spans="5:6" x14ac:dyDescent="0.2">
      <c r="E179" s="156"/>
      <c r="F179" s="156"/>
    </row>
    <row r="180" spans="5:6" x14ac:dyDescent="0.2">
      <c r="E180" s="156"/>
      <c r="F180" s="156"/>
    </row>
    <row r="181" spans="5:6" x14ac:dyDescent="0.2">
      <c r="E181" s="156"/>
      <c r="F181" s="156"/>
    </row>
    <row r="182" spans="5:6" x14ac:dyDescent="0.2">
      <c r="E182" s="156"/>
      <c r="F182" s="156"/>
    </row>
    <row r="183" spans="5:6" x14ac:dyDescent="0.2">
      <c r="E183" s="156"/>
      <c r="F183" s="156"/>
    </row>
    <row r="184" spans="5:6" x14ac:dyDescent="0.2">
      <c r="E184" s="156"/>
      <c r="F184" s="156"/>
    </row>
    <row r="185" spans="5:6" x14ac:dyDescent="0.2">
      <c r="E185" s="156"/>
      <c r="F185" s="156"/>
    </row>
    <row r="186" spans="5:6" x14ac:dyDescent="0.2">
      <c r="E186" s="156"/>
      <c r="F186" s="156"/>
    </row>
    <row r="187" spans="5:6" x14ac:dyDescent="0.2">
      <c r="E187" s="156"/>
      <c r="F187" s="156"/>
    </row>
    <row r="188" spans="5:6" x14ac:dyDescent="0.2">
      <c r="E188" s="156"/>
      <c r="F188" s="156"/>
    </row>
    <row r="189" spans="5:6" x14ac:dyDescent="0.2">
      <c r="E189" s="156"/>
      <c r="F189" s="156"/>
    </row>
    <row r="190" spans="5:6" x14ac:dyDescent="0.2">
      <c r="E190" s="156"/>
      <c r="F190" s="156"/>
    </row>
    <row r="191" spans="5:6" x14ac:dyDescent="0.2">
      <c r="E191" s="156"/>
      <c r="F191" s="156"/>
    </row>
    <row r="192" spans="5:6" x14ac:dyDescent="0.2">
      <c r="E192" s="156"/>
      <c r="F192" s="156"/>
    </row>
    <row r="193" spans="5:6" x14ac:dyDescent="0.2">
      <c r="E193" s="156"/>
      <c r="F193" s="156"/>
    </row>
    <row r="194" spans="5:6" x14ac:dyDescent="0.2">
      <c r="E194" s="156"/>
      <c r="F194" s="156"/>
    </row>
    <row r="195" spans="5:6" x14ac:dyDescent="0.2">
      <c r="E195" s="156"/>
      <c r="F195" s="156"/>
    </row>
    <row r="196" spans="5:6" x14ac:dyDescent="0.2">
      <c r="E196" s="156"/>
      <c r="F196" s="156"/>
    </row>
    <row r="197" spans="5:6" x14ac:dyDescent="0.2">
      <c r="E197" s="156"/>
      <c r="F197" s="156"/>
    </row>
    <row r="198" spans="5:6" x14ac:dyDescent="0.2">
      <c r="E198" s="156"/>
      <c r="F198" s="156"/>
    </row>
    <row r="199" spans="5:6" x14ac:dyDescent="0.2">
      <c r="E199" s="156"/>
      <c r="F199" s="156"/>
    </row>
    <row r="200" spans="5:6" x14ac:dyDescent="0.2">
      <c r="E200" s="156"/>
      <c r="F200" s="156"/>
    </row>
    <row r="201" spans="5:6" x14ac:dyDescent="0.2">
      <c r="E201" s="156"/>
      <c r="F201" s="156"/>
    </row>
    <row r="202" spans="5:6" x14ac:dyDescent="0.2">
      <c r="E202" s="156"/>
      <c r="F202" s="156"/>
    </row>
    <row r="203" spans="5:6" x14ac:dyDescent="0.2">
      <c r="E203" s="156"/>
      <c r="F203" s="156"/>
    </row>
    <row r="204" spans="5:6" x14ac:dyDescent="0.2">
      <c r="E204" s="156"/>
      <c r="F204" s="156"/>
    </row>
    <row r="205" spans="5:6" x14ac:dyDescent="0.2">
      <c r="E205" s="156"/>
      <c r="F205" s="156"/>
    </row>
    <row r="206" spans="5:6" x14ac:dyDescent="0.2">
      <c r="E206" s="156"/>
      <c r="F206" s="156"/>
    </row>
    <row r="207" spans="5:6" x14ac:dyDescent="0.2">
      <c r="E207" s="156"/>
      <c r="F207" s="156"/>
    </row>
    <row r="208" spans="5:6" x14ac:dyDescent="0.2">
      <c r="E208" s="156"/>
      <c r="F208" s="156"/>
    </row>
    <row r="209" spans="5:6" x14ac:dyDescent="0.2">
      <c r="E209" s="156"/>
      <c r="F209" s="156"/>
    </row>
    <row r="210" spans="5:6" x14ac:dyDescent="0.2">
      <c r="E210" s="156"/>
      <c r="F210" s="156"/>
    </row>
    <row r="211" spans="5:6" x14ac:dyDescent="0.2">
      <c r="E211" s="156"/>
      <c r="F211" s="156"/>
    </row>
    <row r="212" spans="5:6" x14ac:dyDescent="0.2">
      <c r="E212" s="156"/>
      <c r="F212" s="156"/>
    </row>
    <row r="213" spans="5:6" x14ac:dyDescent="0.2">
      <c r="E213" s="156"/>
      <c r="F213" s="156"/>
    </row>
    <row r="214" spans="5:6" x14ac:dyDescent="0.2">
      <c r="E214" s="156"/>
      <c r="F214" s="156"/>
    </row>
    <row r="215" spans="5:6" x14ac:dyDescent="0.2">
      <c r="E215" s="156"/>
      <c r="F215" s="156"/>
    </row>
    <row r="216" spans="5:6" x14ac:dyDescent="0.2">
      <c r="E216" s="156"/>
      <c r="F216" s="156"/>
    </row>
    <row r="217" spans="5:6" x14ac:dyDescent="0.2">
      <c r="E217" s="156"/>
      <c r="F217" s="156"/>
    </row>
    <row r="218" spans="5:6" x14ac:dyDescent="0.2">
      <c r="E218" s="156"/>
      <c r="F218" s="156"/>
    </row>
    <row r="219" spans="5:6" x14ac:dyDescent="0.2">
      <c r="E219" s="156"/>
      <c r="F219" s="156"/>
    </row>
    <row r="220" spans="5:6" x14ac:dyDescent="0.2">
      <c r="E220" s="156"/>
      <c r="F220" s="156"/>
    </row>
    <row r="221" spans="5:6" x14ac:dyDescent="0.2">
      <c r="E221" s="156"/>
      <c r="F221" s="156"/>
    </row>
    <row r="222" spans="5:6" x14ac:dyDescent="0.2">
      <c r="E222" s="156"/>
      <c r="F222" s="156"/>
    </row>
    <row r="223" spans="5:6" x14ac:dyDescent="0.2">
      <c r="E223" s="156"/>
      <c r="F223" s="156"/>
    </row>
    <row r="224" spans="5:6" x14ac:dyDescent="0.2">
      <c r="E224" s="156"/>
      <c r="F224" s="156"/>
    </row>
    <row r="225" spans="5:6" x14ac:dyDescent="0.2">
      <c r="E225" s="156"/>
      <c r="F225" s="156"/>
    </row>
    <row r="226" spans="5:6" x14ac:dyDescent="0.2">
      <c r="E226" s="156"/>
      <c r="F226" s="156"/>
    </row>
    <row r="227" spans="5:6" x14ac:dyDescent="0.2">
      <c r="E227" s="156"/>
      <c r="F227" s="156"/>
    </row>
    <row r="228" spans="5:6" x14ac:dyDescent="0.2">
      <c r="E228" s="156"/>
      <c r="F228" s="156"/>
    </row>
    <row r="229" spans="5:6" x14ac:dyDescent="0.2">
      <c r="E229" s="156"/>
      <c r="F229" s="156"/>
    </row>
    <row r="230" spans="5:6" x14ac:dyDescent="0.2">
      <c r="E230" s="156"/>
      <c r="F230" s="156"/>
    </row>
    <row r="231" spans="5:6" x14ac:dyDescent="0.2">
      <c r="E231" s="156"/>
      <c r="F231" s="156"/>
    </row>
    <row r="232" spans="5:6" x14ac:dyDescent="0.2">
      <c r="E232" s="156"/>
      <c r="F232" s="156"/>
    </row>
    <row r="233" spans="5:6" x14ac:dyDescent="0.2">
      <c r="E233" s="156"/>
      <c r="F233" s="156"/>
    </row>
    <row r="234" spans="5:6" x14ac:dyDescent="0.2">
      <c r="E234" s="156"/>
      <c r="F234" s="156"/>
    </row>
    <row r="235" spans="5:6" x14ac:dyDescent="0.2">
      <c r="E235" s="156"/>
      <c r="F235" s="156"/>
    </row>
    <row r="236" spans="5:6" x14ac:dyDescent="0.2">
      <c r="E236" s="156"/>
      <c r="F236" s="156"/>
    </row>
    <row r="237" spans="5:6" x14ac:dyDescent="0.2">
      <c r="E237" s="156"/>
      <c r="F237" s="156"/>
    </row>
    <row r="238" spans="5:6" x14ac:dyDescent="0.2">
      <c r="E238" s="156"/>
      <c r="F238" s="156"/>
    </row>
    <row r="239" spans="5:6" x14ac:dyDescent="0.2">
      <c r="E239" s="156"/>
      <c r="F239" s="156"/>
    </row>
    <row r="240" spans="5:6" x14ac:dyDescent="0.2">
      <c r="E240" s="156"/>
      <c r="F240" s="156"/>
    </row>
    <row r="241" spans="5:6" x14ac:dyDescent="0.2">
      <c r="E241" s="156"/>
      <c r="F241" s="156"/>
    </row>
    <row r="242" spans="5:6" x14ac:dyDescent="0.2">
      <c r="E242" s="156"/>
      <c r="F242" s="156"/>
    </row>
    <row r="243" spans="5:6" x14ac:dyDescent="0.2">
      <c r="E243" s="156"/>
      <c r="F243" s="156"/>
    </row>
    <row r="244" spans="5:6" x14ac:dyDescent="0.2">
      <c r="E244" s="156"/>
      <c r="F244" s="156"/>
    </row>
    <row r="245" spans="5:6" x14ac:dyDescent="0.2">
      <c r="E245" s="156"/>
      <c r="F245" s="156"/>
    </row>
    <row r="246" spans="5:6" x14ac:dyDescent="0.2">
      <c r="E246" s="156"/>
      <c r="F246" s="156"/>
    </row>
    <row r="247" spans="5:6" x14ac:dyDescent="0.2">
      <c r="E247" s="156"/>
      <c r="F247" s="156"/>
    </row>
    <row r="248" spans="5:6" x14ac:dyDescent="0.2">
      <c r="E248" s="156"/>
      <c r="F248" s="156"/>
    </row>
    <row r="249" spans="5:6" x14ac:dyDescent="0.2">
      <c r="E249" s="156"/>
      <c r="F249" s="156"/>
    </row>
    <row r="250" spans="5:6" x14ac:dyDescent="0.2">
      <c r="E250" s="156"/>
      <c r="F250" s="156"/>
    </row>
    <row r="251" spans="5:6" x14ac:dyDescent="0.2">
      <c r="E251" s="156"/>
      <c r="F251" s="156"/>
    </row>
    <row r="252" spans="5:6" x14ac:dyDescent="0.2">
      <c r="E252" s="156"/>
      <c r="F252" s="156"/>
    </row>
    <row r="253" spans="5:6" x14ac:dyDescent="0.2">
      <c r="E253" s="156"/>
      <c r="F253" s="156"/>
    </row>
    <row r="254" spans="5:6" x14ac:dyDescent="0.2">
      <c r="E254" s="156"/>
      <c r="F254" s="156"/>
    </row>
    <row r="255" spans="5:6" x14ac:dyDescent="0.2">
      <c r="E255" s="156"/>
      <c r="F255" s="156"/>
    </row>
    <row r="256" spans="5:6" x14ac:dyDescent="0.2">
      <c r="E256" s="156"/>
      <c r="F256" s="156"/>
    </row>
    <row r="257" spans="5:6" x14ac:dyDescent="0.2">
      <c r="E257" s="156"/>
      <c r="F257" s="156"/>
    </row>
    <row r="258" spans="5:6" x14ac:dyDescent="0.2">
      <c r="E258" s="156"/>
      <c r="F258" s="156"/>
    </row>
    <row r="259" spans="5:6" x14ac:dyDescent="0.2">
      <c r="E259" s="156"/>
      <c r="F259" s="156"/>
    </row>
    <row r="260" spans="5:6" x14ac:dyDescent="0.2">
      <c r="E260" s="156"/>
      <c r="F260" s="156"/>
    </row>
    <row r="261" spans="5:6" x14ac:dyDescent="0.2">
      <c r="E261" s="156"/>
      <c r="F261" s="156"/>
    </row>
    <row r="262" spans="5:6" x14ac:dyDescent="0.2">
      <c r="E262" s="156"/>
      <c r="F262" s="156"/>
    </row>
    <row r="263" spans="5:6" x14ac:dyDescent="0.2">
      <c r="E263" s="156"/>
      <c r="F263" s="156"/>
    </row>
    <row r="264" spans="5:6" x14ac:dyDescent="0.2">
      <c r="E264" s="156"/>
      <c r="F264" s="156"/>
    </row>
    <row r="265" spans="5:6" x14ac:dyDescent="0.2">
      <c r="E265" s="156"/>
      <c r="F265" s="156"/>
    </row>
    <row r="266" spans="5:6" x14ac:dyDescent="0.2">
      <c r="E266" s="156"/>
      <c r="F266" s="156"/>
    </row>
    <row r="267" spans="5:6" x14ac:dyDescent="0.2">
      <c r="E267" s="156"/>
      <c r="F267" s="156"/>
    </row>
    <row r="268" spans="5:6" x14ac:dyDescent="0.2">
      <c r="E268" s="156"/>
      <c r="F268" s="156"/>
    </row>
    <row r="269" spans="5:6" x14ac:dyDescent="0.2">
      <c r="E269" s="156"/>
      <c r="F269" s="156"/>
    </row>
    <row r="270" spans="5:6" x14ac:dyDescent="0.2">
      <c r="E270" s="156"/>
      <c r="F270" s="156"/>
    </row>
    <row r="271" spans="5:6" x14ac:dyDescent="0.2">
      <c r="E271" s="156"/>
      <c r="F271" s="156"/>
    </row>
    <row r="272" spans="5:6" x14ac:dyDescent="0.2">
      <c r="E272" s="156"/>
      <c r="F272" s="156"/>
    </row>
    <row r="273" spans="5:6" x14ac:dyDescent="0.2">
      <c r="E273" s="156"/>
      <c r="F273" s="156"/>
    </row>
    <row r="274" spans="5:6" x14ac:dyDescent="0.2">
      <c r="E274" s="156"/>
      <c r="F274" s="156"/>
    </row>
    <row r="275" spans="5:6" x14ac:dyDescent="0.2">
      <c r="E275" s="156"/>
      <c r="F275" s="156"/>
    </row>
    <row r="276" spans="5:6" x14ac:dyDescent="0.2">
      <c r="E276" s="156"/>
      <c r="F276" s="156"/>
    </row>
    <row r="277" spans="5:6" x14ac:dyDescent="0.2">
      <c r="E277" s="156"/>
      <c r="F277" s="156"/>
    </row>
    <row r="278" spans="5:6" x14ac:dyDescent="0.2">
      <c r="E278" s="156"/>
      <c r="F278" s="156"/>
    </row>
    <row r="279" spans="5:6" x14ac:dyDescent="0.2">
      <c r="E279" s="156"/>
      <c r="F279" s="156"/>
    </row>
    <row r="280" spans="5:6" x14ac:dyDescent="0.2">
      <c r="E280" s="156"/>
      <c r="F280" s="156"/>
    </row>
    <row r="281" spans="5:6" x14ac:dyDescent="0.2">
      <c r="E281" s="156"/>
      <c r="F281" s="156"/>
    </row>
    <row r="282" spans="5:6" x14ac:dyDescent="0.2">
      <c r="E282" s="156"/>
      <c r="F282" s="156"/>
    </row>
    <row r="283" spans="5:6" x14ac:dyDescent="0.2">
      <c r="E283" s="156"/>
      <c r="F283" s="156"/>
    </row>
    <row r="284" spans="5:6" x14ac:dyDescent="0.2">
      <c r="E284" s="156"/>
      <c r="F284" s="156"/>
    </row>
    <row r="285" spans="5:6" x14ac:dyDescent="0.2">
      <c r="E285" s="156"/>
      <c r="F285" s="156"/>
    </row>
    <row r="286" spans="5:6" x14ac:dyDescent="0.2">
      <c r="E286" s="156"/>
      <c r="F286" s="156"/>
    </row>
    <row r="287" spans="5:6" x14ac:dyDescent="0.2">
      <c r="E287" s="156"/>
      <c r="F287" s="156"/>
    </row>
    <row r="288" spans="5:6" x14ac:dyDescent="0.2">
      <c r="E288" s="156"/>
      <c r="F288" s="156"/>
    </row>
    <row r="289" spans="5:6" x14ac:dyDescent="0.2">
      <c r="E289" s="156"/>
      <c r="F289" s="156"/>
    </row>
    <row r="290" spans="5:6" x14ac:dyDescent="0.2">
      <c r="E290" s="156"/>
      <c r="F290" s="156"/>
    </row>
    <row r="291" spans="5:6" x14ac:dyDescent="0.2">
      <c r="E291" s="156"/>
      <c r="F291" s="156"/>
    </row>
    <row r="292" spans="5:6" x14ac:dyDescent="0.2">
      <c r="E292" s="156"/>
      <c r="F292" s="156"/>
    </row>
    <row r="293" spans="5:6" x14ac:dyDescent="0.2">
      <c r="E293" s="156"/>
      <c r="F293" s="156"/>
    </row>
    <row r="294" spans="5:6" x14ac:dyDescent="0.2">
      <c r="E294" s="156"/>
      <c r="F294" s="156"/>
    </row>
    <row r="295" spans="5:6" x14ac:dyDescent="0.2">
      <c r="E295" s="156"/>
      <c r="F295" s="156"/>
    </row>
    <row r="296" spans="5:6" x14ac:dyDescent="0.2">
      <c r="E296" s="156"/>
      <c r="F296" s="156"/>
    </row>
    <row r="297" spans="5:6" x14ac:dyDescent="0.2">
      <c r="E297" s="156"/>
      <c r="F297" s="156"/>
    </row>
    <row r="298" spans="5:6" x14ac:dyDescent="0.2">
      <c r="E298" s="156"/>
      <c r="F298" s="156"/>
    </row>
    <row r="299" spans="5:6" x14ac:dyDescent="0.2">
      <c r="E299" s="156"/>
      <c r="F299" s="156"/>
    </row>
    <row r="300" spans="5:6" x14ac:dyDescent="0.2">
      <c r="E300" s="156"/>
      <c r="F300" s="156"/>
    </row>
    <row r="301" spans="5:6" x14ac:dyDescent="0.2">
      <c r="E301" s="156"/>
      <c r="F301" s="156"/>
    </row>
    <row r="302" spans="5:6" x14ac:dyDescent="0.2">
      <c r="E302" s="156"/>
      <c r="F302" s="156"/>
    </row>
    <row r="303" spans="5:6" x14ac:dyDescent="0.2">
      <c r="E303" s="156"/>
      <c r="F303" s="156"/>
    </row>
    <row r="304" spans="5:6" x14ac:dyDescent="0.2">
      <c r="E304" s="156"/>
      <c r="F304" s="156"/>
    </row>
    <row r="305" spans="5:6" x14ac:dyDescent="0.2">
      <c r="E305" s="156"/>
      <c r="F305" s="156"/>
    </row>
    <row r="306" spans="5:6" x14ac:dyDescent="0.2">
      <c r="E306" s="156"/>
      <c r="F306" s="156"/>
    </row>
    <row r="307" spans="5:6" x14ac:dyDescent="0.2">
      <c r="E307" s="156"/>
      <c r="F307" s="156"/>
    </row>
    <row r="308" spans="5:6" x14ac:dyDescent="0.2">
      <c r="E308" s="156"/>
      <c r="F308" s="156"/>
    </row>
    <row r="309" spans="5:6" x14ac:dyDescent="0.2">
      <c r="E309" s="156"/>
      <c r="F309" s="156"/>
    </row>
    <row r="310" spans="5:6" x14ac:dyDescent="0.2">
      <c r="E310" s="156"/>
      <c r="F310" s="156"/>
    </row>
    <row r="311" spans="5:6" x14ac:dyDescent="0.2">
      <c r="E311" s="156"/>
      <c r="F311" s="156"/>
    </row>
    <row r="312" spans="5:6" x14ac:dyDescent="0.2">
      <c r="E312" s="156"/>
      <c r="F312" s="156"/>
    </row>
    <row r="313" spans="5:6" x14ac:dyDescent="0.2">
      <c r="E313" s="156"/>
      <c r="F313" s="156"/>
    </row>
    <row r="314" spans="5:6" x14ac:dyDescent="0.2">
      <c r="E314" s="156"/>
      <c r="F314" s="156"/>
    </row>
    <row r="315" spans="5:6" x14ac:dyDescent="0.2">
      <c r="E315" s="156"/>
      <c r="F315" s="156"/>
    </row>
    <row r="316" spans="5:6" x14ac:dyDescent="0.2">
      <c r="E316" s="156"/>
      <c r="F316" s="156"/>
    </row>
    <row r="317" spans="5:6" x14ac:dyDescent="0.2">
      <c r="E317" s="156"/>
      <c r="F317" s="156"/>
    </row>
    <row r="318" spans="5:6" x14ac:dyDescent="0.2">
      <c r="E318" s="156"/>
      <c r="F318" s="156"/>
    </row>
    <row r="319" spans="5:6" x14ac:dyDescent="0.2">
      <c r="E319" s="156"/>
      <c r="F319" s="156"/>
    </row>
    <row r="320" spans="5:6" x14ac:dyDescent="0.2">
      <c r="E320" s="156"/>
      <c r="F320" s="156"/>
    </row>
    <row r="321" spans="5:6" x14ac:dyDescent="0.2">
      <c r="E321" s="156"/>
      <c r="F321" s="156"/>
    </row>
    <row r="322" spans="5:6" x14ac:dyDescent="0.2">
      <c r="E322" s="156"/>
      <c r="F322" s="156"/>
    </row>
    <row r="323" spans="5:6" x14ac:dyDescent="0.2">
      <c r="E323" s="156"/>
      <c r="F323" s="156"/>
    </row>
    <row r="324" spans="5:6" x14ac:dyDescent="0.2">
      <c r="E324" s="156"/>
      <c r="F324" s="156"/>
    </row>
    <row r="325" spans="5:6" x14ac:dyDescent="0.2">
      <c r="E325" s="156"/>
      <c r="F325" s="156"/>
    </row>
    <row r="326" spans="5:6" x14ac:dyDescent="0.2">
      <c r="E326" s="156"/>
      <c r="F326" s="156"/>
    </row>
    <row r="327" spans="5:6" x14ac:dyDescent="0.2">
      <c r="E327" s="156"/>
      <c r="F327" s="156"/>
    </row>
    <row r="328" spans="5:6" x14ac:dyDescent="0.2">
      <c r="E328" s="156"/>
      <c r="F328" s="156"/>
    </row>
    <row r="329" spans="5:6" x14ac:dyDescent="0.2">
      <c r="E329" s="156"/>
      <c r="F329" s="156"/>
    </row>
    <row r="330" spans="5:6" x14ac:dyDescent="0.2">
      <c r="E330" s="156"/>
      <c r="F330" s="156"/>
    </row>
    <row r="331" spans="5:6" x14ac:dyDescent="0.2">
      <c r="E331" s="156"/>
      <c r="F331" s="156"/>
    </row>
    <row r="332" spans="5:6" x14ac:dyDescent="0.2">
      <c r="E332" s="156"/>
      <c r="F332" s="156"/>
    </row>
    <row r="333" spans="5:6" x14ac:dyDescent="0.2">
      <c r="E333" s="156"/>
      <c r="F333" s="156"/>
    </row>
    <row r="334" spans="5:6" x14ac:dyDescent="0.2">
      <c r="E334" s="156"/>
      <c r="F334" s="156"/>
    </row>
    <row r="335" spans="5:6" x14ac:dyDescent="0.2">
      <c r="E335" s="156"/>
      <c r="F335" s="156"/>
    </row>
    <row r="336" spans="5:6" x14ac:dyDescent="0.2">
      <c r="E336" s="156"/>
      <c r="F336" s="156"/>
    </row>
    <row r="337" spans="5:6" x14ac:dyDescent="0.2">
      <c r="E337" s="156"/>
      <c r="F337" s="156"/>
    </row>
    <row r="338" spans="5:6" x14ac:dyDescent="0.2">
      <c r="E338" s="156"/>
      <c r="F338" s="156"/>
    </row>
    <row r="339" spans="5:6" x14ac:dyDescent="0.2">
      <c r="E339" s="156"/>
      <c r="F339" s="156"/>
    </row>
    <row r="340" spans="5:6" x14ac:dyDescent="0.2">
      <c r="E340" s="156"/>
      <c r="F340" s="156"/>
    </row>
    <row r="341" spans="5:6" x14ac:dyDescent="0.2">
      <c r="E341" s="156"/>
      <c r="F341" s="156"/>
    </row>
    <row r="342" spans="5:6" x14ac:dyDescent="0.2">
      <c r="E342" s="156"/>
      <c r="F342" s="156"/>
    </row>
    <row r="343" spans="5:6" x14ac:dyDescent="0.2">
      <c r="E343" s="156"/>
      <c r="F343" s="156"/>
    </row>
    <row r="344" spans="5:6" x14ac:dyDescent="0.2">
      <c r="E344" s="156"/>
      <c r="F344" s="156"/>
    </row>
    <row r="345" spans="5:6" x14ac:dyDescent="0.2">
      <c r="E345" s="156"/>
      <c r="F345" s="156"/>
    </row>
    <row r="346" spans="5:6" x14ac:dyDescent="0.2">
      <c r="E346" s="156"/>
      <c r="F346" s="156"/>
    </row>
    <row r="347" spans="5:6" x14ac:dyDescent="0.2">
      <c r="E347" s="156"/>
      <c r="F347" s="156"/>
    </row>
    <row r="348" spans="5:6" x14ac:dyDescent="0.2">
      <c r="E348" s="156"/>
      <c r="F348" s="156"/>
    </row>
    <row r="349" spans="5:6" x14ac:dyDescent="0.2">
      <c r="E349" s="156"/>
      <c r="F349" s="156"/>
    </row>
    <row r="350" spans="5:6" x14ac:dyDescent="0.2">
      <c r="E350" s="156"/>
      <c r="F350" s="156"/>
    </row>
    <row r="351" spans="5:6" x14ac:dyDescent="0.2">
      <c r="E351" s="156"/>
      <c r="F351" s="156"/>
    </row>
    <row r="352" spans="5:6" x14ac:dyDescent="0.2">
      <c r="E352" s="156"/>
      <c r="F352" s="156"/>
    </row>
    <row r="353" spans="5:6" x14ac:dyDescent="0.2">
      <c r="E353" s="156"/>
      <c r="F353" s="156"/>
    </row>
    <row r="354" spans="5:6" x14ac:dyDescent="0.2">
      <c r="E354" s="156"/>
      <c r="F354" s="156"/>
    </row>
    <row r="355" spans="5:6" x14ac:dyDescent="0.2">
      <c r="E355" s="156"/>
      <c r="F355" s="156"/>
    </row>
    <row r="356" spans="5:6" x14ac:dyDescent="0.2">
      <c r="E356" s="156"/>
      <c r="F356" s="156"/>
    </row>
    <row r="357" spans="5:6" x14ac:dyDescent="0.2">
      <c r="E357" s="156"/>
      <c r="F357" s="156"/>
    </row>
    <row r="358" spans="5:6" x14ac:dyDescent="0.2">
      <c r="E358" s="156"/>
      <c r="F358" s="156"/>
    </row>
    <row r="359" spans="5:6" x14ac:dyDescent="0.2">
      <c r="E359" s="156"/>
      <c r="F359" s="156"/>
    </row>
    <row r="360" spans="5:6" x14ac:dyDescent="0.2">
      <c r="E360" s="156"/>
      <c r="F360" s="156"/>
    </row>
    <row r="361" spans="5:6" x14ac:dyDescent="0.2">
      <c r="E361" s="156"/>
      <c r="F361" s="156"/>
    </row>
    <row r="362" spans="5:6" x14ac:dyDescent="0.2">
      <c r="E362" s="156"/>
      <c r="F362" s="156"/>
    </row>
    <row r="363" spans="5:6" x14ac:dyDescent="0.2">
      <c r="E363" s="156"/>
      <c r="F363" s="156"/>
    </row>
    <row r="364" spans="5:6" x14ac:dyDescent="0.2">
      <c r="E364" s="156"/>
      <c r="F364" s="156"/>
    </row>
    <row r="365" spans="5:6" x14ac:dyDescent="0.2">
      <c r="E365" s="156"/>
      <c r="F365" s="156"/>
    </row>
    <row r="366" spans="5:6" x14ac:dyDescent="0.2">
      <c r="E366" s="156"/>
      <c r="F366" s="156"/>
    </row>
    <row r="367" spans="5:6" x14ac:dyDescent="0.2">
      <c r="E367" s="156"/>
      <c r="F367" s="156"/>
    </row>
    <row r="368" spans="5:6" x14ac:dyDescent="0.2">
      <c r="E368" s="156"/>
      <c r="F368" s="156"/>
    </row>
    <row r="369" spans="5:6" x14ac:dyDescent="0.2">
      <c r="E369" s="156"/>
      <c r="F369" s="156"/>
    </row>
    <row r="370" spans="5:6" x14ac:dyDescent="0.2">
      <c r="E370" s="156"/>
      <c r="F370" s="156"/>
    </row>
    <row r="371" spans="5:6" x14ac:dyDescent="0.2">
      <c r="E371" s="156"/>
      <c r="F371" s="156"/>
    </row>
    <row r="372" spans="5:6" x14ac:dyDescent="0.2">
      <c r="E372" s="156"/>
      <c r="F372" s="156"/>
    </row>
    <row r="373" spans="5:6" x14ac:dyDescent="0.2">
      <c r="E373" s="156"/>
      <c r="F373" s="156"/>
    </row>
    <row r="374" spans="5:6" x14ac:dyDescent="0.2">
      <c r="E374" s="156"/>
      <c r="F374" s="156"/>
    </row>
    <row r="375" spans="5:6" x14ac:dyDescent="0.2">
      <c r="E375" s="156"/>
      <c r="F375" s="156"/>
    </row>
    <row r="376" spans="5:6" x14ac:dyDescent="0.2">
      <c r="E376" s="156"/>
      <c r="F376" s="156"/>
    </row>
    <row r="377" spans="5:6" x14ac:dyDescent="0.2">
      <c r="E377" s="156"/>
      <c r="F377" s="156"/>
    </row>
    <row r="378" spans="5:6" x14ac:dyDescent="0.2">
      <c r="E378" s="156"/>
      <c r="F378" s="156"/>
    </row>
    <row r="379" spans="5:6" x14ac:dyDescent="0.2">
      <c r="E379" s="156"/>
      <c r="F379" s="156"/>
    </row>
    <row r="380" spans="5:6" x14ac:dyDescent="0.2">
      <c r="E380" s="156"/>
      <c r="F380" s="156"/>
    </row>
    <row r="381" spans="5:6" x14ac:dyDescent="0.2">
      <c r="E381" s="156"/>
      <c r="F381" s="156"/>
    </row>
    <row r="382" spans="5:6" x14ac:dyDescent="0.2">
      <c r="E382" s="156"/>
      <c r="F382" s="156"/>
    </row>
    <row r="383" spans="5:6" x14ac:dyDescent="0.2">
      <c r="E383" s="156"/>
      <c r="F383" s="156"/>
    </row>
    <row r="384" spans="5:6" x14ac:dyDescent="0.2">
      <c r="E384" s="156"/>
      <c r="F384" s="156"/>
    </row>
    <row r="385" spans="5:6" x14ac:dyDescent="0.2">
      <c r="E385" s="156"/>
      <c r="F385" s="156"/>
    </row>
    <row r="386" spans="5:6" x14ac:dyDescent="0.2">
      <c r="E386" s="156"/>
      <c r="F386" s="156"/>
    </row>
    <row r="387" spans="5:6" x14ac:dyDescent="0.2">
      <c r="E387" s="156"/>
      <c r="F387" s="156"/>
    </row>
    <row r="388" spans="5:6" x14ac:dyDescent="0.2">
      <c r="E388" s="156"/>
      <c r="F388" s="156"/>
    </row>
    <row r="389" spans="5:6" x14ac:dyDescent="0.2">
      <c r="E389" s="156"/>
      <c r="F389" s="156"/>
    </row>
    <row r="390" spans="5:6" x14ac:dyDescent="0.2">
      <c r="E390" s="156"/>
      <c r="F390" s="156"/>
    </row>
    <row r="391" spans="5:6" x14ac:dyDescent="0.2">
      <c r="E391" s="156"/>
      <c r="F391" s="156"/>
    </row>
    <row r="392" spans="5:6" x14ac:dyDescent="0.2">
      <c r="E392" s="156"/>
      <c r="F392" s="156"/>
    </row>
    <row r="393" spans="5:6" x14ac:dyDescent="0.2">
      <c r="E393" s="156"/>
      <c r="F393" s="156"/>
    </row>
    <row r="394" spans="5:6" x14ac:dyDescent="0.2">
      <c r="E394" s="156"/>
      <c r="F394" s="156"/>
    </row>
    <row r="395" spans="5:6" x14ac:dyDescent="0.2">
      <c r="E395" s="156"/>
      <c r="F395" s="156"/>
    </row>
    <row r="396" spans="5:6" x14ac:dyDescent="0.2">
      <c r="E396" s="156"/>
      <c r="F396" s="156"/>
    </row>
    <row r="397" spans="5:6" x14ac:dyDescent="0.2">
      <c r="E397" s="156"/>
      <c r="F397" s="156"/>
    </row>
    <row r="398" spans="5:6" x14ac:dyDescent="0.2">
      <c r="E398" s="156"/>
      <c r="F398" s="156"/>
    </row>
    <row r="399" spans="5:6" x14ac:dyDescent="0.2">
      <c r="E399" s="156"/>
      <c r="F399" s="156"/>
    </row>
    <row r="400" spans="5:6" x14ac:dyDescent="0.2">
      <c r="E400" s="156"/>
      <c r="F400" s="156"/>
    </row>
    <row r="401" spans="5:6" x14ac:dyDescent="0.2">
      <c r="E401" s="156"/>
      <c r="F401" s="156"/>
    </row>
    <row r="402" spans="5:6" x14ac:dyDescent="0.2">
      <c r="E402" s="156"/>
      <c r="F402" s="156"/>
    </row>
    <row r="403" spans="5:6" x14ac:dyDescent="0.2">
      <c r="E403" s="156"/>
      <c r="F403" s="156"/>
    </row>
    <row r="404" spans="5:6" x14ac:dyDescent="0.2">
      <c r="E404" s="156"/>
      <c r="F404" s="156"/>
    </row>
    <row r="405" spans="5:6" x14ac:dyDescent="0.2">
      <c r="E405" s="156"/>
      <c r="F405" s="156"/>
    </row>
    <row r="406" spans="5:6" x14ac:dyDescent="0.2">
      <c r="E406" s="156"/>
      <c r="F406" s="156"/>
    </row>
    <row r="407" spans="5:6" x14ac:dyDescent="0.2">
      <c r="E407" s="156"/>
      <c r="F407" s="156"/>
    </row>
    <row r="408" spans="5:6" x14ac:dyDescent="0.2">
      <c r="E408" s="156"/>
      <c r="F408" s="156"/>
    </row>
    <row r="409" spans="5:6" x14ac:dyDescent="0.2">
      <c r="E409" s="156"/>
      <c r="F409" s="156"/>
    </row>
    <row r="410" spans="5:6" x14ac:dyDescent="0.2">
      <c r="E410" s="156"/>
      <c r="F410" s="156"/>
    </row>
    <row r="411" spans="5:6" x14ac:dyDescent="0.2">
      <c r="E411" s="156"/>
      <c r="F411" s="156"/>
    </row>
    <row r="412" spans="5:6" x14ac:dyDescent="0.2">
      <c r="E412" s="156"/>
      <c r="F412" s="156"/>
    </row>
    <row r="413" spans="5:6" x14ac:dyDescent="0.2">
      <c r="E413" s="156"/>
      <c r="F413" s="156"/>
    </row>
    <row r="414" spans="5:6" x14ac:dyDescent="0.2">
      <c r="E414" s="156"/>
      <c r="F414" s="156"/>
    </row>
    <row r="415" spans="5:6" x14ac:dyDescent="0.2">
      <c r="E415" s="156"/>
      <c r="F415" s="156"/>
    </row>
    <row r="416" spans="5:6" x14ac:dyDescent="0.2">
      <c r="E416" s="156"/>
      <c r="F416" s="156"/>
    </row>
    <row r="417" spans="5:6" x14ac:dyDescent="0.2">
      <c r="E417" s="156"/>
      <c r="F417" s="156"/>
    </row>
    <row r="418" spans="5:6" x14ac:dyDescent="0.2">
      <c r="E418" s="156"/>
      <c r="F418" s="156"/>
    </row>
    <row r="419" spans="5:6" x14ac:dyDescent="0.2">
      <c r="E419" s="156"/>
      <c r="F419" s="156"/>
    </row>
    <row r="420" spans="5:6" x14ac:dyDescent="0.2">
      <c r="E420" s="156"/>
      <c r="F420" s="156"/>
    </row>
    <row r="421" spans="5:6" x14ac:dyDescent="0.2">
      <c r="E421" s="156"/>
      <c r="F421" s="156"/>
    </row>
    <row r="422" spans="5:6" x14ac:dyDescent="0.2">
      <c r="E422" s="156"/>
      <c r="F422" s="156"/>
    </row>
    <row r="423" spans="5:6" x14ac:dyDescent="0.2">
      <c r="E423" s="156"/>
      <c r="F423" s="156"/>
    </row>
    <row r="424" spans="5:6" x14ac:dyDescent="0.2">
      <c r="E424" s="156"/>
      <c r="F424" s="156"/>
    </row>
    <row r="425" spans="5:6" x14ac:dyDescent="0.2">
      <c r="E425" s="156"/>
      <c r="F425" s="156"/>
    </row>
    <row r="426" spans="5:6" x14ac:dyDescent="0.2">
      <c r="E426" s="156"/>
      <c r="F426" s="156"/>
    </row>
    <row r="427" spans="5:6" x14ac:dyDescent="0.2">
      <c r="E427" s="156"/>
      <c r="F427" s="156"/>
    </row>
    <row r="428" spans="5:6" x14ac:dyDescent="0.2">
      <c r="E428" s="156"/>
      <c r="F428" s="156"/>
    </row>
    <row r="429" spans="5:6" x14ac:dyDescent="0.2">
      <c r="E429" s="156"/>
      <c r="F429" s="156"/>
    </row>
    <row r="430" spans="5:6" x14ac:dyDescent="0.2">
      <c r="E430" s="156"/>
      <c r="F430" s="156"/>
    </row>
    <row r="431" spans="5:6" x14ac:dyDescent="0.2">
      <c r="E431" s="156"/>
      <c r="F431" s="156"/>
    </row>
    <row r="432" spans="5:6" x14ac:dyDescent="0.2">
      <c r="E432" s="156"/>
      <c r="F432" s="156"/>
    </row>
    <row r="433" spans="5:6" x14ac:dyDescent="0.2">
      <c r="E433" s="156"/>
      <c r="F433" s="156"/>
    </row>
    <row r="434" spans="5:6" x14ac:dyDescent="0.2">
      <c r="E434" s="156"/>
      <c r="F434" s="156"/>
    </row>
    <row r="435" spans="5:6" x14ac:dyDescent="0.2">
      <c r="E435" s="156"/>
      <c r="F435" s="156"/>
    </row>
    <row r="436" spans="5:6" x14ac:dyDescent="0.2">
      <c r="E436" s="156"/>
      <c r="F436" s="156"/>
    </row>
    <row r="437" spans="5:6" x14ac:dyDescent="0.2">
      <c r="E437" s="156"/>
      <c r="F437" s="156"/>
    </row>
    <row r="438" spans="5:6" x14ac:dyDescent="0.2">
      <c r="E438" s="156"/>
      <c r="F438" s="156"/>
    </row>
    <row r="439" spans="5:6" x14ac:dyDescent="0.2">
      <c r="E439" s="156"/>
      <c r="F439" s="156"/>
    </row>
    <row r="440" spans="5:6" x14ac:dyDescent="0.2">
      <c r="E440" s="156"/>
      <c r="F440" s="156"/>
    </row>
    <row r="441" spans="5:6" x14ac:dyDescent="0.2">
      <c r="E441" s="156"/>
      <c r="F441" s="156"/>
    </row>
    <row r="442" spans="5:6" x14ac:dyDescent="0.2">
      <c r="E442" s="156"/>
      <c r="F442" s="156"/>
    </row>
    <row r="443" spans="5:6" x14ac:dyDescent="0.2">
      <c r="E443" s="156"/>
      <c r="F443" s="156"/>
    </row>
    <row r="444" spans="5:6" x14ac:dyDescent="0.2">
      <c r="E444" s="156"/>
      <c r="F444" s="156"/>
    </row>
    <row r="445" spans="5:6" x14ac:dyDescent="0.2">
      <c r="E445" s="156"/>
      <c r="F445" s="156"/>
    </row>
    <row r="446" spans="5:6" x14ac:dyDescent="0.2">
      <c r="E446" s="156"/>
      <c r="F446" s="156"/>
    </row>
    <row r="447" spans="5:6" x14ac:dyDescent="0.2">
      <c r="E447" s="156"/>
      <c r="F447" s="156"/>
    </row>
    <row r="448" spans="5:6" x14ac:dyDescent="0.2">
      <c r="E448" s="156"/>
      <c r="F448" s="156"/>
    </row>
    <row r="449" spans="5:6" x14ac:dyDescent="0.2">
      <c r="E449" s="156"/>
      <c r="F449" s="156"/>
    </row>
    <row r="450" spans="5:6" x14ac:dyDescent="0.2">
      <c r="E450" s="156"/>
      <c r="F450" s="156"/>
    </row>
    <row r="451" spans="5:6" x14ac:dyDescent="0.2">
      <c r="E451" s="156"/>
      <c r="F451" s="156"/>
    </row>
    <row r="452" spans="5:6" x14ac:dyDescent="0.2">
      <c r="E452" s="156"/>
      <c r="F452" s="156"/>
    </row>
    <row r="453" spans="5:6" x14ac:dyDescent="0.2">
      <c r="E453" s="156"/>
      <c r="F453" s="156"/>
    </row>
    <row r="454" spans="5:6" x14ac:dyDescent="0.2">
      <c r="E454" s="156"/>
      <c r="F454" s="156"/>
    </row>
    <row r="455" spans="5:6" x14ac:dyDescent="0.2">
      <c r="E455" s="156"/>
      <c r="F455" s="156"/>
    </row>
    <row r="456" spans="5:6" x14ac:dyDescent="0.2">
      <c r="E456" s="156"/>
      <c r="F456" s="156"/>
    </row>
    <row r="457" spans="5:6" x14ac:dyDescent="0.2">
      <c r="E457" s="156"/>
      <c r="F457" s="156"/>
    </row>
    <row r="458" spans="5:6" x14ac:dyDescent="0.2">
      <c r="E458" s="156"/>
      <c r="F458" s="156"/>
    </row>
    <row r="459" spans="5:6" x14ac:dyDescent="0.2">
      <c r="E459" s="156"/>
      <c r="F459" s="156"/>
    </row>
    <row r="460" spans="5:6" x14ac:dyDescent="0.2">
      <c r="E460" s="156"/>
      <c r="F460" s="156"/>
    </row>
    <row r="461" spans="5:6" x14ac:dyDescent="0.2">
      <c r="E461" s="156"/>
      <c r="F461" s="156"/>
    </row>
    <row r="462" spans="5:6" x14ac:dyDescent="0.2">
      <c r="E462" s="156"/>
      <c r="F462" s="156"/>
    </row>
    <row r="463" spans="5:6" x14ac:dyDescent="0.2">
      <c r="E463" s="156"/>
      <c r="F463" s="156"/>
    </row>
    <row r="464" spans="5:6" x14ac:dyDescent="0.2">
      <c r="E464" s="156"/>
      <c r="F464" s="156"/>
    </row>
    <row r="465" spans="5:6" x14ac:dyDescent="0.2">
      <c r="E465" s="156"/>
      <c r="F465" s="156"/>
    </row>
    <row r="466" spans="5:6" x14ac:dyDescent="0.2">
      <c r="E466" s="156"/>
      <c r="F466" s="156"/>
    </row>
    <row r="467" spans="5:6" x14ac:dyDescent="0.2">
      <c r="E467" s="156"/>
      <c r="F467" s="156"/>
    </row>
    <row r="468" spans="5:6" x14ac:dyDescent="0.2">
      <c r="E468" s="156"/>
      <c r="F468" s="156"/>
    </row>
    <row r="469" spans="5:6" x14ac:dyDescent="0.2">
      <c r="E469" s="156"/>
      <c r="F469" s="156"/>
    </row>
    <row r="470" spans="5:6" x14ac:dyDescent="0.2">
      <c r="E470" s="156"/>
      <c r="F470" s="156"/>
    </row>
    <row r="471" spans="5:6" x14ac:dyDescent="0.2">
      <c r="E471" s="156"/>
      <c r="F471" s="156"/>
    </row>
    <row r="472" spans="5:6" x14ac:dyDescent="0.2">
      <c r="E472" s="156"/>
      <c r="F472" s="156"/>
    </row>
    <row r="473" spans="5:6" x14ac:dyDescent="0.2">
      <c r="E473" s="156"/>
      <c r="F473" s="156"/>
    </row>
    <row r="474" spans="5:6" x14ac:dyDescent="0.2">
      <c r="E474" s="156"/>
      <c r="F474" s="156"/>
    </row>
    <row r="475" spans="5:6" x14ac:dyDescent="0.2">
      <c r="E475" s="156"/>
      <c r="F475" s="156"/>
    </row>
    <row r="476" spans="5:6" x14ac:dyDescent="0.2">
      <c r="E476" s="156"/>
      <c r="F476" s="156"/>
    </row>
    <row r="477" spans="5:6" x14ac:dyDescent="0.2">
      <c r="E477" s="156"/>
      <c r="F477" s="156"/>
    </row>
    <row r="478" spans="5:6" x14ac:dyDescent="0.2">
      <c r="E478" s="156"/>
      <c r="F478" s="156"/>
    </row>
    <row r="479" spans="5:6" x14ac:dyDescent="0.2">
      <c r="E479" s="156"/>
      <c r="F479" s="156"/>
    </row>
    <row r="480" spans="5:6" x14ac:dyDescent="0.2">
      <c r="E480" s="156"/>
      <c r="F480" s="156"/>
    </row>
    <row r="481" spans="5:6" x14ac:dyDescent="0.2">
      <c r="E481" s="156"/>
      <c r="F481" s="156"/>
    </row>
    <row r="482" spans="5:6" x14ac:dyDescent="0.2">
      <c r="E482" s="156"/>
      <c r="F482" s="156"/>
    </row>
    <row r="483" spans="5:6" x14ac:dyDescent="0.2">
      <c r="E483" s="156"/>
      <c r="F483" s="156"/>
    </row>
    <row r="484" spans="5:6" x14ac:dyDescent="0.2">
      <c r="E484" s="156"/>
      <c r="F484" s="156"/>
    </row>
    <row r="485" spans="5:6" x14ac:dyDescent="0.2">
      <c r="E485" s="156"/>
      <c r="F485" s="156"/>
    </row>
    <row r="486" spans="5:6" x14ac:dyDescent="0.2">
      <c r="E486" s="156"/>
      <c r="F486" s="156"/>
    </row>
    <row r="487" spans="5:6" x14ac:dyDescent="0.2">
      <c r="E487" s="156"/>
      <c r="F487" s="156"/>
    </row>
    <row r="488" spans="5:6" x14ac:dyDescent="0.2">
      <c r="E488" s="156"/>
      <c r="F488" s="156"/>
    </row>
    <row r="489" spans="5:6" x14ac:dyDescent="0.2">
      <c r="E489" s="156"/>
      <c r="F489" s="156"/>
    </row>
    <row r="490" spans="5:6" x14ac:dyDescent="0.2">
      <c r="E490" s="156"/>
      <c r="F490" s="156"/>
    </row>
    <row r="491" spans="5:6" x14ac:dyDescent="0.2">
      <c r="E491" s="156"/>
      <c r="F491" s="156"/>
    </row>
    <row r="492" spans="5:6" x14ac:dyDescent="0.2">
      <c r="E492" s="156"/>
      <c r="F492" s="156"/>
    </row>
    <row r="493" spans="5:6" x14ac:dyDescent="0.2">
      <c r="E493" s="156"/>
      <c r="F493" s="156"/>
    </row>
    <row r="494" spans="5:6" x14ac:dyDescent="0.2">
      <c r="E494" s="156"/>
      <c r="F494" s="156"/>
    </row>
    <row r="495" spans="5:6" x14ac:dyDescent="0.2">
      <c r="E495" s="156"/>
      <c r="F495" s="156"/>
    </row>
    <row r="496" spans="5:6" x14ac:dyDescent="0.2">
      <c r="E496" s="156"/>
      <c r="F496" s="156"/>
    </row>
    <row r="497" spans="5:6" x14ac:dyDescent="0.2">
      <c r="E497" s="156"/>
      <c r="F497" s="156"/>
    </row>
    <row r="498" spans="5:6" x14ac:dyDescent="0.2">
      <c r="E498" s="156"/>
      <c r="F498" s="156"/>
    </row>
    <row r="499" spans="5:6" x14ac:dyDescent="0.2">
      <c r="E499" s="156"/>
      <c r="F499" s="156"/>
    </row>
    <row r="500" spans="5:6" x14ac:dyDescent="0.2">
      <c r="E500" s="156"/>
      <c r="F500" s="156"/>
    </row>
    <row r="501" spans="5:6" x14ac:dyDescent="0.2">
      <c r="E501" s="156"/>
      <c r="F501" s="156"/>
    </row>
    <row r="502" spans="5:6" x14ac:dyDescent="0.2">
      <c r="E502" s="156"/>
      <c r="F502" s="156"/>
    </row>
    <row r="503" spans="5:6" x14ac:dyDescent="0.2">
      <c r="E503" s="156"/>
      <c r="F503" s="156"/>
    </row>
    <row r="504" spans="5:6" x14ac:dyDescent="0.2">
      <c r="E504" s="156"/>
      <c r="F504" s="156"/>
    </row>
    <row r="505" spans="5:6" x14ac:dyDescent="0.2">
      <c r="E505" s="156"/>
      <c r="F505" s="156"/>
    </row>
    <row r="506" spans="5:6" x14ac:dyDescent="0.2">
      <c r="E506" s="156"/>
      <c r="F506" s="156"/>
    </row>
    <row r="507" spans="5:6" x14ac:dyDescent="0.2">
      <c r="E507" s="156"/>
      <c r="F507" s="156"/>
    </row>
    <row r="508" spans="5:6" x14ac:dyDescent="0.2">
      <c r="E508" s="156"/>
      <c r="F508" s="156"/>
    </row>
    <row r="509" spans="5:6" x14ac:dyDescent="0.2">
      <c r="E509" s="156"/>
      <c r="F509" s="156"/>
    </row>
    <row r="510" spans="5:6" x14ac:dyDescent="0.2">
      <c r="E510" s="156"/>
      <c r="F510" s="156"/>
    </row>
    <row r="511" spans="5:6" x14ac:dyDescent="0.2">
      <c r="E511" s="156"/>
      <c r="F511" s="156"/>
    </row>
    <row r="512" spans="5:6" x14ac:dyDescent="0.2">
      <c r="E512" s="156"/>
      <c r="F512" s="156"/>
    </row>
    <row r="513" spans="5:6" x14ac:dyDescent="0.2">
      <c r="E513" s="156"/>
      <c r="F513" s="156"/>
    </row>
    <row r="514" spans="5:6" x14ac:dyDescent="0.2">
      <c r="E514" s="156"/>
      <c r="F514" s="156"/>
    </row>
    <row r="515" spans="5:6" x14ac:dyDescent="0.2">
      <c r="E515" s="156"/>
      <c r="F515" s="156"/>
    </row>
    <row r="516" spans="5:6" x14ac:dyDescent="0.2">
      <c r="E516" s="156"/>
      <c r="F516" s="156"/>
    </row>
    <row r="517" spans="5:6" x14ac:dyDescent="0.2">
      <c r="E517" s="156"/>
      <c r="F517" s="156"/>
    </row>
    <row r="518" spans="5:6" x14ac:dyDescent="0.2">
      <c r="E518" s="156"/>
      <c r="F518" s="156"/>
    </row>
    <row r="519" spans="5:6" x14ac:dyDescent="0.2">
      <c r="E519" s="156"/>
      <c r="F519" s="156"/>
    </row>
    <row r="520" spans="5:6" x14ac:dyDescent="0.2">
      <c r="E520" s="156"/>
      <c r="F520" s="156"/>
    </row>
    <row r="521" spans="5:6" x14ac:dyDescent="0.2">
      <c r="E521" s="156"/>
      <c r="F521" s="156"/>
    </row>
    <row r="522" spans="5:6" x14ac:dyDescent="0.2">
      <c r="E522" s="156"/>
      <c r="F522" s="156"/>
    </row>
    <row r="523" spans="5:6" x14ac:dyDescent="0.2">
      <c r="E523" s="156"/>
      <c r="F523" s="156"/>
    </row>
    <row r="524" spans="5:6" x14ac:dyDescent="0.2">
      <c r="E524" s="156"/>
      <c r="F524" s="156"/>
    </row>
    <row r="525" spans="5:6" x14ac:dyDescent="0.2">
      <c r="E525" s="156"/>
      <c r="F525" s="156"/>
    </row>
    <row r="526" spans="5:6" x14ac:dyDescent="0.2">
      <c r="E526" s="156"/>
      <c r="F526" s="156"/>
    </row>
    <row r="527" spans="5:6" x14ac:dyDescent="0.2">
      <c r="E527" s="156"/>
      <c r="F527" s="156"/>
    </row>
    <row r="528" spans="5:6" x14ac:dyDescent="0.2">
      <c r="E528" s="156"/>
      <c r="F528" s="156"/>
    </row>
    <row r="529" spans="5:6" x14ac:dyDescent="0.2">
      <c r="E529" s="156"/>
      <c r="F529" s="156"/>
    </row>
    <row r="530" spans="5:6" x14ac:dyDescent="0.2">
      <c r="E530" s="156"/>
      <c r="F530" s="156"/>
    </row>
    <row r="531" spans="5:6" x14ac:dyDescent="0.2">
      <c r="E531" s="156"/>
      <c r="F531" s="156"/>
    </row>
    <row r="532" spans="5:6" x14ac:dyDescent="0.2">
      <c r="E532" s="156"/>
      <c r="F532" s="156"/>
    </row>
    <row r="533" spans="5:6" x14ac:dyDescent="0.2">
      <c r="E533" s="156"/>
      <c r="F533" s="156"/>
    </row>
    <row r="534" spans="5:6" x14ac:dyDescent="0.2">
      <c r="E534" s="156"/>
      <c r="F534" s="156"/>
    </row>
    <row r="535" spans="5:6" x14ac:dyDescent="0.2">
      <c r="E535" s="156"/>
      <c r="F535" s="156"/>
    </row>
    <row r="536" spans="5:6" x14ac:dyDescent="0.2">
      <c r="E536" s="156"/>
      <c r="F536" s="156"/>
    </row>
    <row r="537" spans="5:6" x14ac:dyDescent="0.2">
      <c r="E537" s="156"/>
      <c r="F537" s="156"/>
    </row>
    <row r="538" spans="5:6" x14ac:dyDescent="0.2">
      <c r="E538" s="156"/>
      <c r="F538" s="156"/>
    </row>
    <row r="539" spans="5:6" x14ac:dyDescent="0.2">
      <c r="E539" s="156"/>
      <c r="F539" s="156"/>
    </row>
    <row r="540" spans="5:6" x14ac:dyDescent="0.2">
      <c r="E540" s="156"/>
      <c r="F540" s="156"/>
    </row>
    <row r="541" spans="5:6" x14ac:dyDescent="0.2">
      <c r="E541" s="156"/>
      <c r="F541" s="156"/>
    </row>
    <row r="542" spans="5:6" x14ac:dyDescent="0.2">
      <c r="E542" s="156"/>
      <c r="F542" s="156"/>
    </row>
    <row r="543" spans="5:6" x14ac:dyDescent="0.2">
      <c r="E543" s="156"/>
      <c r="F543" s="156"/>
    </row>
    <row r="544" spans="5:6" x14ac:dyDescent="0.2">
      <c r="E544" s="156"/>
      <c r="F544" s="156"/>
    </row>
    <row r="545" spans="5:6" x14ac:dyDescent="0.2">
      <c r="E545" s="156"/>
      <c r="F545" s="156"/>
    </row>
    <row r="546" spans="5:6" x14ac:dyDescent="0.2">
      <c r="E546" s="156"/>
      <c r="F546" s="156"/>
    </row>
    <row r="547" spans="5:6" x14ac:dyDescent="0.2">
      <c r="E547" s="156"/>
      <c r="F547" s="156"/>
    </row>
    <row r="548" spans="5:6" x14ac:dyDescent="0.2">
      <c r="E548" s="156"/>
      <c r="F548" s="156"/>
    </row>
    <row r="549" spans="5:6" x14ac:dyDescent="0.2">
      <c r="E549" s="156"/>
      <c r="F549" s="156"/>
    </row>
    <row r="550" spans="5:6" x14ac:dyDescent="0.2">
      <c r="E550" s="156"/>
      <c r="F550" s="156"/>
    </row>
    <row r="551" spans="5:6" x14ac:dyDescent="0.2">
      <c r="E551" s="156"/>
      <c r="F551" s="156"/>
    </row>
    <row r="552" spans="5:6" x14ac:dyDescent="0.2">
      <c r="E552" s="156"/>
      <c r="F552" s="156"/>
    </row>
    <row r="553" spans="5:6" x14ac:dyDescent="0.2">
      <c r="E553" s="156"/>
      <c r="F553" s="156"/>
    </row>
    <row r="554" spans="5:6" x14ac:dyDescent="0.2">
      <c r="E554" s="156"/>
      <c r="F554" s="156"/>
    </row>
    <row r="555" spans="5:6" x14ac:dyDescent="0.2">
      <c r="E555" s="156"/>
      <c r="F555" s="156"/>
    </row>
    <row r="556" spans="5:6" x14ac:dyDescent="0.2">
      <c r="E556" s="156"/>
      <c r="F556" s="156"/>
    </row>
    <row r="557" spans="5:6" x14ac:dyDescent="0.2">
      <c r="E557" s="156"/>
      <c r="F557" s="156"/>
    </row>
    <row r="558" spans="5:6" x14ac:dyDescent="0.2">
      <c r="E558" s="156"/>
      <c r="F558" s="156"/>
    </row>
    <row r="559" spans="5:6" x14ac:dyDescent="0.2">
      <c r="E559" s="156"/>
      <c r="F559" s="156"/>
    </row>
    <row r="560" spans="5:6" x14ac:dyDescent="0.2">
      <c r="E560" s="156"/>
      <c r="F560" s="156"/>
    </row>
    <row r="561" spans="5:6" x14ac:dyDescent="0.2">
      <c r="E561" s="156"/>
      <c r="F561" s="156"/>
    </row>
    <row r="562" spans="5:6" x14ac:dyDescent="0.2">
      <c r="E562" s="156"/>
      <c r="F562" s="156"/>
    </row>
    <row r="563" spans="5:6" x14ac:dyDescent="0.2">
      <c r="E563" s="156"/>
      <c r="F563" s="156"/>
    </row>
    <row r="564" spans="5:6" x14ac:dyDescent="0.2">
      <c r="E564" s="156"/>
      <c r="F564" s="156"/>
    </row>
    <row r="565" spans="5:6" x14ac:dyDescent="0.2">
      <c r="E565" s="156"/>
      <c r="F565" s="156"/>
    </row>
    <row r="566" spans="5:6" x14ac:dyDescent="0.2">
      <c r="E566" s="156"/>
      <c r="F566" s="156"/>
    </row>
    <row r="567" spans="5:6" x14ac:dyDescent="0.2">
      <c r="E567" s="156"/>
      <c r="F567" s="156"/>
    </row>
    <row r="568" spans="5:6" x14ac:dyDescent="0.2">
      <c r="E568" s="156"/>
      <c r="F568" s="156"/>
    </row>
    <row r="569" spans="5:6" x14ac:dyDescent="0.2">
      <c r="E569" s="156"/>
      <c r="F569" s="156"/>
    </row>
    <row r="570" spans="5:6" x14ac:dyDescent="0.2">
      <c r="E570" s="156"/>
      <c r="F570" s="156"/>
    </row>
    <row r="571" spans="5:6" x14ac:dyDescent="0.2">
      <c r="E571" s="156"/>
      <c r="F571" s="156"/>
    </row>
    <row r="572" spans="5:6" x14ac:dyDescent="0.2">
      <c r="E572" s="156"/>
      <c r="F572" s="156"/>
    </row>
    <row r="573" spans="5:6" x14ac:dyDescent="0.2">
      <c r="E573" s="156"/>
      <c r="F573" s="156"/>
    </row>
    <row r="574" spans="5:6" x14ac:dyDescent="0.2">
      <c r="E574" s="156"/>
      <c r="F574" s="156"/>
    </row>
    <row r="575" spans="5:6" x14ac:dyDescent="0.2">
      <c r="E575" s="156"/>
      <c r="F575" s="156"/>
    </row>
    <row r="576" spans="5:6" x14ac:dyDescent="0.2">
      <c r="E576" s="156"/>
      <c r="F576" s="156"/>
    </row>
    <row r="577" spans="5:6" x14ac:dyDescent="0.2">
      <c r="E577" s="156"/>
      <c r="F577" s="156"/>
    </row>
    <row r="578" spans="5:6" x14ac:dyDescent="0.2">
      <c r="E578" s="156"/>
      <c r="F578" s="156"/>
    </row>
    <row r="579" spans="5:6" x14ac:dyDescent="0.2">
      <c r="E579" s="156"/>
      <c r="F579" s="156"/>
    </row>
    <row r="580" spans="5:6" x14ac:dyDescent="0.2">
      <c r="E580" s="156"/>
      <c r="F580" s="156"/>
    </row>
    <row r="581" spans="5:6" x14ac:dyDescent="0.2">
      <c r="E581" s="156"/>
      <c r="F581" s="156"/>
    </row>
    <row r="582" spans="5:6" x14ac:dyDescent="0.2">
      <c r="E582" s="156"/>
      <c r="F582" s="156"/>
    </row>
    <row r="583" spans="5:6" x14ac:dyDescent="0.2">
      <c r="E583" s="156"/>
      <c r="F583" s="156"/>
    </row>
    <row r="584" spans="5:6" x14ac:dyDescent="0.2">
      <c r="E584" s="156"/>
      <c r="F584" s="156"/>
    </row>
    <row r="585" spans="5:6" x14ac:dyDescent="0.2">
      <c r="E585" s="156"/>
      <c r="F585" s="156"/>
    </row>
    <row r="586" spans="5:6" x14ac:dyDescent="0.2">
      <c r="E586" s="156"/>
      <c r="F586" s="156"/>
    </row>
    <row r="587" spans="5:6" x14ac:dyDescent="0.2">
      <c r="E587" s="156"/>
      <c r="F587" s="156"/>
    </row>
    <row r="588" spans="5:6" x14ac:dyDescent="0.2">
      <c r="E588" s="156"/>
      <c r="F588" s="156"/>
    </row>
    <row r="589" spans="5:6" x14ac:dyDescent="0.2">
      <c r="E589" s="156"/>
      <c r="F589" s="156"/>
    </row>
    <row r="590" spans="5:6" x14ac:dyDescent="0.2">
      <c r="E590" s="156"/>
      <c r="F590" s="156"/>
    </row>
    <row r="591" spans="5:6" x14ac:dyDescent="0.2">
      <c r="E591" s="156"/>
      <c r="F591" s="156"/>
    </row>
    <row r="592" spans="5:6" x14ac:dyDescent="0.2">
      <c r="E592" s="156"/>
      <c r="F592" s="156"/>
    </row>
    <row r="593" spans="5:6" x14ac:dyDescent="0.2">
      <c r="E593" s="156"/>
      <c r="F593" s="156"/>
    </row>
    <row r="594" spans="5:6" x14ac:dyDescent="0.2">
      <c r="E594" s="156"/>
      <c r="F594" s="156"/>
    </row>
    <row r="595" spans="5:6" x14ac:dyDescent="0.2">
      <c r="E595" s="156"/>
      <c r="F595" s="156"/>
    </row>
    <row r="596" spans="5:6" x14ac:dyDescent="0.2">
      <c r="E596" s="156"/>
      <c r="F596" s="156"/>
    </row>
    <row r="597" spans="5:6" x14ac:dyDescent="0.2">
      <c r="E597" s="156"/>
      <c r="F597" s="156"/>
    </row>
    <row r="598" spans="5:6" x14ac:dyDescent="0.2">
      <c r="E598" s="156"/>
      <c r="F598" s="156"/>
    </row>
    <row r="599" spans="5:6" x14ac:dyDescent="0.2">
      <c r="E599" s="156"/>
      <c r="F599" s="156"/>
    </row>
    <row r="600" spans="5:6" x14ac:dyDescent="0.2">
      <c r="E600" s="156"/>
      <c r="F600" s="156"/>
    </row>
    <row r="601" spans="5:6" x14ac:dyDescent="0.2">
      <c r="E601" s="156"/>
      <c r="F601" s="156"/>
    </row>
    <row r="602" spans="5:6" x14ac:dyDescent="0.2">
      <c r="E602" s="156"/>
      <c r="F602" s="156"/>
    </row>
    <row r="603" spans="5:6" x14ac:dyDescent="0.2">
      <c r="E603" s="156"/>
      <c r="F603" s="156"/>
    </row>
    <row r="604" spans="5:6" x14ac:dyDescent="0.2">
      <c r="E604" s="156"/>
      <c r="F604" s="156"/>
    </row>
    <row r="605" spans="5:6" x14ac:dyDescent="0.2">
      <c r="E605" s="156"/>
      <c r="F605" s="156"/>
    </row>
    <row r="606" spans="5:6" x14ac:dyDescent="0.2">
      <c r="E606" s="156"/>
      <c r="F606" s="156"/>
    </row>
    <row r="607" spans="5:6" x14ac:dyDescent="0.2">
      <c r="E607" s="156"/>
      <c r="F607" s="156"/>
    </row>
    <row r="608" spans="5:6" x14ac:dyDescent="0.2">
      <c r="E608" s="156"/>
      <c r="F608" s="156"/>
    </row>
    <row r="609" spans="5:6" x14ac:dyDescent="0.2">
      <c r="E609" s="156"/>
      <c r="F609" s="156"/>
    </row>
    <row r="610" spans="5:6" x14ac:dyDescent="0.2">
      <c r="E610" s="156"/>
      <c r="F610" s="156"/>
    </row>
    <row r="611" spans="5:6" x14ac:dyDescent="0.2">
      <c r="E611" s="156"/>
      <c r="F611" s="156"/>
    </row>
    <row r="612" spans="5:6" x14ac:dyDescent="0.2">
      <c r="E612" s="156"/>
      <c r="F612" s="156"/>
    </row>
    <row r="613" spans="5:6" x14ac:dyDescent="0.2">
      <c r="E613" s="156"/>
      <c r="F613" s="156"/>
    </row>
    <row r="614" spans="5:6" x14ac:dyDescent="0.2">
      <c r="E614" s="156"/>
      <c r="F614" s="156"/>
    </row>
    <row r="615" spans="5:6" x14ac:dyDescent="0.2">
      <c r="E615" s="156"/>
      <c r="F615" s="156"/>
    </row>
    <row r="616" spans="5:6" x14ac:dyDescent="0.2">
      <c r="E616" s="156"/>
      <c r="F616" s="156"/>
    </row>
    <row r="617" spans="5:6" x14ac:dyDescent="0.2">
      <c r="E617" s="156"/>
      <c r="F617" s="156"/>
    </row>
    <row r="618" spans="5:6" x14ac:dyDescent="0.2">
      <c r="E618" s="156"/>
      <c r="F618" s="156"/>
    </row>
    <row r="619" spans="5:6" x14ac:dyDescent="0.2">
      <c r="E619" s="156"/>
      <c r="F619" s="156"/>
    </row>
    <row r="620" spans="5:6" x14ac:dyDescent="0.2">
      <c r="E620" s="156"/>
      <c r="F620" s="156"/>
    </row>
    <row r="621" spans="5:6" x14ac:dyDescent="0.2">
      <c r="E621" s="156"/>
      <c r="F621" s="156"/>
    </row>
    <row r="622" spans="5:6" x14ac:dyDescent="0.2">
      <c r="E622" s="156"/>
      <c r="F622" s="156"/>
    </row>
    <row r="623" spans="5:6" x14ac:dyDescent="0.2">
      <c r="E623" s="156"/>
      <c r="F623" s="156"/>
    </row>
    <row r="624" spans="5:6" x14ac:dyDescent="0.2">
      <c r="E624" s="156"/>
      <c r="F624" s="156"/>
    </row>
    <row r="625" spans="5:6" x14ac:dyDescent="0.2">
      <c r="E625" s="156"/>
      <c r="F625" s="156"/>
    </row>
    <row r="626" spans="5:6" x14ac:dyDescent="0.2">
      <c r="E626" s="156"/>
      <c r="F626" s="156"/>
    </row>
    <row r="627" spans="5:6" x14ac:dyDescent="0.2">
      <c r="E627" s="156"/>
      <c r="F627" s="156"/>
    </row>
    <row r="628" spans="5:6" x14ac:dyDescent="0.2">
      <c r="E628" s="156"/>
      <c r="F628" s="156"/>
    </row>
    <row r="629" spans="5:6" x14ac:dyDescent="0.2">
      <c r="E629" s="156"/>
      <c r="F629" s="156"/>
    </row>
    <row r="630" spans="5:6" x14ac:dyDescent="0.2">
      <c r="E630" s="156"/>
      <c r="F630" s="156"/>
    </row>
    <row r="631" spans="5:6" x14ac:dyDescent="0.2">
      <c r="E631" s="156"/>
      <c r="F631" s="156"/>
    </row>
    <row r="632" spans="5:6" x14ac:dyDescent="0.2">
      <c r="E632" s="156"/>
      <c r="F632" s="156"/>
    </row>
    <row r="633" spans="5:6" x14ac:dyDescent="0.2">
      <c r="E633" s="156"/>
      <c r="F633" s="156"/>
    </row>
    <row r="634" spans="5:6" x14ac:dyDescent="0.2">
      <c r="E634" s="156"/>
      <c r="F634" s="156"/>
    </row>
    <row r="635" spans="5:6" x14ac:dyDescent="0.2">
      <c r="E635" s="156"/>
      <c r="F635" s="156"/>
    </row>
    <row r="636" spans="5:6" x14ac:dyDescent="0.2">
      <c r="E636" s="156"/>
      <c r="F636" s="156"/>
    </row>
    <row r="637" spans="5:6" x14ac:dyDescent="0.2">
      <c r="E637" s="156"/>
      <c r="F637" s="156"/>
    </row>
    <row r="638" spans="5:6" x14ac:dyDescent="0.2">
      <c r="E638" s="156"/>
      <c r="F638" s="156"/>
    </row>
    <row r="639" spans="5:6" x14ac:dyDescent="0.2">
      <c r="E639" s="156"/>
      <c r="F639" s="156"/>
    </row>
    <row r="640" spans="5:6" x14ac:dyDescent="0.2">
      <c r="E640" s="156"/>
      <c r="F640" s="156"/>
    </row>
    <row r="641" spans="5:6" x14ac:dyDescent="0.2">
      <c r="E641" s="156"/>
      <c r="F641" s="156"/>
    </row>
    <row r="642" spans="5:6" x14ac:dyDescent="0.2">
      <c r="E642" s="156"/>
      <c r="F642" s="156"/>
    </row>
    <row r="643" spans="5:6" x14ac:dyDescent="0.2">
      <c r="E643" s="156"/>
      <c r="F643" s="156"/>
    </row>
    <row r="644" spans="5:6" x14ac:dyDescent="0.2">
      <c r="E644" s="156"/>
      <c r="F644" s="156"/>
    </row>
    <row r="645" spans="5:6" x14ac:dyDescent="0.2">
      <c r="E645" s="156"/>
      <c r="F645" s="156"/>
    </row>
    <row r="646" spans="5:6" x14ac:dyDescent="0.2">
      <c r="E646" s="156"/>
      <c r="F646" s="156"/>
    </row>
    <row r="647" spans="5:6" x14ac:dyDescent="0.2">
      <c r="E647" s="156"/>
      <c r="F647" s="156"/>
    </row>
    <row r="648" spans="5:6" x14ac:dyDescent="0.2">
      <c r="E648" s="156"/>
      <c r="F648" s="156"/>
    </row>
    <row r="649" spans="5:6" x14ac:dyDescent="0.2">
      <c r="E649" s="156"/>
      <c r="F649" s="156"/>
    </row>
    <row r="650" spans="5:6" x14ac:dyDescent="0.2">
      <c r="E650" s="156"/>
      <c r="F650" s="156"/>
    </row>
    <row r="651" spans="5:6" x14ac:dyDescent="0.2">
      <c r="E651" s="156"/>
      <c r="F651" s="156"/>
    </row>
    <row r="652" spans="5:6" x14ac:dyDescent="0.2">
      <c r="E652" s="156"/>
      <c r="F652" s="156"/>
    </row>
    <row r="653" spans="5:6" x14ac:dyDescent="0.2">
      <c r="E653" s="156"/>
      <c r="F653" s="156"/>
    </row>
    <row r="654" spans="5:6" x14ac:dyDescent="0.2">
      <c r="E654" s="156"/>
      <c r="F654" s="156"/>
    </row>
    <row r="655" spans="5:6" x14ac:dyDescent="0.2">
      <c r="E655" s="156"/>
      <c r="F655" s="156"/>
    </row>
    <row r="656" spans="5:6" x14ac:dyDescent="0.2">
      <c r="E656" s="156"/>
      <c r="F656" s="156"/>
    </row>
    <row r="657" spans="5:6" x14ac:dyDescent="0.2">
      <c r="E657" s="156"/>
      <c r="F657" s="156"/>
    </row>
    <row r="658" spans="5:6" x14ac:dyDescent="0.2">
      <c r="E658" s="156"/>
      <c r="F658" s="156"/>
    </row>
    <row r="659" spans="5:6" x14ac:dyDescent="0.2">
      <c r="E659" s="156"/>
      <c r="F659" s="156"/>
    </row>
    <row r="660" spans="5:6" x14ac:dyDescent="0.2">
      <c r="E660" s="156"/>
      <c r="F660" s="156"/>
    </row>
    <row r="661" spans="5:6" x14ac:dyDescent="0.2">
      <c r="E661" s="156"/>
      <c r="F661" s="156"/>
    </row>
    <row r="662" spans="5:6" x14ac:dyDescent="0.2">
      <c r="E662" s="156"/>
      <c r="F662" s="156"/>
    </row>
    <row r="663" spans="5:6" x14ac:dyDescent="0.2">
      <c r="E663" s="156"/>
      <c r="F663" s="156"/>
    </row>
    <row r="664" spans="5:6" x14ac:dyDescent="0.2">
      <c r="E664" s="156"/>
      <c r="F664" s="156"/>
    </row>
    <row r="665" spans="5:6" x14ac:dyDescent="0.2">
      <c r="E665" s="156"/>
      <c r="F665" s="156"/>
    </row>
    <row r="666" spans="5:6" x14ac:dyDescent="0.2">
      <c r="E666" s="156"/>
      <c r="F666" s="156"/>
    </row>
    <row r="667" spans="5:6" x14ac:dyDescent="0.2">
      <c r="E667" s="156"/>
      <c r="F667" s="156"/>
    </row>
    <row r="668" spans="5:6" x14ac:dyDescent="0.2">
      <c r="E668" s="156"/>
      <c r="F668" s="156"/>
    </row>
    <row r="669" spans="5:6" x14ac:dyDescent="0.2">
      <c r="E669" s="156"/>
      <c r="F669" s="156"/>
    </row>
    <row r="670" spans="5:6" x14ac:dyDescent="0.2">
      <c r="E670" s="156"/>
      <c r="F670" s="156"/>
    </row>
    <row r="671" spans="5:6" x14ac:dyDescent="0.2">
      <c r="E671" s="156"/>
      <c r="F671" s="156"/>
    </row>
    <row r="672" spans="5:6" x14ac:dyDescent="0.2">
      <c r="E672" s="156"/>
      <c r="F672" s="156"/>
    </row>
    <row r="673" spans="5:6" x14ac:dyDescent="0.2">
      <c r="E673" s="156"/>
      <c r="F673" s="156"/>
    </row>
    <row r="674" spans="5:6" x14ac:dyDescent="0.2">
      <c r="E674" s="156"/>
      <c r="F674" s="156"/>
    </row>
    <row r="675" spans="5:6" x14ac:dyDescent="0.2">
      <c r="E675" s="156"/>
      <c r="F675" s="156"/>
    </row>
    <row r="676" spans="5:6" x14ac:dyDescent="0.2">
      <c r="E676" s="156"/>
      <c r="F676" s="156"/>
    </row>
    <row r="677" spans="5:6" x14ac:dyDescent="0.2">
      <c r="E677" s="156"/>
      <c r="F677" s="156"/>
    </row>
    <row r="678" spans="5:6" x14ac:dyDescent="0.2">
      <c r="E678" s="156"/>
      <c r="F678" s="156"/>
    </row>
    <row r="679" spans="5:6" x14ac:dyDescent="0.2">
      <c r="E679" s="156"/>
      <c r="F679" s="156"/>
    </row>
    <row r="680" spans="5:6" x14ac:dyDescent="0.2">
      <c r="E680" s="156"/>
      <c r="F680" s="156"/>
    </row>
    <row r="681" spans="5:6" x14ac:dyDescent="0.2">
      <c r="E681" s="156"/>
      <c r="F681" s="156"/>
    </row>
    <row r="682" spans="5:6" x14ac:dyDescent="0.2">
      <c r="E682" s="156"/>
      <c r="F682" s="156"/>
    </row>
    <row r="683" spans="5:6" x14ac:dyDescent="0.2">
      <c r="E683" s="156"/>
      <c r="F683" s="156"/>
    </row>
    <row r="684" spans="5:6" x14ac:dyDescent="0.2">
      <c r="E684" s="156"/>
      <c r="F684" s="156"/>
    </row>
    <row r="685" spans="5:6" x14ac:dyDescent="0.2">
      <c r="E685" s="156"/>
      <c r="F685" s="156"/>
    </row>
    <row r="686" spans="5:6" x14ac:dyDescent="0.2">
      <c r="E686" s="156"/>
      <c r="F686" s="156"/>
    </row>
    <row r="687" spans="5:6" x14ac:dyDescent="0.2">
      <c r="E687" s="156"/>
      <c r="F687" s="156"/>
    </row>
    <row r="688" spans="5:6" x14ac:dyDescent="0.2">
      <c r="E688" s="156"/>
      <c r="F688" s="156"/>
    </row>
    <row r="689" spans="5:6" x14ac:dyDescent="0.2">
      <c r="E689" s="156"/>
      <c r="F689" s="156"/>
    </row>
    <row r="690" spans="5:6" x14ac:dyDescent="0.2">
      <c r="E690" s="156"/>
      <c r="F690" s="156"/>
    </row>
    <row r="691" spans="5:6" x14ac:dyDescent="0.2">
      <c r="E691" s="156"/>
      <c r="F691" s="156"/>
    </row>
    <row r="692" spans="5:6" x14ac:dyDescent="0.2">
      <c r="E692" s="156"/>
      <c r="F692" s="156"/>
    </row>
    <row r="693" spans="5:6" x14ac:dyDescent="0.2">
      <c r="E693" s="156"/>
      <c r="F693" s="156"/>
    </row>
    <row r="694" spans="5:6" x14ac:dyDescent="0.2">
      <c r="E694" s="156"/>
      <c r="F694" s="156"/>
    </row>
    <row r="695" spans="5:6" x14ac:dyDescent="0.2">
      <c r="E695" s="156"/>
      <c r="F695" s="156"/>
    </row>
    <row r="696" spans="5:6" x14ac:dyDescent="0.2">
      <c r="E696" s="156"/>
      <c r="F696" s="156"/>
    </row>
    <row r="697" spans="5:6" x14ac:dyDescent="0.2">
      <c r="E697" s="156"/>
      <c r="F697" s="156"/>
    </row>
    <row r="698" spans="5:6" x14ac:dyDescent="0.2">
      <c r="E698" s="156"/>
      <c r="F698" s="156"/>
    </row>
    <row r="699" spans="5:6" x14ac:dyDescent="0.2">
      <c r="E699" s="156"/>
      <c r="F699" s="156"/>
    </row>
    <row r="700" spans="5:6" x14ac:dyDescent="0.2">
      <c r="E700" s="156"/>
      <c r="F700" s="156"/>
    </row>
    <row r="701" spans="5:6" x14ac:dyDescent="0.2">
      <c r="E701" s="156"/>
      <c r="F701" s="156"/>
    </row>
    <row r="702" spans="5:6" x14ac:dyDescent="0.2">
      <c r="E702" s="156"/>
      <c r="F702" s="156"/>
    </row>
    <row r="703" spans="5:6" x14ac:dyDescent="0.2">
      <c r="E703" s="156"/>
      <c r="F703" s="156"/>
    </row>
    <row r="704" spans="5:6" x14ac:dyDescent="0.2">
      <c r="E704" s="156"/>
      <c r="F704" s="156"/>
    </row>
    <row r="705" spans="5:6" x14ac:dyDescent="0.2">
      <c r="E705" s="156"/>
      <c r="F705" s="156"/>
    </row>
    <row r="706" spans="5:6" x14ac:dyDescent="0.2">
      <c r="E706" s="156"/>
      <c r="F706" s="156"/>
    </row>
    <row r="707" spans="5:6" x14ac:dyDescent="0.2">
      <c r="E707" s="156"/>
      <c r="F707" s="156"/>
    </row>
    <row r="708" spans="5:6" x14ac:dyDescent="0.2">
      <c r="E708" s="156"/>
      <c r="F708" s="156"/>
    </row>
    <row r="709" spans="5:6" x14ac:dyDescent="0.2">
      <c r="E709" s="156"/>
      <c r="F709" s="156"/>
    </row>
    <row r="710" spans="5:6" x14ac:dyDescent="0.2">
      <c r="E710" s="156"/>
      <c r="F710" s="156"/>
    </row>
    <row r="711" spans="5:6" x14ac:dyDescent="0.2">
      <c r="E711" s="156"/>
      <c r="F711" s="156"/>
    </row>
    <row r="712" spans="5:6" x14ac:dyDescent="0.2">
      <c r="E712" s="156"/>
      <c r="F712" s="156"/>
    </row>
    <row r="713" spans="5:6" x14ac:dyDescent="0.2">
      <c r="E713" s="156"/>
      <c r="F713" s="156"/>
    </row>
    <row r="714" spans="5:6" x14ac:dyDescent="0.2">
      <c r="E714" s="156"/>
      <c r="F714" s="156"/>
    </row>
    <row r="715" spans="5:6" x14ac:dyDescent="0.2">
      <c r="E715" s="156"/>
      <c r="F715" s="156"/>
    </row>
    <row r="716" spans="5:6" x14ac:dyDescent="0.2">
      <c r="E716" s="156"/>
      <c r="F716" s="156"/>
    </row>
    <row r="717" spans="5:6" x14ac:dyDescent="0.2">
      <c r="E717" s="156"/>
      <c r="F717" s="156"/>
    </row>
    <row r="718" spans="5:6" x14ac:dyDescent="0.2">
      <c r="E718" s="156"/>
      <c r="F718" s="156"/>
    </row>
    <row r="719" spans="5:6" x14ac:dyDescent="0.2">
      <c r="E719" s="156"/>
      <c r="F719" s="156"/>
    </row>
    <row r="720" spans="5:6" x14ac:dyDescent="0.2">
      <c r="E720" s="156"/>
      <c r="F720" s="156"/>
    </row>
    <row r="721" spans="5:6" x14ac:dyDescent="0.2">
      <c r="E721" s="156"/>
      <c r="F721" s="156"/>
    </row>
    <row r="722" spans="5:6" x14ac:dyDescent="0.2">
      <c r="E722" s="156"/>
      <c r="F722" s="156"/>
    </row>
    <row r="723" spans="5:6" x14ac:dyDescent="0.2">
      <c r="E723" s="156"/>
      <c r="F723" s="156"/>
    </row>
    <row r="724" spans="5:6" x14ac:dyDescent="0.2">
      <c r="E724" s="156"/>
      <c r="F724" s="156"/>
    </row>
    <row r="725" spans="5:6" x14ac:dyDescent="0.2">
      <c r="E725" s="156"/>
      <c r="F725" s="156"/>
    </row>
    <row r="726" spans="5:6" x14ac:dyDescent="0.2">
      <c r="E726" s="156"/>
      <c r="F726" s="156"/>
    </row>
    <row r="727" spans="5:6" x14ac:dyDescent="0.2">
      <c r="E727" s="156"/>
      <c r="F727" s="156"/>
    </row>
    <row r="728" spans="5:6" x14ac:dyDescent="0.2">
      <c r="E728" s="156"/>
      <c r="F728" s="156"/>
    </row>
    <row r="729" spans="5:6" x14ac:dyDescent="0.2">
      <c r="E729" s="156"/>
      <c r="F729" s="156"/>
    </row>
    <row r="730" spans="5:6" x14ac:dyDescent="0.2">
      <c r="E730" s="156"/>
      <c r="F730" s="156"/>
    </row>
    <row r="731" spans="5:6" x14ac:dyDescent="0.2">
      <c r="E731" s="156"/>
      <c r="F731" s="156"/>
    </row>
    <row r="732" spans="5:6" x14ac:dyDescent="0.2">
      <c r="E732" s="156"/>
      <c r="F732" s="156"/>
    </row>
    <row r="733" spans="5:6" x14ac:dyDescent="0.2">
      <c r="E733" s="156"/>
      <c r="F733" s="156"/>
    </row>
    <row r="734" spans="5:6" x14ac:dyDescent="0.2">
      <c r="E734" s="156"/>
      <c r="F734" s="156"/>
    </row>
    <row r="735" spans="5:6" x14ac:dyDescent="0.2">
      <c r="E735" s="156"/>
      <c r="F735" s="156"/>
    </row>
    <row r="736" spans="5:6" x14ac:dyDescent="0.2">
      <c r="E736" s="156"/>
      <c r="F736" s="156"/>
    </row>
    <row r="737" spans="5:6" x14ac:dyDescent="0.2">
      <c r="E737" s="156"/>
      <c r="F737" s="156"/>
    </row>
    <row r="738" spans="5:6" x14ac:dyDescent="0.2">
      <c r="E738" s="156"/>
      <c r="F738" s="156"/>
    </row>
    <row r="739" spans="5:6" x14ac:dyDescent="0.2">
      <c r="E739" s="156"/>
      <c r="F739" s="156"/>
    </row>
    <row r="740" spans="5:6" x14ac:dyDescent="0.2">
      <c r="E740" s="156"/>
      <c r="F740" s="156"/>
    </row>
    <row r="741" spans="5:6" x14ac:dyDescent="0.2">
      <c r="E741" s="156"/>
      <c r="F741" s="156"/>
    </row>
    <row r="742" spans="5:6" x14ac:dyDescent="0.2">
      <c r="E742" s="156"/>
      <c r="F742" s="156"/>
    </row>
    <row r="743" spans="5:6" x14ac:dyDescent="0.2">
      <c r="E743" s="156"/>
      <c r="F743" s="156"/>
    </row>
    <row r="744" spans="5:6" x14ac:dyDescent="0.2">
      <c r="E744" s="156"/>
      <c r="F744" s="156"/>
    </row>
    <row r="745" spans="5:6" x14ac:dyDescent="0.2">
      <c r="E745" s="156"/>
      <c r="F745" s="156"/>
    </row>
    <row r="746" spans="5:6" x14ac:dyDescent="0.2">
      <c r="E746" s="156"/>
      <c r="F746" s="156"/>
    </row>
    <row r="747" spans="5:6" x14ac:dyDescent="0.2">
      <c r="E747" s="156"/>
      <c r="F747" s="156"/>
    </row>
    <row r="748" spans="5:6" x14ac:dyDescent="0.2">
      <c r="E748" s="156"/>
      <c r="F748" s="156"/>
    </row>
    <row r="749" spans="5:6" x14ac:dyDescent="0.2">
      <c r="E749" s="156"/>
      <c r="F749" s="156"/>
    </row>
    <row r="750" spans="5:6" x14ac:dyDescent="0.2">
      <c r="E750" s="156"/>
      <c r="F750" s="156"/>
    </row>
    <row r="751" spans="5:6" x14ac:dyDescent="0.2">
      <c r="E751" s="156"/>
      <c r="F751" s="156"/>
    </row>
    <row r="752" spans="5:6" x14ac:dyDescent="0.2">
      <c r="E752" s="156"/>
      <c r="F752" s="156"/>
    </row>
    <row r="753" spans="5:6" x14ac:dyDescent="0.2">
      <c r="E753" s="156"/>
      <c r="F753" s="156"/>
    </row>
    <row r="754" spans="5:6" x14ac:dyDescent="0.2">
      <c r="E754" s="156"/>
      <c r="F754" s="156"/>
    </row>
    <row r="755" spans="5:6" x14ac:dyDescent="0.2">
      <c r="E755" s="156"/>
      <c r="F755" s="156"/>
    </row>
    <row r="756" spans="5:6" x14ac:dyDescent="0.2">
      <c r="E756" s="156"/>
      <c r="F756" s="156"/>
    </row>
    <row r="757" spans="5:6" x14ac:dyDescent="0.2">
      <c r="E757" s="156"/>
      <c r="F757" s="156"/>
    </row>
    <row r="758" spans="5:6" x14ac:dyDescent="0.2">
      <c r="E758" s="156"/>
      <c r="F758" s="156"/>
    </row>
    <row r="759" spans="5:6" x14ac:dyDescent="0.2">
      <c r="E759" s="156"/>
      <c r="F759" s="156"/>
    </row>
    <row r="760" spans="5:6" x14ac:dyDescent="0.2">
      <c r="E760" s="156"/>
      <c r="F760" s="156"/>
    </row>
    <row r="761" spans="5:6" x14ac:dyDescent="0.2">
      <c r="E761" s="156"/>
      <c r="F761" s="156"/>
    </row>
    <row r="762" spans="5:6" x14ac:dyDescent="0.2">
      <c r="E762" s="156"/>
      <c r="F762" s="156"/>
    </row>
    <row r="763" spans="5:6" x14ac:dyDescent="0.2">
      <c r="E763" s="156"/>
      <c r="F763" s="156"/>
    </row>
    <row r="764" spans="5:6" x14ac:dyDescent="0.2">
      <c r="E764" s="156"/>
      <c r="F764" s="156"/>
    </row>
    <row r="765" spans="5:6" x14ac:dyDescent="0.2">
      <c r="E765" s="156"/>
      <c r="F765" s="156"/>
    </row>
    <row r="766" spans="5:6" x14ac:dyDescent="0.2">
      <c r="E766" s="156"/>
      <c r="F766" s="156"/>
    </row>
    <row r="767" spans="5:6" x14ac:dyDescent="0.2">
      <c r="E767" s="156"/>
      <c r="F767" s="156"/>
    </row>
    <row r="768" spans="5:6" x14ac:dyDescent="0.2">
      <c r="E768" s="156"/>
      <c r="F768" s="156"/>
    </row>
    <row r="769" spans="5:6" x14ac:dyDescent="0.2">
      <c r="E769" s="156"/>
      <c r="F769" s="156"/>
    </row>
    <row r="770" spans="5:6" x14ac:dyDescent="0.2">
      <c r="E770" s="156"/>
      <c r="F770" s="156"/>
    </row>
    <row r="771" spans="5:6" x14ac:dyDescent="0.2">
      <c r="E771" s="156"/>
      <c r="F771" s="156"/>
    </row>
    <row r="772" spans="5:6" x14ac:dyDescent="0.2">
      <c r="E772" s="156"/>
      <c r="F772" s="156"/>
    </row>
    <row r="773" spans="5:6" x14ac:dyDescent="0.2">
      <c r="E773" s="156"/>
      <c r="F773" s="156"/>
    </row>
    <row r="774" spans="5:6" x14ac:dyDescent="0.2">
      <c r="E774" s="156"/>
      <c r="F774" s="156"/>
    </row>
    <row r="775" spans="5:6" x14ac:dyDescent="0.2">
      <c r="E775" s="156"/>
      <c r="F775" s="156"/>
    </row>
    <row r="776" spans="5:6" x14ac:dyDescent="0.2">
      <c r="E776" s="156"/>
      <c r="F776" s="156"/>
    </row>
    <row r="777" spans="5:6" x14ac:dyDescent="0.2">
      <c r="E777" s="156"/>
      <c r="F777" s="156"/>
    </row>
    <row r="778" spans="5:6" x14ac:dyDescent="0.2">
      <c r="E778" s="156"/>
      <c r="F778" s="156"/>
    </row>
    <row r="779" spans="5:6" x14ac:dyDescent="0.2">
      <c r="E779" s="156"/>
      <c r="F779" s="156"/>
    </row>
    <row r="780" spans="5:6" x14ac:dyDescent="0.2">
      <c r="E780" s="156"/>
      <c r="F780" s="156"/>
    </row>
    <row r="781" spans="5:6" x14ac:dyDescent="0.2">
      <c r="E781" s="156"/>
      <c r="F781" s="156"/>
    </row>
    <row r="782" spans="5:6" x14ac:dyDescent="0.2">
      <c r="E782" s="156"/>
      <c r="F782" s="156"/>
    </row>
    <row r="783" spans="5:6" x14ac:dyDescent="0.2">
      <c r="E783" s="156"/>
      <c r="F783" s="156"/>
    </row>
    <row r="784" spans="5:6" x14ac:dyDescent="0.2">
      <c r="E784" s="156"/>
      <c r="F784" s="156"/>
    </row>
    <row r="785" spans="5:6" x14ac:dyDescent="0.2">
      <c r="E785" s="156"/>
      <c r="F785" s="156"/>
    </row>
    <row r="786" spans="5:6" x14ac:dyDescent="0.2">
      <c r="E786" s="156"/>
      <c r="F786" s="156"/>
    </row>
    <row r="787" spans="5:6" x14ac:dyDescent="0.2">
      <c r="E787" s="156"/>
      <c r="F787" s="156"/>
    </row>
    <row r="788" spans="5:6" x14ac:dyDescent="0.2">
      <c r="E788" s="156"/>
      <c r="F788" s="156"/>
    </row>
    <row r="789" spans="5:6" x14ac:dyDescent="0.2">
      <c r="E789" s="156"/>
      <c r="F789" s="156"/>
    </row>
    <row r="790" spans="5:6" x14ac:dyDescent="0.2">
      <c r="E790" s="156"/>
      <c r="F790" s="156"/>
    </row>
    <row r="791" spans="5:6" x14ac:dyDescent="0.2">
      <c r="E791" s="156"/>
      <c r="F791" s="156"/>
    </row>
    <row r="792" spans="5:6" x14ac:dyDescent="0.2">
      <c r="E792" s="156"/>
      <c r="F792" s="156"/>
    </row>
    <row r="793" spans="5:6" x14ac:dyDescent="0.2">
      <c r="E793" s="156"/>
      <c r="F793" s="156"/>
    </row>
    <row r="794" spans="5:6" x14ac:dyDescent="0.2">
      <c r="E794" s="156"/>
      <c r="F794" s="156"/>
    </row>
    <row r="795" spans="5:6" x14ac:dyDescent="0.2">
      <c r="E795" s="156"/>
      <c r="F795" s="156"/>
    </row>
    <row r="796" spans="5:6" x14ac:dyDescent="0.2">
      <c r="E796" s="156"/>
      <c r="F796" s="156"/>
    </row>
    <row r="797" spans="5:6" x14ac:dyDescent="0.2">
      <c r="E797" s="156"/>
      <c r="F797" s="156"/>
    </row>
    <row r="798" spans="5:6" x14ac:dyDescent="0.2">
      <c r="E798" s="156"/>
      <c r="F798" s="156"/>
    </row>
    <row r="799" spans="5:6" x14ac:dyDescent="0.2">
      <c r="E799" s="156"/>
      <c r="F799" s="156"/>
    </row>
    <row r="800" spans="5:6" x14ac:dyDescent="0.2">
      <c r="E800" s="156"/>
      <c r="F800" s="156"/>
    </row>
    <row r="801" spans="5:6" x14ac:dyDescent="0.2">
      <c r="E801" s="156"/>
      <c r="F801" s="156"/>
    </row>
    <row r="802" spans="5:6" x14ac:dyDescent="0.2">
      <c r="E802" s="156"/>
      <c r="F802" s="156"/>
    </row>
    <row r="803" spans="5:6" x14ac:dyDescent="0.2">
      <c r="E803" s="156"/>
      <c r="F803" s="156"/>
    </row>
    <row r="804" spans="5:6" x14ac:dyDescent="0.2">
      <c r="E804" s="156"/>
      <c r="F804" s="156"/>
    </row>
    <row r="805" spans="5:6" x14ac:dyDescent="0.2">
      <c r="E805" s="156"/>
      <c r="F805" s="156"/>
    </row>
    <row r="806" spans="5:6" x14ac:dyDescent="0.2">
      <c r="E806" s="156"/>
      <c r="F806" s="156"/>
    </row>
    <row r="807" spans="5:6" x14ac:dyDescent="0.2">
      <c r="E807" s="156"/>
      <c r="F807" s="156"/>
    </row>
    <row r="808" spans="5:6" x14ac:dyDescent="0.2">
      <c r="E808" s="156"/>
      <c r="F808" s="156"/>
    </row>
    <row r="809" spans="5:6" x14ac:dyDescent="0.2">
      <c r="E809" s="156"/>
      <c r="F809" s="156"/>
    </row>
    <row r="810" spans="5:6" x14ac:dyDescent="0.2">
      <c r="E810" s="156"/>
      <c r="F810" s="156"/>
    </row>
    <row r="811" spans="5:6" x14ac:dyDescent="0.2">
      <c r="E811" s="156"/>
      <c r="F811" s="156"/>
    </row>
    <row r="812" spans="5:6" x14ac:dyDescent="0.2">
      <c r="E812" s="156"/>
      <c r="F812" s="156"/>
    </row>
    <row r="813" spans="5:6" x14ac:dyDescent="0.2">
      <c r="E813" s="156"/>
      <c r="F813" s="156"/>
    </row>
    <row r="814" spans="5:6" x14ac:dyDescent="0.2">
      <c r="E814" s="156"/>
      <c r="F814" s="156"/>
    </row>
    <row r="815" spans="5:6" x14ac:dyDescent="0.2">
      <c r="E815" s="156"/>
      <c r="F815" s="156"/>
    </row>
    <row r="816" spans="5:6" x14ac:dyDescent="0.2">
      <c r="E816" s="156"/>
      <c r="F816" s="156"/>
    </row>
    <row r="817" spans="5:6" x14ac:dyDescent="0.2">
      <c r="E817" s="156"/>
      <c r="F817" s="156"/>
    </row>
    <row r="818" spans="5:6" x14ac:dyDescent="0.2">
      <c r="E818" s="156"/>
      <c r="F818" s="156"/>
    </row>
    <row r="819" spans="5:6" x14ac:dyDescent="0.2">
      <c r="E819" s="156"/>
      <c r="F819" s="156"/>
    </row>
    <row r="820" spans="5:6" x14ac:dyDescent="0.2">
      <c r="E820" s="156"/>
      <c r="F820" s="156"/>
    </row>
    <row r="821" spans="5:6" x14ac:dyDescent="0.2">
      <c r="E821" s="156"/>
      <c r="F821" s="156"/>
    </row>
    <row r="822" spans="5:6" x14ac:dyDescent="0.2">
      <c r="E822" s="156"/>
      <c r="F822" s="156"/>
    </row>
    <row r="823" spans="5:6" x14ac:dyDescent="0.2">
      <c r="E823" s="156"/>
      <c r="F823" s="156"/>
    </row>
    <row r="824" spans="5:6" x14ac:dyDescent="0.2">
      <c r="E824" s="156"/>
      <c r="F824" s="156"/>
    </row>
    <row r="825" spans="5:6" x14ac:dyDescent="0.2">
      <c r="E825" s="156"/>
      <c r="F825" s="156"/>
    </row>
    <row r="826" spans="5:6" x14ac:dyDescent="0.2">
      <c r="E826" s="156"/>
      <c r="F826" s="156"/>
    </row>
    <row r="827" spans="5:6" x14ac:dyDescent="0.2">
      <c r="E827" s="156"/>
      <c r="F827" s="156"/>
    </row>
    <row r="828" spans="5:6" x14ac:dyDescent="0.2">
      <c r="E828" s="156"/>
      <c r="F828" s="156"/>
    </row>
    <row r="829" spans="5:6" x14ac:dyDescent="0.2">
      <c r="E829" s="156"/>
      <c r="F829" s="156"/>
    </row>
    <row r="830" spans="5:6" x14ac:dyDescent="0.2">
      <c r="E830" s="156"/>
      <c r="F830" s="156"/>
    </row>
    <row r="831" spans="5:6" x14ac:dyDescent="0.2">
      <c r="E831" s="156"/>
      <c r="F831" s="156"/>
    </row>
    <row r="832" spans="5:6" x14ac:dyDescent="0.2">
      <c r="E832" s="156"/>
      <c r="F832" s="156"/>
    </row>
    <row r="833" spans="5:6" x14ac:dyDescent="0.2">
      <c r="E833" s="156"/>
      <c r="F833" s="156"/>
    </row>
    <row r="834" spans="5:6" x14ac:dyDescent="0.2">
      <c r="E834" s="156"/>
      <c r="F834" s="156"/>
    </row>
    <row r="835" spans="5:6" x14ac:dyDescent="0.2">
      <c r="E835" s="156"/>
      <c r="F835" s="156"/>
    </row>
    <row r="836" spans="5:6" x14ac:dyDescent="0.2">
      <c r="E836" s="156"/>
      <c r="F836" s="156"/>
    </row>
    <row r="837" spans="5:6" x14ac:dyDescent="0.2">
      <c r="E837" s="156"/>
      <c r="F837" s="156"/>
    </row>
    <row r="838" spans="5:6" x14ac:dyDescent="0.2">
      <c r="E838" s="156"/>
      <c r="F838" s="156"/>
    </row>
    <row r="839" spans="5:6" x14ac:dyDescent="0.2">
      <c r="E839" s="156"/>
      <c r="F839" s="156"/>
    </row>
    <row r="840" spans="5:6" x14ac:dyDescent="0.2">
      <c r="E840" s="156"/>
      <c r="F840" s="156"/>
    </row>
    <row r="841" spans="5:6" x14ac:dyDescent="0.2">
      <c r="E841" s="156"/>
      <c r="F841" s="156"/>
    </row>
    <row r="842" spans="5:6" x14ac:dyDescent="0.2">
      <c r="E842" s="156"/>
      <c r="F842" s="156"/>
    </row>
    <row r="843" spans="5:6" x14ac:dyDescent="0.2">
      <c r="E843" s="156"/>
      <c r="F843" s="156"/>
    </row>
    <row r="844" spans="5:6" x14ac:dyDescent="0.2">
      <c r="E844" s="156"/>
      <c r="F844" s="156"/>
    </row>
    <row r="845" spans="5:6" x14ac:dyDescent="0.2">
      <c r="E845" s="156"/>
      <c r="F845" s="156"/>
    </row>
    <row r="846" spans="5:6" x14ac:dyDescent="0.2">
      <c r="E846" s="156"/>
      <c r="F846" s="156"/>
    </row>
    <row r="847" spans="5:6" x14ac:dyDescent="0.2">
      <c r="E847" s="156"/>
      <c r="F847" s="156"/>
    </row>
    <row r="848" spans="5:6" x14ac:dyDescent="0.2">
      <c r="E848" s="156"/>
      <c r="F848" s="156"/>
    </row>
    <row r="849" spans="5:6" x14ac:dyDescent="0.2">
      <c r="E849" s="156"/>
      <c r="F849" s="156"/>
    </row>
    <row r="850" spans="5:6" x14ac:dyDescent="0.2">
      <c r="E850" s="156"/>
      <c r="F850" s="156"/>
    </row>
    <row r="851" spans="5:6" x14ac:dyDescent="0.2">
      <c r="E851" s="156"/>
      <c r="F851" s="156"/>
    </row>
    <row r="852" spans="5:6" x14ac:dyDescent="0.2">
      <c r="E852" s="156"/>
      <c r="F852" s="156"/>
    </row>
    <row r="853" spans="5:6" x14ac:dyDescent="0.2">
      <c r="E853" s="156"/>
      <c r="F853" s="156"/>
    </row>
    <row r="854" spans="5:6" x14ac:dyDescent="0.2">
      <c r="E854" s="156"/>
      <c r="F854" s="156"/>
    </row>
    <row r="855" spans="5:6" x14ac:dyDescent="0.2">
      <c r="E855" s="156"/>
      <c r="F855" s="156"/>
    </row>
    <row r="856" spans="5:6" x14ac:dyDescent="0.2">
      <c r="E856" s="156"/>
      <c r="F856" s="156"/>
    </row>
    <row r="857" spans="5:6" x14ac:dyDescent="0.2">
      <c r="E857" s="156"/>
      <c r="F857" s="156"/>
    </row>
    <row r="858" spans="5:6" x14ac:dyDescent="0.2">
      <c r="E858" s="156"/>
      <c r="F858" s="156"/>
    </row>
    <row r="859" spans="5:6" x14ac:dyDescent="0.2">
      <c r="E859" s="156"/>
      <c r="F859" s="156"/>
    </row>
    <row r="860" spans="5:6" x14ac:dyDescent="0.2">
      <c r="E860" s="156"/>
      <c r="F860" s="156"/>
    </row>
    <row r="861" spans="5:6" x14ac:dyDescent="0.2">
      <c r="E861" s="156"/>
      <c r="F861" s="156"/>
    </row>
    <row r="862" spans="5:6" x14ac:dyDescent="0.2">
      <c r="E862" s="156"/>
      <c r="F862" s="156"/>
    </row>
    <row r="863" spans="5:6" x14ac:dyDescent="0.2">
      <c r="E863" s="156"/>
      <c r="F863" s="156"/>
    </row>
    <row r="864" spans="5:6" x14ac:dyDescent="0.2">
      <c r="E864" s="156"/>
      <c r="F864" s="156"/>
    </row>
    <row r="865" spans="5:6" x14ac:dyDescent="0.2">
      <c r="E865" s="156"/>
      <c r="F865" s="156"/>
    </row>
    <row r="866" spans="5:6" x14ac:dyDescent="0.2">
      <c r="E866" s="156"/>
      <c r="F866" s="156"/>
    </row>
    <row r="867" spans="5:6" x14ac:dyDescent="0.2">
      <c r="E867" s="156"/>
      <c r="F867" s="156"/>
    </row>
    <row r="868" spans="5:6" x14ac:dyDescent="0.2">
      <c r="E868" s="156"/>
      <c r="F868" s="156"/>
    </row>
    <row r="869" spans="5:6" x14ac:dyDescent="0.2">
      <c r="E869" s="156"/>
      <c r="F869" s="156"/>
    </row>
    <row r="870" spans="5:6" x14ac:dyDescent="0.2">
      <c r="E870" s="156"/>
      <c r="F870" s="156"/>
    </row>
    <row r="871" spans="5:6" x14ac:dyDescent="0.2">
      <c r="E871" s="156"/>
      <c r="F871" s="156"/>
    </row>
    <row r="872" spans="5:6" x14ac:dyDescent="0.2">
      <c r="E872" s="156"/>
      <c r="F872" s="156"/>
    </row>
    <row r="873" spans="5:6" x14ac:dyDescent="0.2">
      <c r="E873" s="156"/>
      <c r="F873" s="156"/>
    </row>
    <row r="874" spans="5:6" x14ac:dyDescent="0.2">
      <c r="E874" s="156"/>
      <c r="F874" s="156"/>
    </row>
    <row r="875" spans="5:6" x14ac:dyDescent="0.2">
      <c r="E875" s="156"/>
      <c r="F875" s="156"/>
    </row>
    <row r="876" spans="5:6" x14ac:dyDescent="0.2">
      <c r="E876" s="156"/>
      <c r="F876" s="156"/>
    </row>
    <row r="877" spans="5:6" x14ac:dyDescent="0.2">
      <c r="E877" s="156"/>
      <c r="F877" s="156"/>
    </row>
    <row r="878" spans="5:6" x14ac:dyDescent="0.2">
      <c r="E878" s="156"/>
      <c r="F878" s="156"/>
    </row>
    <row r="879" spans="5:6" x14ac:dyDescent="0.2">
      <c r="E879" s="156"/>
      <c r="F879" s="156"/>
    </row>
    <row r="880" spans="5:6" x14ac:dyDescent="0.2">
      <c r="E880" s="156"/>
      <c r="F880" s="156"/>
    </row>
    <row r="881" spans="5:6" x14ac:dyDescent="0.2">
      <c r="E881" s="156"/>
      <c r="F881" s="156"/>
    </row>
    <row r="882" spans="5:6" x14ac:dyDescent="0.2">
      <c r="E882" s="156"/>
      <c r="F882" s="156"/>
    </row>
    <row r="883" spans="5:6" x14ac:dyDescent="0.2">
      <c r="E883" s="156"/>
      <c r="F883" s="156"/>
    </row>
    <row r="884" spans="5:6" x14ac:dyDescent="0.2">
      <c r="E884" s="156"/>
      <c r="F884" s="156"/>
    </row>
    <row r="885" spans="5:6" x14ac:dyDescent="0.2">
      <c r="E885" s="156"/>
      <c r="F885" s="156"/>
    </row>
    <row r="886" spans="5:6" x14ac:dyDescent="0.2">
      <c r="E886" s="156"/>
      <c r="F886" s="156"/>
    </row>
    <row r="887" spans="5:6" x14ac:dyDescent="0.2">
      <c r="E887" s="156"/>
      <c r="F887" s="156"/>
    </row>
    <row r="888" spans="5:6" x14ac:dyDescent="0.2">
      <c r="E888" s="156"/>
      <c r="F888" s="156"/>
    </row>
    <row r="889" spans="5:6" x14ac:dyDescent="0.2">
      <c r="E889" s="156"/>
      <c r="F889" s="156"/>
    </row>
    <row r="890" spans="5:6" x14ac:dyDescent="0.2">
      <c r="E890" s="156"/>
      <c r="F890" s="156"/>
    </row>
    <row r="891" spans="5:6" x14ac:dyDescent="0.2">
      <c r="E891" s="156"/>
      <c r="F891" s="156"/>
    </row>
    <row r="892" spans="5:6" x14ac:dyDescent="0.2">
      <c r="E892" s="156"/>
      <c r="F892" s="156"/>
    </row>
    <row r="893" spans="5:6" x14ac:dyDescent="0.2">
      <c r="E893" s="156"/>
      <c r="F893" s="156"/>
    </row>
    <row r="894" spans="5:6" x14ac:dyDescent="0.2">
      <c r="E894" s="156"/>
      <c r="F894" s="156"/>
    </row>
    <row r="895" spans="5:6" x14ac:dyDescent="0.2">
      <c r="E895" s="156"/>
      <c r="F895" s="156"/>
    </row>
    <row r="896" spans="5:6" x14ac:dyDescent="0.2">
      <c r="E896" s="156"/>
      <c r="F896" s="156"/>
    </row>
    <row r="897" spans="5:6" x14ac:dyDescent="0.2">
      <c r="E897" s="156"/>
      <c r="F897" s="156"/>
    </row>
    <row r="898" spans="5:6" x14ac:dyDescent="0.2">
      <c r="E898" s="156"/>
      <c r="F898" s="156"/>
    </row>
    <row r="899" spans="5:6" x14ac:dyDescent="0.2">
      <c r="E899" s="156"/>
      <c r="F899" s="156"/>
    </row>
    <row r="900" spans="5:6" x14ac:dyDescent="0.2">
      <c r="E900" s="156"/>
      <c r="F900" s="156"/>
    </row>
    <row r="901" spans="5:6" x14ac:dyDescent="0.2">
      <c r="E901" s="156"/>
      <c r="F901" s="156"/>
    </row>
    <row r="902" spans="5:6" x14ac:dyDescent="0.2">
      <c r="E902" s="156"/>
      <c r="F902" s="156"/>
    </row>
    <row r="903" spans="5:6" x14ac:dyDescent="0.2">
      <c r="E903" s="156"/>
      <c r="F903" s="156"/>
    </row>
    <row r="904" spans="5:6" x14ac:dyDescent="0.2">
      <c r="E904" s="156"/>
      <c r="F904" s="156"/>
    </row>
    <row r="905" spans="5:6" x14ac:dyDescent="0.2">
      <c r="E905" s="156"/>
      <c r="F905" s="156"/>
    </row>
    <row r="906" spans="5:6" x14ac:dyDescent="0.2">
      <c r="E906" s="156"/>
      <c r="F906" s="156"/>
    </row>
    <row r="907" spans="5:6" x14ac:dyDescent="0.2">
      <c r="E907" s="156"/>
      <c r="F907" s="156"/>
    </row>
    <row r="908" spans="5:6" x14ac:dyDescent="0.2">
      <c r="E908" s="156"/>
      <c r="F908" s="156"/>
    </row>
    <row r="909" spans="5:6" x14ac:dyDescent="0.2">
      <c r="E909" s="156"/>
      <c r="F909" s="156"/>
    </row>
    <row r="910" spans="5:6" x14ac:dyDescent="0.2">
      <c r="E910" s="156"/>
      <c r="F910" s="156"/>
    </row>
    <row r="911" spans="5:6" x14ac:dyDescent="0.2">
      <c r="E911" s="156"/>
      <c r="F911" s="156"/>
    </row>
    <row r="912" spans="5:6" x14ac:dyDescent="0.2">
      <c r="E912" s="156"/>
      <c r="F912" s="156"/>
    </row>
    <row r="913" spans="5:6" x14ac:dyDescent="0.2">
      <c r="E913" s="156"/>
      <c r="F913" s="156"/>
    </row>
    <row r="914" spans="5:6" x14ac:dyDescent="0.2">
      <c r="E914" s="156"/>
      <c r="F914" s="156"/>
    </row>
    <row r="915" spans="5:6" x14ac:dyDescent="0.2">
      <c r="E915" s="156"/>
      <c r="F915" s="156"/>
    </row>
    <row r="916" spans="5:6" x14ac:dyDescent="0.2">
      <c r="E916" s="156"/>
      <c r="F916" s="156"/>
    </row>
    <row r="917" spans="5:6" x14ac:dyDescent="0.2">
      <c r="E917" s="156"/>
      <c r="F917" s="156"/>
    </row>
    <row r="918" spans="5:6" x14ac:dyDescent="0.2">
      <c r="E918" s="156"/>
      <c r="F918" s="156"/>
    </row>
    <row r="919" spans="5:6" x14ac:dyDescent="0.2">
      <c r="E919" s="156"/>
      <c r="F919" s="156"/>
    </row>
    <row r="920" spans="5:6" x14ac:dyDescent="0.2">
      <c r="E920" s="156"/>
      <c r="F920" s="156"/>
    </row>
    <row r="921" spans="5:6" x14ac:dyDescent="0.2">
      <c r="E921" s="156"/>
      <c r="F921" s="156"/>
    </row>
    <row r="922" spans="5:6" x14ac:dyDescent="0.2">
      <c r="E922" s="156"/>
      <c r="F922" s="156"/>
    </row>
    <row r="923" spans="5:6" x14ac:dyDescent="0.2">
      <c r="E923" s="156"/>
      <c r="F923" s="156"/>
    </row>
    <row r="924" spans="5:6" x14ac:dyDescent="0.2">
      <c r="E924" s="156"/>
      <c r="F924" s="156"/>
    </row>
    <row r="925" spans="5:6" x14ac:dyDescent="0.2">
      <c r="E925" s="156"/>
      <c r="F925" s="156"/>
    </row>
    <row r="926" spans="5:6" x14ac:dyDescent="0.2">
      <c r="E926" s="156"/>
      <c r="F926" s="156"/>
    </row>
    <row r="927" spans="5:6" x14ac:dyDescent="0.2">
      <c r="E927" s="156"/>
      <c r="F927" s="156"/>
    </row>
    <row r="928" spans="5:6" x14ac:dyDescent="0.2">
      <c r="E928" s="156"/>
      <c r="F928" s="156"/>
    </row>
    <row r="929" spans="5:6" x14ac:dyDescent="0.2">
      <c r="E929" s="156"/>
      <c r="F929" s="156"/>
    </row>
    <row r="930" spans="5:6" x14ac:dyDescent="0.2">
      <c r="E930" s="156"/>
      <c r="F930" s="156"/>
    </row>
    <row r="931" spans="5:6" x14ac:dyDescent="0.2">
      <c r="E931" s="156"/>
      <c r="F931" s="156"/>
    </row>
    <row r="932" spans="5:6" x14ac:dyDescent="0.2">
      <c r="E932" s="156"/>
      <c r="F932" s="156"/>
    </row>
    <row r="933" spans="5:6" x14ac:dyDescent="0.2">
      <c r="E933" s="156"/>
      <c r="F933" s="156"/>
    </row>
    <row r="934" spans="5:6" x14ac:dyDescent="0.2">
      <c r="E934" s="156"/>
      <c r="F934" s="156"/>
    </row>
    <row r="935" spans="5:6" x14ac:dyDescent="0.2">
      <c r="E935" s="156"/>
      <c r="F935" s="156"/>
    </row>
    <row r="936" spans="5:6" x14ac:dyDescent="0.2">
      <c r="E936" s="156"/>
      <c r="F936" s="156"/>
    </row>
    <row r="937" spans="5:6" x14ac:dyDescent="0.2">
      <c r="E937" s="156"/>
      <c r="F937" s="156"/>
    </row>
    <row r="938" spans="5:6" x14ac:dyDescent="0.2">
      <c r="E938" s="156"/>
      <c r="F938" s="156"/>
    </row>
    <row r="939" spans="5:6" x14ac:dyDescent="0.2">
      <c r="E939" s="156"/>
      <c r="F939" s="156"/>
    </row>
    <row r="940" spans="5:6" x14ac:dyDescent="0.2">
      <c r="E940" s="156"/>
      <c r="F940" s="156"/>
    </row>
    <row r="941" spans="5:6" x14ac:dyDescent="0.2">
      <c r="E941" s="156"/>
      <c r="F941" s="156"/>
    </row>
    <row r="942" spans="5:6" x14ac:dyDescent="0.2">
      <c r="E942" s="156"/>
      <c r="F942" s="156"/>
    </row>
    <row r="943" spans="5:6" x14ac:dyDescent="0.2">
      <c r="E943" s="156"/>
      <c r="F943" s="156"/>
    </row>
    <row r="944" spans="5:6" x14ac:dyDescent="0.2">
      <c r="E944" s="156"/>
      <c r="F944" s="156"/>
    </row>
    <row r="945" spans="5:6" x14ac:dyDescent="0.2">
      <c r="E945" s="156"/>
      <c r="F945" s="156"/>
    </row>
    <row r="946" spans="5:6" x14ac:dyDescent="0.2">
      <c r="E946" s="156"/>
      <c r="F946" s="156"/>
    </row>
    <row r="947" spans="5:6" x14ac:dyDescent="0.2">
      <c r="E947" s="156"/>
      <c r="F947" s="156"/>
    </row>
    <row r="948" spans="5:6" x14ac:dyDescent="0.2">
      <c r="E948" s="156"/>
      <c r="F948" s="156"/>
    </row>
  </sheetData>
  <mergeCells count="1">
    <mergeCell ref="A1:B1"/>
  </mergeCells>
  <phoneticPr fontId="8" type="noConversion"/>
  <conditionalFormatting sqref="C45 C42 D31:D33 C27 B31:B33 C31:C34 C36 B39:B40 D19:D22 D61 D59 C51:C53 C38:C39 C47:C48 D63:D68">
    <cfRule type="cellIs" dxfId="26" priority="34" stopIfTrue="1" operator="equal">
      <formula>"n"</formula>
    </cfRule>
  </conditionalFormatting>
  <conditionalFormatting sqref="A45:B48 B36 A34:B34 B26:B27 B29 A50:B53 A49 A36:A43 B38:B43">
    <cfRule type="cellIs" dxfId="25" priority="35" stopIfTrue="1" operator="equal">
      <formula>"n"</formula>
    </cfRule>
  </conditionalFormatting>
  <conditionalFormatting sqref="B17 A12:B12">
    <cfRule type="cellIs" dxfId="24" priority="36" stopIfTrue="1" operator="equal">
      <formula>"STOP"</formula>
    </cfRule>
  </conditionalFormatting>
  <conditionalFormatting sqref="A13:D16">
    <cfRule type="cellIs" dxfId="23" priority="37" stopIfTrue="1" operator="equal">
      <formula>"n"</formula>
    </cfRule>
    <cfRule type="cellIs" dxfId="22" priority="38" stopIfTrue="1" operator="equal">
      <formula>"closed"</formula>
    </cfRule>
  </conditionalFormatting>
  <conditionalFormatting sqref="B60">
    <cfRule type="cellIs" dxfId="21" priority="2" stopIfTrue="1" operator="equal">
      <formula>"n"</formula>
    </cfRule>
  </conditionalFormatting>
  <conditionalFormatting sqref="B49">
    <cfRule type="cellIs" dxfId="20" priority="1" stopIfTrue="1" operator="equal">
      <formula>"n"</formula>
    </cfRule>
  </conditionalFormatting>
  <pageMargins left="0.25" right="0.25" top="0.75" bottom="0.75" header="0.3" footer="0.3"/>
  <pageSetup scale="95" fitToHeight="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245"/>
  <sheetViews>
    <sheetView topLeftCell="B1" workbookViewId="0">
      <pane ySplit="2" topLeftCell="A102" activePane="bottomLeft" state="frozen"/>
      <selection activeCell="B1" sqref="B1"/>
      <selection pane="bottomLeft" activeCell="F110" sqref="F110"/>
    </sheetView>
  </sheetViews>
  <sheetFormatPr defaultColWidth="9.140625" defaultRowHeight="11.25" x14ac:dyDescent="0.2"/>
  <cols>
    <col min="1" max="1" width="4.7109375" style="8" hidden="1" customWidth="1"/>
    <col min="2" max="2" width="4.7109375" style="39" customWidth="1"/>
    <col min="3" max="3" width="59.140625" style="220" customWidth="1"/>
    <col min="4" max="6" width="9.5703125" style="8" customWidth="1"/>
    <col min="7" max="7" width="9.5703125" style="33" customWidth="1"/>
    <col min="8" max="8" width="8.5703125" style="8" customWidth="1"/>
    <col min="9" max="9" width="9.7109375" style="8" customWidth="1"/>
    <col min="10" max="16384" width="9.140625" style="8"/>
  </cols>
  <sheetData>
    <row r="1" spans="1:7" ht="13.5" customHeight="1" x14ac:dyDescent="0.2">
      <c r="B1" s="271" t="str">
        <f>"RWB "&amp;RWB!B2&amp;" SNAP Monitoring Report - Review Period "&amp;RWB!B9&amp;" - "&amp;RWB!B10</f>
        <v>RWB  SNAP Monitoring Report - Review Period January 0, 1900 - January 0, 1900</v>
      </c>
      <c r="C1" s="272"/>
      <c r="D1" s="272"/>
      <c r="E1" s="272"/>
      <c r="F1" s="273"/>
    </row>
    <row r="2" spans="1:7" ht="9" customHeight="1" x14ac:dyDescent="0.2">
      <c r="C2" s="210"/>
    </row>
    <row r="3" spans="1:7" x14ac:dyDescent="0.2">
      <c r="B3" s="27"/>
      <c r="C3" s="211"/>
      <c r="D3" s="118" t="s">
        <v>41</v>
      </c>
      <c r="E3" s="118" t="s">
        <v>42</v>
      </c>
      <c r="F3" s="118" t="s">
        <v>43</v>
      </c>
    </row>
    <row r="4" spans="1:7" ht="31.5" customHeight="1" x14ac:dyDescent="0.2">
      <c r="A4" s="19">
        <f>MATCH(B4,Stats!A:A,0)</f>
        <v>11</v>
      </c>
      <c r="B4" s="195">
        <f>Stats!A11</f>
        <v>1</v>
      </c>
      <c r="C4" s="225" t="str">
        <f>Stats!B11</f>
        <v>Was the participant's case file available for review? (Y, N).</v>
      </c>
      <c r="D4" s="14">
        <f>COUNTIF(Stats!$G11:$BD11,"Y")</f>
        <v>0</v>
      </c>
      <c r="E4" s="14">
        <f>COUNTIF(Stats!$G11:$BD11,"N")</f>
        <v>0</v>
      </c>
      <c r="F4" s="14">
        <f>SUM(D4+E4)</f>
        <v>0</v>
      </c>
    </row>
    <row r="5" spans="1:7" x14ac:dyDescent="0.2">
      <c r="A5" s="19"/>
      <c r="B5" s="23"/>
      <c r="C5" s="212" t="s">
        <v>44</v>
      </c>
      <c r="D5" s="26">
        <f>IF(($D4+$E4)&gt;0,D4/($D4+$E4),0)</f>
        <v>0</v>
      </c>
      <c r="E5" s="26">
        <f>IF(($D4+$E4)&gt;0,E4/($D4+$E4),0)</f>
        <v>0</v>
      </c>
      <c r="F5" s="226" t="s">
        <v>132</v>
      </c>
    </row>
    <row r="6" spans="1:7" x14ac:dyDescent="0.2">
      <c r="B6" s="23"/>
      <c r="C6" s="94"/>
      <c r="D6" s="15"/>
      <c r="E6" s="15"/>
      <c r="F6" s="15"/>
      <c r="G6" s="34"/>
    </row>
    <row r="7" spans="1:7" x14ac:dyDescent="0.2">
      <c r="B7" s="19"/>
      <c r="C7" s="213"/>
      <c r="D7" s="118" t="s">
        <v>41</v>
      </c>
      <c r="E7" s="118" t="s">
        <v>42</v>
      </c>
      <c r="F7" s="118" t="s">
        <v>40</v>
      </c>
      <c r="G7" s="118" t="s">
        <v>43</v>
      </c>
    </row>
    <row r="8" spans="1:7" ht="25.5" customHeight="1" x14ac:dyDescent="0.2">
      <c r="A8" s="19">
        <f>MATCH(B8,Stats!A:A,0)</f>
        <v>13</v>
      </c>
      <c r="B8" s="38">
        <f>Stats!A13</f>
        <v>2</v>
      </c>
      <c r="C8" s="214" t="str">
        <f>Stats!B13</f>
        <v>Did the participant receive an orientation prior to the begin date of the most recent activity? (Y, N, X = not applicable).</v>
      </c>
      <c r="D8" s="14">
        <f>COUNTIF(Stats!$G13:$BD13,"Y")</f>
        <v>0</v>
      </c>
      <c r="E8" s="14">
        <f>COUNTIF(Stats!$G13:$BD13,"N")</f>
        <v>0</v>
      </c>
      <c r="F8" s="14">
        <f>COUNTIF(Stats!$G13:$BD13,"X")</f>
        <v>0</v>
      </c>
      <c r="G8" s="14">
        <f>D8+E8+F8</f>
        <v>0</v>
      </c>
    </row>
    <row r="9" spans="1:7" x14ac:dyDescent="0.2">
      <c r="A9" s="19"/>
      <c r="B9" s="25"/>
      <c r="C9" s="212" t="s">
        <v>44</v>
      </c>
      <c r="D9" s="26">
        <f>IF(($D8+$E8)&gt;0,D8/($D8+$E8),0)</f>
        <v>0</v>
      </c>
      <c r="E9" s="26">
        <f>IF(($D8+$E8)&gt;0,E8/($D8+$E8),0)</f>
        <v>0</v>
      </c>
      <c r="F9" s="226" t="s">
        <v>132</v>
      </c>
      <c r="G9" s="226" t="s">
        <v>132</v>
      </c>
    </row>
    <row r="10" spans="1:7" x14ac:dyDescent="0.2">
      <c r="B10" s="19"/>
      <c r="C10" s="213"/>
    </row>
    <row r="11" spans="1:7" x14ac:dyDescent="0.2">
      <c r="B11" s="19"/>
      <c r="C11" s="213"/>
      <c r="D11" s="118" t="s">
        <v>41</v>
      </c>
      <c r="E11" s="118" t="s">
        <v>42</v>
      </c>
      <c r="F11" s="118" t="s">
        <v>43</v>
      </c>
      <c r="G11" s="8"/>
    </row>
    <row r="12" spans="1:7" ht="36" customHeight="1" x14ac:dyDescent="0.2">
      <c r="A12" s="19">
        <f>MATCH(B12,Stats!A:A,0)</f>
        <v>14</v>
      </c>
      <c r="B12" s="102">
        <f>Stats!A14</f>
        <v>3</v>
      </c>
      <c r="C12" s="167" t="str">
        <f>Stats!B14</f>
        <v>Did the participant receive an assessment prior to the begin date of the most recent activity? (Y, N).</v>
      </c>
      <c r="D12" s="14">
        <f>COUNTIF(Stats!$G14:$BD14,"Y")</f>
        <v>0</v>
      </c>
      <c r="E12" s="14">
        <f>COUNTIF(Stats!$G14:$BD14,"N")</f>
        <v>0</v>
      </c>
      <c r="F12" s="14">
        <f>D12+E12</f>
        <v>0</v>
      </c>
      <c r="G12" s="8"/>
    </row>
    <row r="13" spans="1:7" ht="12.75" x14ac:dyDescent="0.2">
      <c r="A13" s="19"/>
      <c r="B13" s="23"/>
      <c r="C13" s="215"/>
      <c r="D13" s="26">
        <f>IF(($D12+$E12)&gt;0,D12/($D12+$E12),0)</f>
        <v>0</v>
      </c>
      <c r="E13" s="26">
        <f>IF(($D12+$E12)&gt;0,E12/($D12+$E12),0)</f>
        <v>0</v>
      </c>
      <c r="F13" s="226" t="s">
        <v>132</v>
      </c>
      <c r="G13" s="8"/>
    </row>
    <row r="14" spans="1:7" x14ac:dyDescent="0.2">
      <c r="B14" s="19"/>
      <c r="C14" s="94"/>
      <c r="D14" s="15"/>
      <c r="E14" s="15"/>
      <c r="F14" s="15"/>
      <c r="G14" s="34"/>
    </row>
    <row r="15" spans="1:7" x14ac:dyDescent="0.2">
      <c r="B15" s="27"/>
      <c r="C15" s="216"/>
      <c r="D15" s="118" t="s">
        <v>41</v>
      </c>
      <c r="E15" s="118" t="s">
        <v>42</v>
      </c>
      <c r="F15" s="118" t="s">
        <v>40</v>
      </c>
      <c r="G15" s="118" t="s">
        <v>43</v>
      </c>
    </row>
    <row r="16" spans="1:7" ht="24.75" customHeight="1" x14ac:dyDescent="0.2">
      <c r="A16" s="19">
        <f>MATCH(B16,Stats!A:A,0)</f>
        <v>15</v>
      </c>
      <c r="B16" s="195">
        <f>Stats!A15</f>
        <v>4</v>
      </c>
      <c r="C16" s="225" t="str">
        <f>Stats!B15</f>
        <v>Was a signed and dated Grievance/Compliant and EEO Form placed in the participant's case file? (Y, N, X = not applicable).</v>
      </c>
      <c r="D16" s="14">
        <f>COUNTIF(Stats!$G15:$BD15,"Y")</f>
        <v>0</v>
      </c>
      <c r="E16" s="14">
        <f>COUNTIF(Stats!$G15:$BD15,"N")</f>
        <v>0</v>
      </c>
      <c r="F16" s="14">
        <f>COUNTIF(Stats!$G15:$BD15,"x")</f>
        <v>0</v>
      </c>
      <c r="G16" s="14">
        <f>D16+E16</f>
        <v>0</v>
      </c>
    </row>
    <row r="17" spans="1:10" x14ac:dyDescent="0.2">
      <c r="A17" s="19"/>
      <c r="B17" s="23"/>
      <c r="C17" s="212" t="s">
        <v>44</v>
      </c>
      <c r="D17" s="26">
        <f>IF(($D16+$E16)&gt;0,D16/($D16+$E16),0)</f>
        <v>0</v>
      </c>
      <c r="E17" s="26">
        <f>IF(($D16+$E16)&gt;0,E16/($D16+$E16),0)</f>
        <v>0</v>
      </c>
      <c r="F17" s="226"/>
      <c r="G17" s="226" t="s">
        <v>132</v>
      </c>
    </row>
    <row r="18" spans="1:10" x14ac:dyDescent="0.2">
      <c r="A18" s="19"/>
      <c r="B18" s="23"/>
      <c r="C18" s="217"/>
      <c r="D18" s="87"/>
      <c r="E18" s="87"/>
      <c r="F18" s="35"/>
      <c r="G18" s="35"/>
    </row>
    <row r="19" spans="1:10" x14ac:dyDescent="0.2">
      <c r="B19" s="19"/>
      <c r="C19" s="213"/>
    </row>
    <row r="20" spans="1:10" x14ac:dyDescent="0.2">
      <c r="B20" s="19"/>
      <c r="C20" s="213"/>
      <c r="D20" s="118" t="s">
        <v>41</v>
      </c>
      <c r="E20" s="118" t="s">
        <v>42</v>
      </c>
      <c r="F20" s="118" t="s">
        <v>43</v>
      </c>
      <c r="G20" s="18"/>
    </row>
    <row r="21" spans="1:10" ht="27" customHeight="1" x14ac:dyDescent="0.2">
      <c r="A21" s="19">
        <f>MATCH(B21,Stats!A:A,0)</f>
        <v>16</v>
      </c>
      <c r="B21" s="38">
        <f>Stats!A16</f>
        <v>5</v>
      </c>
      <c r="C21" s="214" t="str">
        <f>Stats!B16</f>
        <v>If yes to #4, did the Grievance and Complaint/EEO Form include the correct name and address for filing a grievance? (Y, N).</v>
      </c>
      <c r="D21" s="14">
        <f>COUNTIF(Stats!$G16:$BD16,"Y")</f>
        <v>0</v>
      </c>
      <c r="E21" s="14">
        <f>COUNTIF(Stats!$G16:$BD16,"N")</f>
        <v>0</v>
      </c>
      <c r="F21" s="14">
        <f>D21+E21</f>
        <v>0</v>
      </c>
      <c r="G21" s="18"/>
    </row>
    <row r="22" spans="1:10" x14ac:dyDescent="0.2">
      <c r="A22" s="19"/>
      <c r="B22" s="23"/>
      <c r="C22" s="212" t="s">
        <v>44</v>
      </c>
      <c r="D22" s="26">
        <f>IF(($D21+$E21)&gt;0,D21/($D21+$E21),0)</f>
        <v>0</v>
      </c>
      <c r="E22" s="26">
        <f>IF(($D21+$E21)&gt;0,E21/($D21+$E21),0)</f>
        <v>0</v>
      </c>
      <c r="F22" s="226" t="s">
        <v>132</v>
      </c>
      <c r="G22" s="87"/>
    </row>
    <row r="23" spans="1:10" x14ac:dyDescent="0.2">
      <c r="A23" s="19"/>
      <c r="B23" s="23"/>
      <c r="C23" s="217"/>
      <c r="D23" s="87"/>
      <c r="E23" s="87"/>
      <c r="F23" s="35"/>
      <c r="G23" s="87"/>
    </row>
    <row r="24" spans="1:10" x14ac:dyDescent="0.2">
      <c r="B24" s="19"/>
      <c r="C24" s="213"/>
    </row>
    <row r="25" spans="1:10" x14ac:dyDescent="0.2">
      <c r="B25" s="19"/>
      <c r="C25" s="213"/>
      <c r="D25" s="118" t="s">
        <v>41</v>
      </c>
      <c r="E25" s="118" t="s">
        <v>42</v>
      </c>
      <c r="F25" s="118" t="s">
        <v>40</v>
      </c>
      <c r="G25" s="118" t="s">
        <v>43</v>
      </c>
    </row>
    <row r="26" spans="1:10" ht="30.75" customHeight="1" x14ac:dyDescent="0.2">
      <c r="A26" s="19">
        <f>MATCH(B26,Stats!A:A,0)</f>
        <v>19</v>
      </c>
      <c r="B26" s="22">
        <f>Stats!A19</f>
        <v>6</v>
      </c>
      <c r="C26" s="166" t="str">
        <f>Stats!B19</f>
        <v>Was the participant engaged in a WE/SIWE activity during the review period? (Y, N) Note: If no, an "x" should be indicated for questions 7-11.</v>
      </c>
      <c r="D26" s="14">
        <f>COUNTIF(Stats!$G19:$BD19,"Y")</f>
        <v>0</v>
      </c>
      <c r="E26" s="14">
        <f>COUNTIF(Stats!$G19:$BD19,"N")</f>
        <v>0</v>
      </c>
      <c r="F26" s="14">
        <f>COUNTIF(Stats!$G19:$BD19,"x")</f>
        <v>0</v>
      </c>
      <c r="G26" s="14">
        <f>D26+E26+F26</f>
        <v>0</v>
      </c>
      <c r="I26" s="96"/>
    </row>
    <row r="27" spans="1:10" x14ac:dyDescent="0.2">
      <c r="A27" s="19"/>
      <c r="B27" s="23"/>
      <c r="C27" s="212" t="s">
        <v>44</v>
      </c>
      <c r="D27" s="26">
        <f>IF(($D26+$E26)&gt;0,D26/($D26+$E26),0)</f>
        <v>0</v>
      </c>
      <c r="E27" s="26">
        <f>IF(($D26+$E26)&gt;0,E26/($D26+$E26),0)</f>
        <v>0</v>
      </c>
      <c r="F27" s="226" t="s">
        <v>203</v>
      </c>
      <c r="G27" s="226" t="s">
        <v>132</v>
      </c>
    </row>
    <row r="28" spans="1:10" x14ac:dyDescent="0.2">
      <c r="A28" s="19"/>
      <c r="B28" s="23"/>
      <c r="C28" s="217"/>
      <c r="D28" s="87"/>
      <c r="E28" s="87"/>
      <c r="F28" s="87"/>
      <c r="G28" s="87"/>
    </row>
    <row r="29" spans="1:10" x14ac:dyDescent="0.2">
      <c r="B29" s="19"/>
      <c r="C29" s="213"/>
    </row>
    <row r="30" spans="1:10" x14ac:dyDescent="0.2">
      <c r="B30" s="19"/>
      <c r="C30" s="213"/>
      <c r="D30" s="118" t="s">
        <v>41</v>
      </c>
      <c r="E30" s="118" t="s">
        <v>42</v>
      </c>
      <c r="F30" s="118" t="s">
        <v>40</v>
      </c>
      <c r="G30" s="118" t="s">
        <v>43</v>
      </c>
    </row>
    <row r="31" spans="1:10" ht="47.25" customHeight="1" x14ac:dyDescent="0.2">
      <c r="A31" s="19">
        <f>MATCH(B31,Stats!A:A,0)</f>
        <v>20</v>
      </c>
      <c r="B31" s="102">
        <f>Stats!A20</f>
        <v>7</v>
      </c>
      <c r="C31" s="167" t="str">
        <f>Stats!B20</f>
        <v>If yes to #6, was a worksite agreement maintained in the case file or other central location? (Y, N, X = not applicable).</v>
      </c>
      <c r="D31" s="14">
        <f>COUNTIF(Stats!$G20:$BD20,"Y")</f>
        <v>0</v>
      </c>
      <c r="E31" s="14">
        <f>COUNTIF(Stats!$G20:$BD20,"n")</f>
        <v>0</v>
      </c>
      <c r="F31" s="14">
        <f>COUNTIF(Stats!$G20:$BD20,"x")</f>
        <v>0</v>
      </c>
      <c r="G31" s="14">
        <f>D31+E31+F31</f>
        <v>0</v>
      </c>
      <c r="I31" s="96"/>
      <c r="J31" s="227"/>
    </row>
    <row r="32" spans="1:10" x14ac:dyDescent="0.2">
      <c r="A32" s="19"/>
      <c r="B32" s="23"/>
      <c r="C32" s="212" t="s">
        <v>44</v>
      </c>
      <c r="D32" s="26">
        <f>IF(($D31+$E31)&gt;0,D31/($D31+$E31),0)</f>
        <v>0</v>
      </c>
      <c r="E32" s="26">
        <f>IF(($D31+$E31)&gt;0,E31/($D31+$E31),0)</f>
        <v>0</v>
      </c>
      <c r="F32" s="226" t="s">
        <v>132</v>
      </c>
      <c r="G32" s="226" t="s">
        <v>132</v>
      </c>
    </row>
    <row r="33" spans="1:9" x14ac:dyDescent="0.2">
      <c r="A33" s="19"/>
      <c r="B33" s="23"/>
      <c r="C33" s="217"/>
      <c r="D33" s="87"/>
      <c r="E33" s="87"/>
      <c r="F33" s="87"/>
      <c r="G33" s="87"/>
    </row>
    <row r="34" spans="1:9" x14ac:dyDescent="0.2">
      <c r="B34" s="19"/>
      <c r="C34" s="213"/>
    </row>
    <row r="35" spans="1:9" x14ac:dyDescent="0.2">
      <c r="B35" s="19"/>
      <c r="C35" s="213"/>
      <c r="D35" s="118" t="s">
        <v>41</v>
      </c>
      <c r="E35" s="118" t="s">
        <v>42</v>
      </c>
      <c r="F35" s="118" t="s">
        <v>40</v>
      </c>
      <c r="G35" s="118" t="s">
        <v>43</v>
      </c>
    </row>
    <row r="36" spans="1:9" ht="48" customHeight="1" x14ac:dyDescent="0.2">
      <c r="A36" s="19">
        <f>MATCH(B36,Stats!A:A,0)</f>
        <v>21</v>
      </c>
      <c r="B36" s="102">
        <f>Stats!A21</f>
        <v>8</v>
      </c>
      <c r="C36" s="167" t="str">
        <f>Stats!B21</f>
        <v xml:space="preserve">If yes to #7, was the worksite agreement executed with the employer prior to the participant beginning the work experience? (Y, N, X = not applicable). </v>
      </c>
      <c r="D36" s="14">
        <f>COUNTIF(Stats!$G21:$BD21,"Y")</f>
        <v>0</v>
      </c>
      <c r="E36" s="14">
        <f>COUNTIF(Stats!$G21:$BD21,"n")</f>
        <v>0</v>
      </c>
      <c r="F36" s="14">
        <f>COUNTIF(Stats!$G21:$BD21,"x")</f>
        <v>0</v>
      </c>
      <c r="G36" s="14">
        <f>D36+E36+F36</f>
        <v>0</v>
      </c>
      <c r="I36" s="96"/>
    </row>
    <row r="37" spans="1:9" x14ac:dyDescent="0.2">
      <c r="A37" s="19"/>
      <c r="B37" s="23"/>
      <c r="C37" s="212" t="s">
        <v>44</v>
      </c>
      <c r="D37" s="26">
        <f>IF(($D36+$E36)&gt;0,D36/($D36+$E36),0)</f>
        <v>0</v>
      </c>
      <c r="E37" s="26">
        <f>IF(($D36+$E36)&gt;0,E36/($D36+$E36),0)</f>
        <v>0</v>
      </c>
      <c r="F37" s="226" t="s">
        <v>132</v>
      </c>
      <c r="G37" s="226" t="s">
        <v>132</v>
      </c>
    </row>
    <row r="38" spans="1:9" x14ac:dyDescent="0.2">
      <c r="A38" s="19"/>
      <c r="B38" s="23"/>
      <c r="C38" s="217"/>
      <c r="D38" s="87"/>
      <c r="E38" s="87"/>
      <c r="F38" s="87"/>
      <c r="G38" s="87"/>
    </row>
    <row r="39" spans="1:9" x14ac:dyDescent="0.2">
      <c r="B39" s="19"/>
      <c r="C39" s="213"/>
    </row>
    <row r="40" spans="1:9" x14ac:dyDescent="0.2">
      <c r="B40" s="19"/>
      <c r="C40" s="213"/>
      <c r="D40" s="118" t="s">
        <v>41</v>
      </c>
      <c r="E40" s="118" t="s">
        <v>42</v>
      </c>
      <c r="F40" s="118" t="s">
        <v>40</v>
      </c>
      <c r="G40" s="118" t="s">
        <v>43</v>
      </c>
    </row>
    <row r="41" spans="1:9" ht="54" customHeight="1" x14ac:dyDescent="0.2">
      <c r="A41" s="19">
        <f>MATCH(B41,Stats!A:A,0)</f>
        <v>22</v>
      </c>
      <c r="B41" s="167">
        <f>Stats!A22</f>
        <v>9</v>
      </c>
      <c r="C41" s="167" t="str">
        <f>Stats!B22</f>
        <v>Was a job description form maintained in the case file or other central location? (Y, N, X = no work experience activity reported).</v>
      </c>
      <c r="D41" s="14">
        <f>COUNTIF(Stats!$G22:$BD22,"Y")</f>
        <v>0</v>
      </c>
      <c r="E41" s="14">
        <f>COUNTIF(Stats!$G22:$BD22,"n")</f>
        <v>0</v>
      </c>
      <c r="F41" s="14">
        <f>COUNTIF(Stats!$G22:$BD22,"x")</f>
        <v>0</v>
      </c>
      <c r="G41" s="14">
        <f>D41+E41+F41</f>
        <v>0</v>
      </c>
      <c r="I41" s="96"/>
    </row>
    <row r="42" spans="1:9" x14ac:dyDescent="0.2">
      <c r="A42" s="19"/>
      <c r="B42" s="23"/>
      <c r="C42" s="212" t="s">
        <v>44</v>
      </c>
      <c r="D42" s="26">
        <f>IF(($D41+$E41)&gt;0,D41/($D41+$E41),0)</f>
        <v>0</v>
      </c>
      <c r="E42" s="26">
        <f>IF(($D41+$E41)&gt;0,E41/($D41+$E41),0)</f>
        <v>0</v>
      </c>
      <c r="F42" s="226"/>
      <c r="G42" s="226"/>
    </row>
    <row r="43" spans="1:9" x14ac:dyDescent="0.2">
      <c r="A43" s="19"/>
      <c r="B43" s="23"/>
      <c r="C43" s="217"/>
      <c r="D43" s="87"/>
      <c r="E43" s="87"/>
      <c r="F43" s="35"/>
      <c r="G43" s="35"/>
    </row>
    <row r="44" spans="1:9" x14ac:dyDescent="0.2">
      <c r="B44" s="19"/>
      <c r="C44" s="213"/>
      <c r="G44" s="37"/>
    </row>
    <row r="45" spans="1:9" x14ac:dyDescent="0.2">
      <c r="B45" s="19"/>
      <c r="C45" s="213"/>
      <c r="D45" s="118" t="s">
        <v>41</v>
      </c>
      <c r="E45" s="118" t="s">
        <v>42</v>
      </c>
      <c r="F45" s="118" t="s">
        <v>40</v>
      </c>
      <c r="G45" s="118" t="s">
        <v>43</v>
      </c>
    </row>
    <row r="46" spans="1:9" ht="33" customHeight="1" x14ac:dyDescent="0.2">
      <c r="A46" s="19">
        <f>MATCH(B46,Stats!A:A,0)</f>
        <v>23</v>
      </c>
      <c r="B46" s="195">
        <f>Stats!A23</f>
        <v>10</v>
      </c>
      <c r="C46" s="225" t="str">
        <f>Stats!B23</f>
        <v xml:space="preserve">Were the monthly assigned activity hours equal to the household allotment of FS benefits? (Y, N, X = not applicable). </v>
      </c>
      <c r="D46" s="14">
        <f>COUNTIF(Stats!$G23:$BD23,"Y")</f>
        <v>0</v>
      </c>
      <c r="E46" s="14">
        <f>COUNTIF(Stats!$G23:$BD23,"n")</f>
        <v>0</v>
      </c>
      <c r="F46" s="14">
        <f>COUNTIF(Stats!$G23:$BD23,"x")</f>
        <v>0</v>
      </c>
      <c r="G46" s="14">
        <f>D46+E46+F46</f>
        <v>0</v>
      </c>
    </row>
    <row r="47" spans="1:9" x14ac:dyDescent="0.2">
      <c r="A47" s="19"/>
      <c r="B47" s="23"/>
      <c r="C47" s="212" t="s">
        <v>44</v>
      </c>
      <c r="D47" s="26">
        <f>IF(($D46+$E46)&gt;0,D46/($D46+$E46),0)</f>
        <v>0</v>
      </c>
      <c r="E47" s="26">
        <f>IF(($D46+$E46)&gt;0,E46/($D46+$E46),0)</f>
        <v>0</v>
      </c>
      <c r="F47" s="228"/>
      <c r="G47" s="228"/>
    </row>
    <row r="48" spans="1:9" x14ac:dyDescent="0.2">
      <c r="A48" s="19"/>
      <c r="B48" s="23"/>
      <c r="C48" s="217"/>
      <c r="D48" s="87"/>
      <c r="E48" s="87"/>
      <c r="F48" s="87"/>
      <c r="G48" s="87"/>
    </row>
    <row r="49" spans="1:8" x14ac:dyDescent="0.2">
      <c r="B49" s="19"/>
      <c r="C49" s="213"/>
      <c r="G49" s="8"/>
    </row>
    <row r="50" spans="1:8" x14ac:dyDescent="0.2">
      <c r="B50" s="19"/>
      <c r="C50" s="213"/>
      <c r="D50" s="118" t="s">
        <v>41</v>
      </c>
      <c r="E50" s="118" t="s">
        <v>42</v>
      </c>
      <c r="F50" s="118" t="s">
        <v>43</v>
      </c>
      <c r="G50" s="8"/>
    </row>
    <row r="51" spans="1:8" ht="42" customHeight="1" x14ac:dyDescent="0.2">
      <c r="A51" s="19">
        <f>MATCH(B51,Stats!A:A,0)</f>
        <v>24</v>
      </c>
      <c r="B51" s="225">
        <f>Stats!A24</f>
        <v>11</v>
      </c>
      <c r="C51" s="225" t="str">
        <f>Stats!B24</f>
        <v>Was documentation in the case file to support the hours entered into the OSST system? (Y,N,X = not applicable).</v>
      </c>
      <c r="D51" s="14">
        <f>COUNTIF(Stats!$G24:$BD24,"Y")</f>
        <v>0</v>
      </c>
      <c r="E51" s="14">
        <f>COUNTIF(Stats!$G24:$BD24,"n")</f>
        <v>0</v>
      </c>
      <c r="F51" s="14">
        <f>D51+E51</f>
        <v>0</v>
      </c>
      <c r="G51" s="8"/>
    </row>
    <row r="52" spans="1:8" x14ac:dyDescent="0.2">
      <c r="A52" s="19"/>
      <c r="B52" s="23"/>
      <c r="C52" s="212" t="s">
        <v>44</v>
      </c>
      <c r="D52" s="26">
        <f>IF(($D51+$E51)&gt;0,D51/($D51+$E51),0)</f>
        <v>0</v>
      </c>
      <c r="E52" s="26">
        <f>IF(($D51+$E51)&gt;0,E51/($D51+$E51),0)</f>
        <v>0</v>
      </c>
      <c r="F52" s="228"/>
      <c r="G52" s="8"/>
    </row>
    <row r="53" spans="1:8" x14ac:dyDescent="0.2">
      <c r="A53" s="19"/>
      <c r="B53" s="23"/>
      <c r="C53" s="217"/>
      <c r="D53" s="87"/>
      <c r="E53" s="87"/>
      <c r="F53" s="87"/>
      <c r="G53" s="8"/>
    </row>
    <row r="54" spans="1:8" x14ac:dyDescent="0.2">
      <c r="B54" s="19"/>
      <c r="C54" s="213"/>
      <c r="D54" s="18"/>
      <c r="E54" s="18"/>
      <c r="F54" s="18"/>
      <c r="G54" s="18"/>
    </row>
    <row r="55" spans="1:8" x14ac:dyDescent="0.2">
      <c r="B55" s="19"/>
      <c r="C55" s="213"/>
      <c r="D55" s="118" t="s">
        <v>41</v>
      </c>
      <c r="E55" s="118" t="s">
        <v>42</v>
      </c>
      <c r="F55" s="118" t="s">
        <v>40</v>
      </c>
      <c r="G55" s="118" t="s">
        <v>43</v>
      </c>
    </row>
    <row r="56" spans="1:8" ht="53.25" customHeight="1" x14ac:dyDescent="0.2">
      <c r="A56" s="19">
        <f>MATCH(B56,Stats!A:A,0)</f>
        <v>26</v>
      </c>
      <c r="B56" s="102">
        <f>Stats!A26</f>
        <v>12</v>
      </c>
      <c r="C56" s="167" t="str">
        <f>Stats!B26</f>
        <v>Was the participant engaged in JS/JST in combination with any worksite activity? (Y, N) Note: If no, an "x" should be indicated for questions 13-14.</v>
      </c>
      <c r="D56" s="14">
        <f>COUNTIF(Stats!$G26:$BD26,"Y")</f>
        <v>0</v>
      </c>
      <c r="E56" s="14">
        <f>COUNTIF(Stats!$G26:$BD26,"n")</f>
        <v>0</v>
      </c>
      <c r="F56" s="14">
        <f>COUNTIF(Stats!$G26:$BD26,"x")</f>
        <v>0</v>
      </c>
      <c r="G56" s="14">
        <f>D56+E56+F56</f>
        <v>0</v>
      </c>
    </row>
    <row r="57" spans="1:8" x14ac:dyDescent="0.2">
      <c r="A57" s="19"/>
      <c r="B57" s="23"/>
      <c r="C57" s="218" t="s">
        <v>44</v>
      </c>
      <c r="D57" s="26">
        <f>IF(($D56+$E56)&gt;0,D56/($D56+$E56),0)</f>
        <v>0</v>
      </c>
      <c r="E57" s="26">
        <f>IF(($D56+$E56)&gt;0,E56/($D56+$E56),0)</f>
        <v>0</v>
      </c>
      <c r="F57" s="228"/>
      <c r="G57" s="228"/>
    </row>
    <row r="58" spans="1:8" x14ac:dyDescent="0.2">
      <c r="A58" s="19"/>
      <c r="B58" s="23"/>
      <c r="C58" s="94"/>
      <c r="D58" s="87"/>
      <c r="E58" s="35"/>
      <c r="F58" s="87"/>
      <c r="G58" s="87"/>
    </row>
    <row r="59" spans="1:8" x14ac:dyDescent="0.2">
      <c r="B59" s="93"/>
      <c r="C59" s="219"/>
      <c r="D59" s="18"/>
      <c r="E59" s="34"/>
      <c r="F59" s="18"/>
      <c r="G59" s="18"/>
    </row>
    <row r="60" spans="1:8" x14ac:dyDescent="0.2">
      <c r="B60" s="93"/>
      <c r="C60" s="219"/>
      <c r="D60" s="118" t="s">
        <v>41</v>
      </c>
      <c r="E60" s="118" t="s">
        <v>42</v>
      </c>
      <c r="F60" s="118" t="s">
        <v>40</v>
      </c>
      <c r="G60" s="118" t="s">
        <v>43</v>
      </c>
      <c r="H60" s="33"/>
    </row>
    <row r="61" spans="1:8" ht="56.25" customHeight="1" x14ac:dyDescent="0.2">
      <c r="A61" s="19">
        <f>MATCH(B61,Stats!A:A,0)</f>
        <v>27</v>
      </c>
      <c r="B61" s="102">
        <f>Stats!A27</f>
        <v>13</v>
      </c>
      <c r="C61" s="167" t="str">
        <f>Stats!B27</f>
        <v>If yes to #12, were the JS/JST scheduled hours less than half of the assigned hours? (Y, N, X = not applicable).</v>
      </c>
      <c r="D61" s="14">
        <f>COUNTIF(Stats!$G27:$BD27,"Y")</f>
        <v>0</v>
      </c>
      <c r="E61" s="14">
        <f>COUNTIF(Stats!$G27:$BD27,"n")</f>
        <v>0</v>
      </c>
      <c r="F61" s="14">
        <f>COUNTIF(Stats!$G27:$BD27,"x")</f>
        <v>0</v>
      </c>
      <c r="G61" s="14">
        <f>SUM(D61:F61)</f>
        <v>0</v>
      </c>
      <c r="H61" s="33"/>
    </row>
    <row r="62" spans="1:8" x14ac:dyDescent="0.2">
      <c r="A62" s="19"/>
      <c r="B62" s="23"/>
      <c r="C62" s="212" t="s">
        <v>44</v>
      </c>
      <c r="D62" s="26">
        <f>IF(($D61+$E61)&gt;0,D61/($D61+$E61),0)</f>
        <v>0</v>
      </c>
      <c r="E62" s="26">
        <f>IF(($D61+$E61)&gt;0,E61/($D61+$E61),0)</f>
        <v>0</v>
      </c>
      <c r="F62" s="228" t="s">
        <v>132</v>
      </c>
      <c r="G62" s="228" t="s">
        <v>132</v>
      </c>
      <c r="H62" s="33"/>
    </row>
    <row r="63" spans="1:8" x14ac:dyDescent="0.2">
      <c r="A63" s="19"/>
      <c r="B63" s="19"/>
      <c r="C63" s="213"/>
      <c r="D63" s="18"/>
      <c r="E63" s="18"/>
      <c r="F63" s="18"/>
      <c r="G63" s="18"/>
      <c r="H63" s="17"/>
    </row>
    <row r="64" spans="1:8" x14ac:dyDescent="0.2">
      <c r="A64" s="19"/>
      <c r="B64" s="23"/>
      <c r="C64" s="217"/>
      <c r="D64" s="87"/>
      <c r="E64" s="87"/>
      <c r="F64" s="87"/>
      <c r="G64" s="87"/>
      <c r="H64" s="17"/>
    </row>
    <row r="65" spans="1:8" x14ac:dyDescent="0.2">
      <c r="A65" s="19" t="e">
        <f>MATCH(#REF!,Stats!A:A,0)</f>
        <v>#REF!</v>
      </c>
      <c r="B65" s="23"/>
      <c r="C65" s="217"/>
      <c r="D65" s="118" t="s">
        <v>41</v>
      </c>
      <c r="E65" s="118" t="s">
        <v>42</v>
      </c>
      <c r="F65" s="118" t="s">
        <v>43</v>
      </c>
      <c r="G65" s="17"/>
    </row>
    <row r="66" spans="1:8" ht="37.5" customHeight="1" x14ac:dyDescent="0.2">
      <c r="A66" s="19"/>
      <c r="B66" s="195">
        <f>Stats!A28</f>
        <v>14</v>
      </c>
      <c r="C66" s="225" t="str">
        <f>Stats!B28</f>
        <v>Was documentation in the case file to support the hours entered into the OSST system? (Y,N,X = not applicable).</v>
      </c>
      <c r="D66" s="14">
        <f>COUNTIF(Stats!$G28:$BD28,"Y")</f>
        <v>0</v>
      </c>
      <c r="E66" s="14">
        <f>COUNTIF(Stats!$G28:$BD28,"N")</f>
        <v>0</v>
      </c>
      <c r="F66" s="14">
        <f>D66+E66</f>
        <v>0</v>
      </c>
      <c r="G66" s="17"/>
    </row>
    <row r="67" spans="1:8" x14ac:dyDescent="0.2">
      <c r="A67" s="19"/>
      <c r="B67" s="23"/>
      <c r="C67" s="212" t="s">
        <v>44</v>
      </c>
      <c r="D67" s="26">
        <f>IF(($D66+$E66)&gt;0,D66/($D66+$E66),0)</f>
        <v>0</v>
      </c>
      <c r="E67" s="26">
        <f>IF(($D66+$E66)&gt;0,E66/($D66+$E66),0)</f>
        <v>0</v>
      </c>
      <c r="F67" s="228"/>
      <c r="G67" s="17"/>
    </row>
    <row r="68" spans="1:8" x14ac:dyDescent="0.2">
      <c r="A68" s="19"/>
      <c r="B68" s="23"/>
      <c r="C68" s="217"/>
      <c r="D68" s="87"/>
      <c r="E68" s="35"/>
      <c r="F68" s="87"/>
      <c r="G68" s="87"/>
      <c r="H68" s="17"/>
    </row>
    <row r="69" spans="1:8" x14ac:dyDescent="0.2">
      <c r="A69" s="19"/>
      <c r="B69" s="23"/>
      <c r="C69" s="217"/>
      <c r="D69" s="17"/>
      <c r="G69" s="8"/>
      <c r="H69" s="17"/>
    </row>
    <row r="70" spans="1:8" x14ac:dyDescent="0.2">
      <c r="A70" s="19"/>
      <c r="B70" s="23"/>
      <c r="C70" s="217"/>
      <c r="D70" s="118" t="s">
        <v>41</v>
      </c>
      <c r="E70" s="118" t="s">
        <v>42</v>
      </c>
      <c r="F70" s="118" t="s">
        <v>40</v>
      </c>
      <c r="G70" s="118" t="s">
        <v>43</v>
      </c>
      <c r="H70" s="17"/>
    </row>
    <row r="71" spans="1:8" ht="41.25" customHeight="1" x14ac:dyDescent="0.2">
      <c r="A71" s="19"/>
      <c r="B71" s="102">
        <f>Stats!A31</f>
        <v>15</v>
      </c>
      <c r="C71" s="167" t="str">
        <f>Stats!B31</f>
        <v>Was the participant engaged in a job search or job search training activity during the review period? (Y, N) Note: If no, an "x" should be indicated for questions 17-19.</v>
      </c>
      <c r="D71" s="14">
        <f>COUNTIF(Stats!$G31:$BD31,"Y")</f>
        <v>0</v>
      </c>
      <c r="E71" s="14">
        <f>COUNTIF(Stats!$G31:$BD31,"N")</f>
        <v>0</v>
      </c>
      <c r="F71" s="14">
        <f>COUNTIF(Stats!$G31:$BD31,"x")</f>
        <v>0</v>
      </c>
      <c r="G71" s="14">
        <f>D71+E71+F71</f>
        <v>0</v>
      </c>
      <c r="H71" s="17"/>
    </row>
    <row r="72" spans="1:8" x14ac:dyDescent="0.2">
      <c r="A72" s="19"/>
      <c r="B72" s="23"/>
      <c r="C72" s="212" t="s">
        <v>44</v>
      </c>
      <c r="D72" s="26">
        <f>IF(($D71+$E71)&gt;0,D71/($D71+$E71),0)</f>
        <v>0</v>
      </c>
      <c r="E72" s="26">
        <f>IF(($D71+$E71)&gt;0,E71/($D71+$E71),0)</f>
        <v>0</v>
      </c>
      <c r="F72" s="228" t="s">
        <v>132</v>
      </c>
      <c r="G72" s="228" t="s">
        <v>132</v>
      </c>
      <c r="H72" s="17"/>
    </row>
    <row r="73" spans="1:8" x14ac:dyDescent="0.2">
      <c r="A73" s="19"/>
      <c r="B73" s="23"/>
      <c r="C73" s="217"/>
      <c r="D73" s="87"/>
      <c r="E73" s="87"/>
      <c r="F73" s="87"/>
      <c r="G73" s="87"/>
      <c r="H73" s="17"/>
    </row>
    <row r="74" spans="1:8" x14ac:dyDescent="0.2">
      <c r="A74" s="19"/>
      <c r="B74" s="23"/>
      <c r="C74" s="217"/>
      <c r="D74" s="87"/>
      <c r="E74" s="87"/>
      <c r="F74" s="87"/>
      <c r="G74" s="87"/>
      <c r="H74" s="17"/>
    </row>
    <row r="75" spans="1:8" x14ac:dyDescent="0.2">
      <c r="A75" s="19"/>
      <c r="B75" s="23"/>
      <c r="C75" s="217"/>
      <c r="D75" s="118" t="s">
        <v>41</v>
      </c>
      <c r="E75" s="118" t="s">
        <v>42</v>
      </c>
      <c r="F75" s="118" t="s">
        <v>40</v>
      </c>
      <c r="G75" s="118" t="s">
        <v>43</v>
      </c>
    </row>
    <row r="76" spans="1:8" ht="27" customHeight="1" x14ac:dyDescent="0.2">
      <c r="A76" s="19"/>
      <c r="B76" s="102">
        <f>Stats!A33</f>
        <v>17</v>
      </c>
      <c r="C76" s="167" t="str">
        <f>Stats!B33</f>
        <v>If the participant was engaged in a job search activity, did the job search last for 365 days or greater? (Y, N, X = not applicable).</v>
      </c>
      <c r="D76" s="14">
        <f>COUNTIF(Stats!$G33:$BD33,"Y")</f>
        <v>0</v>
      </c>
      <c r="E76" s="14">
        <f>COUNTIF(Stats!$G33:$BD33,"N")</f>
        <v>0</v>
      </c>
      <c r="F76" s="14">
        <f>COUNTIF(Stats!$G33:$BD33,"X")</f>
        <v>0</v>
      </c>
      <c r="G76" s="14">
        <f>D76+E76+F76</f>
        <v>0</v>
      </c>
      <c r="H76" s="17"/>
    </row>
    <row r="77" spans="1:8" x14ac:dyDescent="0.2">
      <c r="A77" s="19"/>
      <c r="B77" s="23"/>
      <c r="C77" s="212" t="s">
        <v>44</v>
      </c>
      <c r="D77" s="26">
        <f>IF(($D76+$E76)&gt;0,D76/($D76+$E76),0)</f>
        <v>0</v>
      </c>
      <c r="E77" s="26">
        <f>IF(($D76+$E76)&gt;0,E76/($D76+$E76),0)</f>
        <v>0</v>
      </c>
      <c r="F77" s="228" t="s">
        <v>132</v>
      </c>
      <c r="G77" s="228" t="s">
        <v>132</v>
      </c>
      <c r="H77" s="17"/>
    </row>
    <row r="78" spans="1:8" x14ac:dyDescent="0.2">
      <c r="A78" s="19"/>
      <c r="B78" s="23"/>
      <c r="C78" s="217"/>
      <c r="D78" s="87"/>
      <c r="E78" s="35"/>
      <c r="F78" s="87"/>
      <c r="G78" s="87"/>
      <c r="H78" s="17"/>
    </row>
    <row r="79" spans="1:8" x14ac:dyDescent="0.2">
      <c r="A79" s="19"/>
      <c r="B79" s="23"/>
      <c r="C79" s="217"/>
      <c r="D79" s="87"/>
      <c r="E79" s="35"/>
      <c r="F79" s="87"/>
      <c r="G79" s="87"/>
      <c r="H79" s="17"/>
    </row>
    <row r="80" spans="1:8" x14ac:dyDescent="0.2">
      <c r="A80" s="19"/>
      <c r="B80" s="23"/>
      <c r="C80" s="217"/>
      <c r="D80" s="118" t="s">
        <v>41</v>
      </c>
      <c r="E80" s="118" t="s">
        <v>42</v>
      </c>
      <c r="F80" s="118" t="s">
        <v>43</v>
      </c>
      <c r="G80" s="34"/>
      <c r="H80" s="17"/>
    </row>
    <row r="81" spans="1:9" ht="30" customHeight="1" x14ac:dyDescent="0.2">
      <c r="A81" s="19"/>
      <c r="B81" s="102">
        <f>Stats!A34</f>
        <v>18</v>
      </c>
      <c r="C81" s="167" t="str">
        <f>Stats!B34</f>
        <v xml:space="preserve">If the participant was engaged in JST, did the JST meet the definition outlined in the State Plan? (Y, N, X = not applicable). </v>
      </c>
      <c r="D81" s="14">
        <f>COUNTIF(Stats!$G34:$BD35,"Y")</f>
        <v>0</v>
      </c>
      <c r="E81" s="14">
        <f>COUNTIF(Stats!$G34:$BD35,"N")</f>
        <v>0</v>
      </c>
      <c r="F81" s="14">
        <f>SUM(D81:E81)</f>
        <v>0</v>
      </c>
      <c r="G81" s="18"/>
      <c r="H81" s="17"/>
    </row>
    <row r="82" spans="1:9" x14ac:dyDescent="0.2">
      <c r="A82" s="19"/>
      <c r="B82" s="23"/>
      <c r="C82" s="212" t="s">
        <v>44</v>
      </c>
      <c r="D82" s="26">
        <f>IF(($D81+$E81)&gt;0,D81/($D81+$E81),0)</f>
        <v>0</v>
      </c>
      <c r="E82" s="26">
        <f>IF(($D81+$E81)&gt;0,E81/($D81+$E81),0)</f>
        <v>0</v>
      </c>
      <c r="F82" s="228"/>
      <c r="G82" s="87"/>
      <c r="H82" s="17"/>
    </row>
    <row r="83" spans="1:9" x14ac:dyDescent="0.2">
      <c r="A83" s="19"/>
      <c r="B83" s="23"/>
      <c r="C83" s="217"/>
      <c r="D83" s="87"/>
      <c r="E83" s="35"/>
      <c r="F83" s="87"/>
      <c r="G83" s="87"/>
      <c r="H83" s="17"/>
    </row>
    <row r="84" spans="1:9" x14ac:dyDescent="0.2">
      <c r="A84" s="19"/>
      <c r="B84" s="23"/>
      <c r="C84" s="217"/>
      <c r="D84" s="118" t="s">
        <v>41</v>
      </c>
      <c r="E84" s="118" t="s">
        <v>42</v>
      </c>
      <c r="F84" s="118" t="s">
        <v>43</v>
      </c>
      <c r="G84" s="17"/>
    </row>
    <row r="85" spans="1:9" ht="42.75" customHeight="1" x14ac:dyDescent="0.2">
      <c r="A85" s="19"/>
      <c r="B85" s="254">
        <f>Stats!A35</f>
        <v>19</v>
      </c>
      <c r="C85" s="255" t="str">
        <f>Stats!B35</f>
        <v>Was documentation in the case file to support the hours entered into the OSST system? (Y, N, X = not applicable).</v>
      </c>
      <c r="D85" s="14">
        <f>COUNTIF(Stats!$G35:$BD35,"Y")</f>
        <v>0</v>
      </c>
      <c r="E85" s="14">
        <f>COUNTIF(Stats!$G35:$BD35,"n")</f>
        <v>0</v>
      </c>
      <c r="F85" s="14">
        <f>D85+E85</f>
        <v>0</v>
      </c>
      <c r="G85" s="17"/>
    </row>
    <row r="86" spans="1:9" x14ac:dyDescent="0.2">
      <c r="A86" s="19"/>
      <c r="B86" s="23"/>
      <c r="C86" s="212" t="s">
        <v>44</v>
      </c>
      <c r="D86" s="26">
        <f>IF(($D85+$E85)&gt;0,D85/($D85+$E85),0)</f>
        <v>0</v>
      </c>
      <c r="E86" s="26">
        <f>IF(($D85+$E85)&gt;0,E85/($D85+$E85),0)</f>
        <v>0</v>
      </c>
      <c r="F86" s="228"/>
      <c r="G86" s="17"/>
    </row>
    <row r="87" spans="1:9" x14ac:dyDescent="0.2">
      <c r="A87" s="19"/>
      <c r="B87" s="23"/>
      <c r="C87" s="217"/>
      <c r="D87" s="87"/>
      <c r="E87" s="87"/>
      <c r="F87" s="87"/>
      <c r="G87" s="87"/>
      <c r="H87" s="17"/>
    </row>
    <row r="88" spans="1:9" x14ac:dyDescent="0.2">
      <c r="A88" s="19"/>
      <c r="B88" s="23"/>
      <c r="C88" s="217"/>
      <c r="D88" s="87"/>
      <c r="E88" s="87"/>
      <c r="F88" s="87"/>
      <c r="G88" s="87"/>
      <c r="H88" s="17"/>
    </row>
    <row r="89" spans="1:9" x14ac:dyDescent="0.2">
      <c r="A89" s="19"/>
      <c r="B89" s="23"/>
      <c r="C89" s="217"/>
      <c r="D89" s="118" t="s">
        <v>41</v>
      </c>
      <c r="E89" s="118" t="s">
        <v>42</v>
      </c>
      <c r="F89" s="118" t="s">
        <v>40</v>
      </c>
      <c r="G89" s="118" t="s">
        <v>43</v>
      </c>
      <c r="H89" s="34"/>
      <c r="I89" s="17"/>
    </row>
    <row r="90" spans="1:9" ht="40.5" customHeight="1" x14ac:dyDescent="0.2">
      <c r="A90" s="19"/>
      <c r="B90" s="22">
        <f>Stats!A38</f>
        <v>20</v>
      </c>
      <c r="C90" s="166" t="str">
        <f>Stats!B38</f>
        <v>Was the participant engaged in a Education, Vocational, or a WIA/TAA activity during the review period? (Y, N) Note: If no, an "x" should be indicated for questions 21-26.</v>
      </c>
      <c r="D90" s="14">
        <f>COUNTIF(Stats!$G38:$BD38,"Y")</f>
        <v>0</v>
      </c>
      <c r="E90" s="14">
        <f>COUNTIF(Stats!$G38:$BD38,"N")</f>
        <v>0</v>
      </c>
      <c r="F90" s="14">
        <f>COUNTIF(Stats!$G38:$BD38,"x")</f>
        <v>0</v>
      </c>
      <c r="G90" s="14">
        <f>SUM(D90:E90)</f>
        <v>0</v>
      </c>
      <c r="H90" s="34"/>
      <c r="I90" s="17"/>
    </row>
    <row r="91" spans="1:9" x14ac:dyDescent="0.2">
      <c r="A91" s="19"/>
      <c r="B91" s="23"/>
      <c r="C91" s="212" t="s">
        <v>44</v>
      </c>
      <c r="D91" s="26">
        <f>IF(($D90+$E90)&gt;0,D90/($D90+$E90),0)</f>
        <v>0</v>
      </c>
      <c r="E91" s="26">
        <f>IF(($D90+$E90)&gt;0,E90/($D90+$E90),0)</f>
        <v>0</v>
      </c>
      <c r="F91" s="228" t="s">
        <v>132</v>
      </c>
      <c r="G91" s="228" t="s">
        <v>132</v>
      </c>
      <c r="H91" s="35"/>
      <c r="I91" s="17"/>
    </row>
    <row r="92" spans="1:9" x14ac:dyDescent="0.2">
      <c r="A92" s="19"/>
      <c r="B92" s="23"/>
      <c r="C92" s="217"/>
      <c r="D92" s="87"/>
      <c r="E92" s="87"/>
      <c r="F92" s="87"/>
      <c r="G92" s="87"/>
      <c r="H92" s="17"/>
    </row>
    <row r="93" spans="1:9" x14ac:dyDescent="0.2">
      <c r="A93" s="19"/>
      <c r="B93" s="23"/>
      <c r="C93" s="217"/>
      <c r="D93" s="87"/>
      <c r="E93" s="87"/>
      <c r="F93" s="87"/>
      <c r="G93" s="87"/>
      <c r="H93" s="17"/>
    </row>
    <row r="94" spans="1:9" x14ac:dyDescent="0.2">
      <c r="A94" s="19"/>
      <c r="B94" s="23"/>
      <c r="C94" s="217"/>
      <c r="D94" s="118" t="s">
        <v>41</v>
      </c>
      <c r="E94" s="118" t="s">
        <v>42</v>
      </c>
      <c r="F94" s="118" t="s">
        <v>40</v>
      </c>
      <c r="G94" s="118" t="s">
        <v>43</v>
      </c>
      <c r="H94" s="17"/>
    </row>
    <row r="95" spans="1:9" ht="38.25" customHeight="1" x14ac:dyDescent="0.2">
      <c r="A95" s="19"/>
      <c r="B95" s="102">
        <f>Stats!A40</f>
        <v>22</v>
      </c>
      <c r="C95" s="167" t="str">
        <f>Stats!B40</f>
        <v>If yes to #21, was the activity paid for by the RWB? (Y, N, X = not applicable).</v>
      </c>
      <c r="D95" s="14">
        <f>COUNTIF(Stats!$G40:$BD40,"Y")</f>
        <v>0</v>
      </c>
      <c r="E95" s="14">
        <f>COUNTIF(Stats!$G40:$BD40,"n")</f>
        <v>0</v>
      </c>
      <c r="F95" s="14">
        <f>COUNTIF(Stats!$G40:$BD40,"x")</f>
        <v>0</v>
      </c>
      <c r="G95" s="14">
        <f>D95+E95+F95</f>
        <v>0</v>
      </c>
      <c r="H95" s="17"/>
    </row>
    <row r="96" spans="1:9" x14ac:dyDescent="0.2">
      <c r="A96" s="19"/>
      <c r="B96" s="23"/>
      <c r="C96" s="212" t="s">
        <v>44</v>
      </c>
      <c r="D96" s="26">
        <f>IF(($D95+$E95)&gt;0,D95/($D95+$E95),0)</f>
        <v>0</v>
      </c>
      <c r="E96" s="26">
        <f>IF(($D95+$E95)&gt;0,E95/($D95+$E95),0)</f>
        <v>0</v>
      </c>
      <c r="F96" s="228" t="s">
        <v>132</v>
      </c>
      <c r="G96" s="228" t="s">
        <v>132</v>
      </c>
      <c r="H96" s="17"/>
    </row>
    <row r="97" spans="1:8" x14ac:dyDescent="0.2">
      <c r="A97" s="19"/>
      <c r="B97" s="23"/>
      <c r="C97" s="217"/>
      <c r="D97" s="87"/>
      <c r="E97" s="87"/>
      <c r="F97" s="87"/>
      <c r="G97" s="87"/>
      <c r="H97" s="17"/>
    </row>
    <row r="98" spans="1:8" x14ac:dyDescent="0.2">
      <c r="A98" s="19"/>
      <c r="B98" s="23"/>
      <c r="C98" s="217"/>
      <c r="D98" s="87"/>
      <c r="E98" s="87"/>
      <c r="F98" s="87"/>
      <c r="G98" s="87"/>
      <c r="H98" s="17"/>
    </row>
    <row r="99" spans="1:8" x14ac:dyDescent="0.2">
      <c r="A99" s="19"/>
      <c r="B99" s="23"/>
      <c r="C99" s="217"/>
      <c r="D99" s="118" t="s">
        <v>41</v>
      </c>
      <c r="E99" s="118" t="s">
        <v>42</v>
      </c>
      <c r="F99" s="118" t="s">
        <v>40</v>
      </c>
      <c r="G99" s="118" t="s">
        <v>43</v>
      </c>
      <c r="H99" s="17"/>
    </row>
    <row r="100" spans="1:8" ht="37.5" customHeight="1" x14ac:dyDescent="0.2">
      <c r="A100" s="19"/>
      <c r="B100" s="102">
        <f>Stats!A41</f>
        <v>23</v>
      </c>
      <c r="C100" s="167" t="str">
        <f>Stats!B41</f>
        <v>If yes to #20, did the activity meet the definition outlined in the State Plan? (Y, N, X = not applicable).</v>
      </c>
      <c r="D100" s="14">
        <f>COUNTIF(Stats!$G41:$BD41,"Y")</f>
        <v>0</v>
      </c>
      <c r="E100" s="14">
        <f>COUNTIF(Stats!$G41:$BD41,"n")</f>
        <v>0</v>
      </c>
      <c r="F100" s="14">
        <f>COUNTIF(Stats!$G41:$BD41,"x")</f>
        <v>0</v>
      </c>
      <c r="G100" s="14">
        <f>D100+E100+F100</f>
        <v>0</v>
      </c>
      <c r="H100" s="17"/>
    </row>
    <row r="101" spans="1:8" x14ac:dyDescent="0.2">
      <c r="A101" s="19"/>
      <c r="B101" s="23"/>
      <c r="C101" s="212" t="s">
        <v>44</v>
      </c>
      <c r="D101" s="26">
        <f>IF(($D100+$E100)&gt;0,D100/($D100+$E100),0)</f>
        <v>0</v>
      </c>
      <c r="E101" s="26">
        <f>IF(($D100+$E100)&gt;0,E100/($D100+$E100),0)</f>
        <v>0</v>
      </c>
      <c r="F101" s="228" t="s">
        <v>132</v>
      </c>
      <c r="G101" s="228" t="s">
        <v>132</v>
      </c>
      <c r="H101" s="17"/>
    </row>
    <row r="102" spans="1:8" x14ac:dyDescent="0.2">
      <c r="A102" s="19"/>
      <c r="B102" s="23"/>
      <c r="C102" s="217"/>
      <c r="D102" s="87"/>
      <c r="E102" s="87"/>
      <c r="F102" s="87"/>
      <c r="G102" s="87"/>
      <c r="H102" s="17"/>
    </row>
    <row r="103" spans="1:8" x14ac:dyDescent="0.2">
      <c r="A103" s="19"/>
      <c r="B103" s="23"/>
      <c r="C103" s="217"/>
      <c r="D103" s="87"/>
      <c r="E103" s="87"/>
      <c r="F103" s="87"/>
      <c r="G103" s="87"/>
      <c r="H103" s="17"/>
    </row>
    <row r="104" spans="1:8" x14ac:dyDescent="0.2">
      <c r="A104" s="19"/>
      <c r="B104" s="23"/>
      <c r="C104" s="217"/>
      <c r="D104" s="118" t="s">
        <v>41</v>
      </c>
      <c r="E104" s="118" t="s">
        <v>42</v>
      </c>
      <c r="F104" s="118" t="s">
        <v>40</v>
      </c>
      <c r="G104" s="118" t="s">
        <v>43</v>
      </c>
      <c r="H104" s="17"/>
    </row>
    <row r="105" spans="1:8" ht="37.5" customHeight="1" x14ac:dyDescent="0.2">
      <c r="A105" s="19"/>
      <c r="B105" s="102">
        <f>Stats!A42</f>
        <v>24</v>
      </c>
      <c r="C105" s="167" t="str">
        <f>Stats!B42</f>
        <v>If the participant was enrolled in an Education program, was there documentation to show that the participant was not enrolled in a GED program prior to being enrolled in SNAP? (Y, N, X = not applicable).</v>
      </c>
      <c r="D105" s="14">
        <f>COUNTIF(Stats!$G42:$BD42,"Y")</f>
        <v>0</v>
      </c>
      <c r="E105" s="14">
        <f>COUNTIF(Stats!$G42:$BD42,"N")</f>
        <v>0</v>
      </c>
      <c r="F105" s="14">
        <f>COUNTIF(Stats!$G42:$BD42,"X")</f>
        <v>0</v>
      </c>
      <c r="G105" s="14">
        <f>D105+E105+F105</f>
        <v>0</v>
      </c>
      <c r="H105" s="17"/>
    </row>
    <row r="106" spans="1:8" x14ac:dyDescent="0.2">
      <c r="A106" s="19"/>
      <c r="B106" s="23"/>
      <c r="C106" s="212" t="s">
        <v>44</v>
      </c>
      <c r="D106" s="26">
        <f>IF(($D105+$E105)&gt;0,D105/($D105+$E105),0)</f>
        <v>0</v>
      </c>
      <c r="E106" s="26">
        <f>IF(($D105+$E105)&gt;0,E105/($D105+$E105),0)</f>
        <v>0</v>
      </c>
      <c r="F106" s="228" t="s">
        <v>132</v>
      </c>
      <c r="G106" s="228" t="s">
        <v>132</v>
      </c>
      <c r="H106" s="17"/>
    </row>
    <row r="107" spans="1:8" x14ac:dyDescent="0.2">
      <c r="A107" s="19"/>
      <c r="B107" s="23"/>
      <c r="C107" s="217"/>
      <c r="D107" s="87"/>
      <c r="E107" s="87"/>
      <c r="F107" s="87"/>
      <c r="G107" s="87"/>
      <c r="H107" s="17"/>
    </row>
    <row r="108" spans="1:8" x14ac:dyDescent="0.2">
      <c r="A108" s="19"/>
      <c r="B108" s="23"/>
      <c r="C108" s="217"/>
      <c r="D108" s="87"/>
      <c r="E108" s="87"/>
      <c r="F108" s="87"/>
      <c r="G108" s="87"/>
      <c r="H108" s="17"/>
    </row>
    <row r="109" spans="1:8" x14ac:dyDescent="0.2">
      <c r="A109" s="19"/>
      <c r="B109" s="23"/>
      <c r="C109" s="217"/>
      <c r="D109" s="118" t="s">
        <v>41</v>
      </c>
      <c r="E109" s="118" t="s">
        <v>42</v>
      </c>
      <c r="F109" s="118" t="s">
        <v>40</v>
      </c>
      <c r="G109" s="118" t="s">
        <v>43</v>
      </c>
      <c r="H109" s="17"/>
    </row>
    <row r="110" spans="1:8" ht="33" customHeight="1" x14ac:dyDescent="0.2">
      <c r="A110" s="19"/>
      <c r="B110" s="102">
        <f>Stats!A43</f>
        <v>25</v>
      </c>
      <c r="C110" s="167" t="str">
        <f>Stats!B43</f>
        <v>Was the provider listed on the ETPL? (Y, N, X = not applicable).</v>
      </c>
      <c r="D110" s="14">
        <f>COUNTIF(Stats!$G43:$BD43,"Y")</f>
        <v>0</v>
      </c>
      <c r="E110" s="14">
        <f>COUNTIF(Stats!$G43:$BD43,"N")</f>
        <v>0</v>
      </c>
      <c r="F110" s="14">
        <f>COUNTIF(Stats!$G43:$BD43,"x")</f>
        <v>0</v>
      </c>
      <c r="G110" s="14">
        <f>D110+E110+F110</f>
        <v>0</v>
      </c>
      <c r="H110" s="17"/>
    </row>
    <row r="111" spans="1:8" x14ac:dyDescent="0.2">
      <c r="A111" s="19"/>
      <c r="B111" s="23"/>
      <c r="C111" s="212" t="s">
        <v>44</v>
      </c>
      <c r="D111" s="26">
        <f>IF(($D110+$E110)&gt;0,D110/($D110+$E110),0)</f>
        <v>0</v>
      </c>
      <c r="E111" s="26">
        <f>IF(($D110+$E110)&gt;0,E110/($D110+$E110),0)</f>
        <v>0</v>
      </c>
      <c r="F111" s="228" t="s">
        <v>132</v>
      </c>
      <c r="G111" s="228" t="s">
        <v>132</v>
      </c>
      <c r="H111" s="17"/>
    </row>
    <row r="112" spans="1:8" x14ac:dyDescent="0.2">
      <c r="A112" s="19"/>
      <c r="B112" s="23"/>
      <c r="C112" s="217"/>
      <c r="D112" s="87"/>
      <c r="E112" s="87"/>
      <c r="F112" s="87"/>
      <c r="G112" s="87"/>
      <c r="H112" s="17"/>
    </row>
    <row r="113" spans="1:8" x14ac:dyDescent="0.2">
      <c r="A113" s="19"/>
      <c r="B113" s="23"/>
      <c r="C113" s="217"/>
      <c r="D113" s="87"/>
      <c r="E113" s="87"/>
      <c r="F113" s="87"/>
      <c r="G113" s="87"/>
      <c r="H113" s="17"/>
    </row>
    <row r="114" spans="1:8" x14ac:dyDescent="0.2">
      <c r="A114" s="19"/>
      <c r="B114" s="23"/>
      <c r="C114" s="217"/>
      <c r="D114" s="118" t="s">
        <v>41</v>
      </c>
      <c r="E114" s="118" t="s">
        <v>42</v>
      </c>
      <c r="F114" s="118" t="s">
        <v>43</v>
      </c>
      <c r="G114" s="17"/>
    </row>
    <row r="115" spans="1:8" ht="39" customHeight="1" x14ac:dyDescent="0.2">
      <c r="A115" s="19"/>
      <c r="B115" s="195">
        <f>Stats!A44</f>
        <v>26</v>
      </c>
      <c r="C115" s="225" t="str">
        <f>Stats!B44</f>
        <v>Was documentation in the case file to support the hours entered into the OSST system? (Y, N, X = not applicable).</v>
      </c>
      <c r="D115" s="14">
        <f>COUNTIF(Stats!$G44:$BD44,"Y")</f>
        <v>0</v>
      </c>
      <c r="E115" s="14">
        <f>COUNTIF(Stats!$G44:$BD44,"n")</f>
        <v>0</v>
      </c>
      <c r="F115" s="14">
        <f>D115+E115</f>
        <v>0</v>
      </c>
      <c r="G115" s="17"/>
    </row>
    <row r="116" spans="1:8" x14ac:dyDescent="0.2">
      <c r="A116" s="19"/>
      <c r="B116" s="23"/>
      <c r="C116" s="212" t="s">
        <v>44</v>
      </c>
      <c r="D116" s="26">
        <f>IF(($D115+$E115)&gt;0,D115/($D115+$E115),0)</f>
        <v>0</v>
      </c>
      <c r="E116" s="26">
        <f>IF(($D115+$E115)&gt;0,E115/($D115+$E115),0)</f>
        <v>0</v>
      </c>
      <c r="F116" s="228"/>
      <c r="G116" s="17"/>
    </row>
    <row r="117" spans="1:8" x14ac:dyDescent="0.2">
      <c r="A117" s="19"/>
      <c r="B117" s="23"/>
      <c r="C117" s="217"/>
      <c r="D117" s="87"/>
      <c r="E117" s="87"/>
      <c r="F117" s="87"/>
      <c r="G117" s="87"/>
      <c r="H117" s="17"/>
    </row>
    <row r="118" spans="1:8" x14ac:dyDescent="0.2">
      <c r="A118" s="19"/>
      <c r="B118" s="23"/>
      <c r="C118" s="217"/>
      <c r="D118" s="87"/>
      <c r="E118" s="87"/>
      <c r="F118" s="87"/>
      <c r="G118" s="87"/>
      <c r="H118" s="17"/>
    </row>
    <row r="119" spans="1:8" x14ac:dyDescent="0.2">
      <c r="A119" s="19"/>
      <c r="B119" s="23"/>
      <c r="C119" s="217"/>
      <c r="D119" s="87"/>
      <c r="E119" s="87"/>
      <c r="F119" s="87"/>
      <c r="G119" s="87"/>
      <c r="H119" s="17"/>
    </row>
    <row r="120" spans="1:8" x14ac:dyDescent="0.2">
      <c r="A120" s="19"/>
      <c r="B120" s="23"/>
      <c r="C120" s="217"/>
      <c r="D120" s="118" t="s">
        <v>41</v>
      </c>
      <c r="E120" s="118" t="s">
        <v>42</v>
      </c>
      <c r="F120" s="118" t="s">
        <v>40</v>
      </c>
      <c r="G120" s="118" t="s">
        <v>43</v>
      </c>
      <c r="H120" s="17"/>
    </row>
    <row r="121" spans="1:8" ht="28.5" customHeight="1" x14ac:dyDescent="0.2">
      <c r="A121" s="19"/>
      <c r="B121" s="102">
        <f>Stats!A47</f>
        <v>27</v>
      </c>
      <c r="C121" s="167" t="str">
        <f>Stats!B47</f>
        <v>Was the participant attending a high school? (Y, N, X= not applicable)</v>
      </c>
      <c r="D121" s="14">
        <f>COUNTIF(Stats!$G47:$BD47,"Y")</f>
        <v>0</v>
      </c>
      <c r="E121" s="14">
        <f>COUNTIF(Stats!$G47:$BD47,"n")</f>
        <v>0</v>
      </c>
      <c r="F121" s="14">
        <f>COUNTIF(Stats!$G43:$BD43,"x")</f>
        <v>0</v>
      </c>
      <c r="G121" s="14">
        <f>D121+E121+F121</f>
        <v>0</v>
      </c>
      <c r="H121" s="17"/>
    </row>
    <row r="122" spans="1:8" x14ac:dyDescent="0.2">
      <c r="A122" s="19"/>
      <c r="B122" s="23"/>
      <c r="C122" s="212" t="s">
        <v>44</v>
      </c>
      <c r="D122" s="26">
        <f>IF(($D121+$E121)&gt;0,D121/($D121+$E121),0)</f>
        <v>0</v>
      </c>
      <c r="E122" s="26">
        <f>IF(($D121+$E121)&gt;0,E121/($D121+$E121),0)</f>
        <v>0</v>
      </c>
      <c r="F122" s="228" t="s">
        <v>132</v>
      </c>
      <c r="G122" s="228" t="s">
        <v>132</v>
      </c>
      <c r="H122" s="17"/>
    </row>
    <row r="123" spans="1:8" x14ac:dyDescent="0.2">
      <c r="A123" s="19"/>
      <c r="B123" s="23"/>
      <c r="C123" s="217"/>
      <c r="D123" s="87"/>
      <c r="E123" s="87"/>
      <c r="F123" s="87"/>
      <c r="G123" s="87"/>
      <c r="H123" s="17"/>
    </row>
    <row r="124" spans="1:8" x14ac:dyDescent="0.2">
      <c r="A124" s="19"/>
      <c r="B124" s="23"/>
      <c r="C124" s="217"/>
      <c r="D124" s="87"/>
      <c r="E124" s="87"/>
      <c r="F124" s="87"/>
      <c r="G124" s="87"/>
      <c r="H124" s="17"/>
    </row>
    <row r="125" spans="1:8" x14ac:dyDescent="0.2">
      <c r="A125" s="19"/>
      <c r="B125" s="23"/>
      <c r="C125" s="217"/>
      <c r="D125" s="118" t="s">
        <v>41</v>
      </c>
      <c r="E125" s="118" t="s">
        <v>42</v>
      </c>
      <c r="F125" s="118" t="s">
        <v>40</v>
      </c>
      <c r="G125" s="118" t="s">
        <v>43</v>
      </c>
      <c r="H125" s="17"/>
    </row>
    <row r="126" spans="1:8" ht="39.75" customHeight="1" x14ac:dyDescent="0.2">
      <c r="A126" s="19"/>
      <c r="B126" s="102">
        <f>Stats!A48</f>
        <v>28</v>
      </c>
      <c r="C126" s="167" t="str">
        <f>Stats!B48</f>
        <v xml:space="preserve">If yes, did the participant receive a food stamp reimbursement? </v>
      </c>
      <c r="D126" s="14">
        <f>COUNTIF(Stats!$G48:$BD48,"Y")</f>
        <v>0</v>
      </c>
      <c r="E126" s="14">
        <f>COUNTIF(Stats!$G48:$BD48,"n")</f>
        <v>0</v>
      </c>
      <c r="F126" s="14">
        <f>COUNTIF(Stats!$G48:$BD48,"x")</f>
        <v>0</v>
      </c>
      <c r="G126" s="14">
        <f>D126+E126+F126</f>
        <v>0</v>
      </c>
      <c r="H126" s="17"/>
    </row>
    <row r="127" spans="1:8" x14ac:dyDescent="0.2">
      <c r="A127" s="19"/>
      <c r="B127" s="23"/>
      <c r="C127" s="212" t="s">
        <v>44</v>
      </c>
      <c r="D127" s="26">
        <f>IF(($D126+$E126)&gt;0,D126/($D126+$E126),0)</f>
        <v>0</v>
      </c>
      <c r="E127" s="26">
        <f>IF(($D126+$E126)&gt;0,E126/($D126+$E126),0)</f>
        <v>0</v>
      </c>
      <c r="F127" s="228" t="s">
        <v>132</v>
      </c>
      <c r="G127" s="228" t="s">
        <v>132</v>
      </c>
      <c r="H127" s="17"/>
    </row>
    <row r="128" spans="1:8" x14ac:dyDescent="0.2">
      <c r="A128" s="19"/>
      <c r="B128" s="19"/>
      <c r="C128" s="213"/>
      <c r="G128" s="37"/>
      <c r="H128" s="17"/>
    </row>
    <row r="129" spans="1:8" x14ac:dyDescent="0.2">
      <c r="A129" s="19"/>
      <c r="B129" s="23"/>
      <c r="C129" s="217"/>
      <c r="D129" s="87"/>
      <c r="E129" s="87"/>
      <c r="F129" s="87"/>
      <c r="G129" s="87"/>
      <c r="H129" s="17"/>
    </row>
    <row r="130" spans="1:8" x14ac:dyDescent="0.2">
      <c r="A130" s="19"/>
      <c r="B130" s="23"/>
      <c r="C130" s="217"/>
      <c r="D130" s="118" t="s">
        <v>41</v>
      </c>
      <c r="E130" s="118" t="s">
        <v>42</v>
      </c>
      <c r="F130" s="118" t="s">
        <v>43</v>
      </c>
      <c r="G130" s="17"/>
    </row>
    <row r="131" spans="1:8" ht="34.5" customHeight="1" x14ac:dyDescent="0.2">
      <c r="A131" s="19"/>
      <c r="B131" s="22">
        <f>Stats!A49</f>
        <v>29</v>
      </c>
      <c r="C131" s="166" t="str">
        <f>Stats!B49</f>
        <v>If the participant received a reimbursement, was the participant enrolled in another activity component ( Job Search, WE, SIWE)? (Y, N, X= not applicable)</v>
      </c>
      <c r="D131" s="14">
        <f>COUNTIF(Stats!$G49:$BD49,"Y")</f>
        <v>0</v>
      </c>
      <c r="E131" s="14">
        <f>COUNTIF(Stats!$G49:$BD49,"n")</f>
        <v>0</v>
      </c>
      <c r="F131" s="14">
        <f>D131+E131</f>
        <v>0</v>
      </c>
      <c r="G131" s="17"/>
    </row>
    <row r="132" spans="1:8" x14ac:dyDescent="0.2">
      <c r="A132" s="19"/>
      <c r="B132" s="23"/>
      <c r="C132" s="212" t="s">
        <v>44</v>
      </c>
      <c r="D132" s="26">
        <f>IF(($D131+$E131)&gt;0,D131/($D131+$E131),0)</f>
        <v>0</v>
      </c>
      <c r="E132" s="26">
        <f>IF(($D131+$E131)&gt;0,E131/($D131+$E131),0)</f>
        <v>0</v>
      </c>
      <c r="F132" s="228"/>
      <c r="G132" s="17"/>
    </row>
    <row r="133" spans="1:8" x14ac:dyDescent="0.2">
      <c r="A133" s="19"/>
      <c r="B133" s="19"/>
      <c r="C133" s="213"/>
      <c r="G133" s="37"/>
      <c r="H133" s="17"/>
    </row>
    <row r="134" spans="1:8" x14ac:dyDescent="0.2">
      <c r="A134" s="19"/>
      <c r="B134" s="23"/>
      <c r="C134" s="217"/>
      <c r="D134" s="87"/>
      <c r="E134" s="87"/>
      <c r="F134" s="87"/>
      <c r="G134" s="87"/>
      <c r="H134" s="17"/>
    </row>
    <row r="135" spans="1:8" x14ac:dyDescent="0.2">
      <c r="A135" s="19"/>
      <c r="B135" s="23"/>
      <c r="C135" s="217"/>
      <c r="D135" s="118" t="s">
        <v>41</v>
      </c>
      <c r="E135" s="118" t="s">
        <v>42</v>
      </c>
      <c r="F135" s="118" t="s">
        <v>40</v>
      </c>
      <c r="G135" s="118" t="s">
        <v>43</v>
      </c>
      <c r="H135" s="17"/>
    </row>
    <row r="136" spans="1:8" ht="32.25" customHeight="1" x14ac:dyDescent="0.2">
      <c r="A136" s="19"/>
      <c r="B136" s="22">
        <f>Stats!A51</f>
        <v>30</v>
      </c>
      <c r="C136" s="166" t="str">
        <f>Stats!B51</f>
        <v>Was employment entered in OSST during the review period? (Y, N)</v>
      </c>
      <c r="D136" s="14">
        <f>COUNTIF(Stats!$G51:$BD51,"Y")</f>
        <v>0</v>
      </c>
      <c r="E136" s="14">
        <f>COUNTIF(Stats!$G51:$BD51,"n")</f>
        <v>0</v>
      </c>
      <c r="F136" s="14">
        <f>COUNTIF(Stats!$G51:$BD51,"x")</f>
        <v>0</v>
      </c>
      <c r="G136" s="14">
        <f>D136+E136+F136</f>
        <v>0</v>
      </c>
      <c r="H136" s="17"/>
    </row>
    <row r="137" spans="1:8" x14ac:dyDescent="0.2">
      <c r="A137" s="19"/>
      <c r="B137" s="23"/>
      <c r="C137" s="212" t="s">
        <v>44</v>
      </c>
      <c r="D137" s="26">
        <f>IF(($D136+$E136)&gt;0,D136/($D136+$E136),0)</f>
        <v>0</v>
      </c>
      <c r="E137" s="26">
        <f>IF(($D136+$E136)&gt;0,E136/($D136+$E136),0)</f>
        <v>0</v>
      </c>
      <c r="F137" s="228" t="s">
        <v>132</v>
      </c>
      <c r="G137" s="228" t="s">
        <v>132</v>
      </c>
      <c r="H137" s="17"/>
    </row>
    <row r="138" spans="1:8" x14ac:dyDescent="0.2">
      <c r="A138" s="19"/>
      <c r="B138" s="19"/>
      <c r="C138" s="213"/>
      <c r="G138" s="37"/>
      <c r="H138" s="17"/>
    </row>
    <row r="139" spans="1:8" x14ac:dyDescent="0.2">
      <c r="A139" s="19"/>
      <c r="B139" s="23"/>
      <c r="C139" s="217"/>
      <c r="D139" s="87"/>
      <c r="E139" s="87"/>
      <c r="F139" s="87"/>
      <c r="G139" s="87"/>
      <c r="H139" s="17"/>
    </row>
    <row r="140" spans="1:8" x14ac:dyDescent="0.2">
      <c r="A140" s="19"/>
      <c r="B140" s="23"/>
      <c r="C140" s="217"/>
      <c r="D140" s="118" t="s">
        <v>41</v>
      </c>
      <c r="E140" s="118" t="s">
        <v>42</v>
      </c>
      <c r="F140" s="118" t="s">
        <v>40</v>
      </c>
      <c r="G140" s="118" t="s">
        <v>43</v>
      </c>
      <c r="H140" s="17"/>
    </row>
    <row r="141" spans="1:8" ht="29.25" customHeight="1" x14ac:dyDescent="0.2">
      <c r="A141" s="19"/>
      <c r="B141" s="195">
        <f>Stats!A52</f>
        <v>31</v>
      </c>
      <c r="C141" s="225" t="str">
        <f>Stats!B52</f>
        <v>Was the participant engaged in a program activity prior to employment being entered in the system? (Y, N, X = not applicable)</v>
      </c>
      <c r="D141" s="14">
        <f>COUNTIF(Stats!$G52:$BD52,"Y")</f>
        <v>0</v>
      </c>
      <c r="E141" s="14">
        <f>COUNTIF(Stats!$G52:$BD52,"n")</f>
        <v>0</v>
      </c>
      <c r="F141" s="14">
        <f>COUNTIF(Stats!$G52:$BD52,"x")</f>
        <v>0</v>
      </c>
      <c r="G141" s="14">
        <f>D141+E141+F141</f>
        <v>0</v>
      </c>
      <c r="H141" s="17"/>
    </row>
    <row r="142" spans="1:8" x14ac:dyDescent="0.2">
      <c r="A142" s="19"/>
      <c r="B142" s="23"/>
      <c r="C142" s="212" t="s">
        <v>44</v>
      </c>
      <c r="D142" s="26">
        <f>IF(($D141+$E141)&gt;0,D141/($D141+$E141),0)</f>
        <v>0</v>
      </c>
      <c r="E142" s="26">
        <f>IF(($D141+$E141)&gt;0,E141/($D141+$E141),0)</f>
        <v>0</v>
      </c>
      <c r="F142" s="228" t="s">
        <v>132</v>
      </c>
      <c r="G142" s="228" t="s">
        <v>132</v>
      </c>
      <c r="H142" s="17"/>
    </row>
    <row r="143" spans="1:8" x14ac:dyDescent="0.2">
      <c r="A143" s="19"/>
      <c r="B143" s="19"/>
      <c r="C143" s="213"/>
      <c r="G143" s="37"/>
      <c r="H143" s="17"/>
    </row>
    <row r="144" spans="1:8" x14ac:dyDescent="0.2">
      <c r="A144" s="19"/>
      <c r="B144" s="23"/>
      <c r="C144" s="217"/>
      <c r="D144" s="87"/>
      <c r="E144" s="87"/>
      <c r="F144" s="87"/>
      <c r="G144" s="87"/>
      <c r="H144" s="17"/>
    </row>
    <row r="145" spans="1:8" x14ac:dyDescent="0.2">
      <c r="A145" s="19"/>
      <c r="B145" s="23"/>
      <c r="C145" s="217"/>
      <c r="D145" s="118" t="s">
        <v>41</v>
      </c>
      <c r="E145" s="118" t="s">
        <v>42</v>
      </c>
      <c r="F145" s="118" t="s">
        <v>43</v>
      </c>
      <c r="G145" s="17"/>
    </row>
    <row r="146" spans="1:8" ht="22.5" x14ac:dyDescent="0.2">
      <c r="A146" s="19"/>
      <c r="B146" s="22">
        <f>Stats!A55</f>
        <v>32</v>
      </c>
      <c r="C146" s="166" t="str">
        <f>Stats!B55</f>
        <v>Was the participant approved for an FSR by staff during the review period? (Y, N) Note: If no, an "x" should be indicated for questions 33-35.</v>
      </c>
      <c r="D146" s="14">
        <f>COUNTIF(Stats!$G55:$BD55,"Y")</f>
        <v>0</v>
      </c>
      <c r="E146" s="14">
        <f>COUNTIF(Stats!$G55:$BD55,"n")</f>
        <v>0</v>
      </c>
      <c r="F146" s="14">
        <f>D146+E146</f>
        <v>0</v>
      </c>
      <c r="G146" s="17"/>
    </row>
    <row r="147" spans="1:8" x14ac:dyDescent="0.2">
      <c r="A147" s="19"/>
      <c r="B147" s="23"/>
      <c r="C147" s="212" t="s">
        <v>44</v>
      </c>
      <c r="D147" s="26">
        <f>IF(($D146+$E146)&gt;0,D146/($D146+$E146),0)</f>
        <v>0</v>
      </c>
      <c r="E147" s="26">
        <f>IF(($D146+$E146)&gt;0,E146/($D146+$E146),0)</f>
        <v>0</v>
      </c>
      <c r="F147" s="228"/>
      <c r="G147" s="17"/>
    </row>
    <row r="148" spans="1:8" x14ac:dyDescent="0.2">
      <c r="A148" s="19"/>
      <c r="B148" s="19"/>
      <c r="C148" s="213"/>
      <c r="G148" s="37"/>
      <c r="H148" s="17"/>
    </row>
    <row r="149" spans="1:8" x14ac:dyDescent="0.2">
      <c r="A149" s="19"/>
      <c r="B149" s="23"/>
      <c r="C149" s="217"/>
      <c r="D149" s="87"/>
      <c r="E149" s="87"/>
      <c r="F149" s="87"/>
      <c r="G149" s="87"/>
      <c r="H149" s="17"/>
    </row>
    <row r="150" spans="1:8" x14ac:dyDescent="0.2">
      <c r="A150" s="19"/>
      <c r="B150" s="23"/>
      <c r="C150" s="217"/>
      <c r="D150" s="118" t="s">
        <v>41</v>
      </c>
      <c r="E150" s="118" t="s">
        <v>42</v>
      </c>
      <c r="F150" s="118" t="s">
        <v>40</v>
      </c>
      <c r="G150" s="118" t="s">
        <v>43</v>
      </c>
      <c r="H150" s="17"/>
    </row>
    <row r="151" spans="1:8" ht="22.5" x14ac:dyDescent="0.2">
      <c r="A151" s="19"/>
      <c r="B151" s="195">
        <f>Stats!A57</f>
        <v>34</v>
      </c>
      <c r="C151" s="225" t="str">
        <f>Stats!B57</f>
        <v>Was documentation present to support the amount of reimbursements for each FSR issued?    (Y, N, X = not applicable).</v>
      </c>
      <c r="D151" s="14">
        <f>COUNTIF(Stats!$G57:$BD57,"Y")</f>
        <v>0</v>
      </c>
      <c r="E151" s="14">
        <f>COUNTIF(Stats!$G57:$BD57,"n")</f>
        <v>0</v>
      </c>
      <c r="F151" s="14">
        <f>COUNTIF(Stats!$G57:$BD57,"x")</f>
        <v>0</v>
      </c>
      <c r="G151" s="14">
        <f>D151+E151+F151</f>
        <v>0</v>
      </c>
      <c r="H151" s="17"/>
    </row>
    <row r="152" spans="1:8" x14ac:dyDescent="0.2">
      <c r="A152" s="19"/>
      <c r="B152" s="23"/>
      <c r="C152" s="212" t="s">
        <v>44</v>
      </c>
      <c r="D152" s="26">
        <f>IF(($D151+$E151)&gt;0,D151/($D151+$E151),0)</f>
        <v>0</v>
      </c>
      <c r="E152" s="26">
        <f>IF(($D151+$E151)&gt;0,E151/($D151+$E151),0)</f>
        <v>0</v>
      </c>
      <c r="F152" s="228" t="s">
        <v>132</v>
      </c>
      <c r="G152" s="228" t="s">
        <v>132</v>
      </c>
      <c r="H152" s="17"/>
    </row>
    <row r="153" spans="1:8" x14ac:dyDescent="0.2">
      <c r="A153" s="19"/>
      <c r="B153" s="19"/>
      <c r="C153" s="213"/>
      <c r="G153" s="37"/>
      <c r="H153" s="17"/>
    </row>
    <row r="154" spans="1:8" x14ac:dyDescent="0.2">
      <c r="A154" s="19"/>
      <c r="B154" s="23"/>
      <c r="C154" s="217"/>
      <c r="D154" s="87"/>
      <c r="E154" s="87"/>
      <c r="F154" s="87"/>
      <c r="G154" s="87"/>
      <c r="H154" s="17"/>
    </row>
    <row r="155" spans="1:8" x14ac:dyDescent="0.2">
      <c r="A155" s="19"/>
      <c r="B155" s="23"/>
      <c r="C155" s="217"/>
      <c r="D155" s="118" t="s">
        <v>41</v>
      </c>
      <c r="E155" s="118" t="s">
        <v>42</v>
      </c>
      <c r="F155" s="118" t="s">
        <v>40</v>
      </c>
      <c r="G155" s="118" t="s">
        <v>43</v>
      </c>
      <c r="H155" s="17"/>
    </row>
    <row r="156" spans="1:8" ht="22.5" x14ac:dyDescent="0.2">
      <c r="A156" s="19"/>
      <c r="B156" s="195">
        <f>Stats!A59</f>
        <v>35</v>
      </c>
      <c r="C156" s="225" t="str">
        <f>Stats!B59</f>
        <v>Was the participant a recipient of food stamps in the month in which the FSR was earned? (Y, N, X = not applicable).</v>
      </c>
      <c r="D156" s="14">
        <f>COUNTIF(Stats!$G59:$BD59,"Y")</f>
        <v>0</v>
      </c>
      <c r="E156" s="14">
        <f>COUNTIF(Stats!$G59:$BD59,"n")</f>
        <v>0</v>
      </c>
      <c r="F156" s="14">
        <f>COUNTIF(Stats!$G59:$BD59,"x")</f>
        <v>0</v>
      </c>
      <c r="G156" s="14">
        <f>D156+E156+F156</f>
        <v>0</v>
      </c>
      <c r="H156" s="17"/>
    </row>
    <row r="157" spans="1:8" x14ac:dyDescent="0.2">
      <c r="A157" s="19"/>
      <c r="B157" s="23"/>
      <c r="C157" s="212" t="s">
        <v>44</v>
      </c>
      <c r="D157" s="26">
        <f>IF(($D156+$E156)&gt;0,D156/($D156+$E156),0)</f>
        <v>0</v>
      </c>
      <c r="E157" s="26">
        <f>IF(($D156+$E156)&gt;0,E156/($D156+$E156),0)</f>
        <v>0</v>
      </c>
      <c r="F157" s="228" t="s">
        <v>132</v>
      </c>
      <c r="G157" s="228" t="s">
        <v>132</v>
      </c>
      <c r="H157" s="17"/>
    </row>
    <row r="158" spans="1:8" x14ac:dyDescent="0.2">
      <c r="A158" s="19"/>
      <c r="B158" s="19"/>
      <c r="C158" s="213"/>
      <c r="G158" s="37"/>
      <c r="H158" s="17"/>
    </row>
    <row r="159" spans="1:8" x14ac:dyDescent="0.2">
      <c r="A159" s="19"/>
      <c r="B159" s="23"/>
      <c r="C159" s="217"/>
      <c r="D159" s="87"/>
      <c r="E159" s="87"/>
      <c r="F159" s="87"/>
      <c r="G159" s="87"/>
      <c r="H159" s="17"/>
    </row>
    <row r="160" spans="1:8" x14ac:dyDescent="0.2">
      <c r="A160" s="19"/>
      <c r="B160" s="23"/>
      <c r="C160" s="217"/>
      <c r="D160" s="87"/>
      <c r="E160" s="87"/>
      <c r="F160" s="87"/>
      <c r="G160" s="87"/>
      <c r="H160" s="17"/>
    </row>
    <row r="161" spans="1:8" x14ac:dyDescent="0.2">
      <c r="A161" s="19"/>
      <c r="B161" s="23"/>
      <c r="C161" s="217"/>
      <c r="D161" s="118" t="s">
        <v>41</v>
      </c>
      <c r="E161" s="118" t="s">
        <v>42</v>
      </c>
      <c r="F161" s="118" t="s">
        <v>40</v>
      </c>
      <c r="G161" s="118" t="s">
        <v>43</v>
      </c>
      <c r="H161" s="17"/>
    </row>
    <row r="162" spans="1:8" ht="36.75" customHeight="1" x14ac:dyDescent="0.2">
      <c r="A162" s="19"/>
      <c r="B162" s="22">
        <f>Stats!A63</f>
        <v>36</v>
      </c>
      <c r="C162" s="166" t="str">
        <f>Stats!B63</f>
        <v>Did the participant receive Employment Retention Services (ERS) during the review period? (Y, N ) Note: If no, an "x" should be indicated for questions 36-40.</v>
      </c>
      <c r="D162" s="14">
        <f>COUNTIF(Stats!$G63:$BD63,"Y")</f>
        <v>0</v>
      </c>
      <c r="E162" s="14">
        <f>COUNTIF(Stats!$G63:$BD63,"n")</f>
        <v>0</v>
      </c>
      <c r="F162" s="14">
        <f>COUNTIF(Stats!$G63:$BD63,"x")</f>
        <v>0</v>
      </c>
      <c r="G162" s="14">
        <f>D162+E162+F162</f>
        <v>0</v>
      </c>
      <c r="H162" s="17"/>
    </row>
    <row r="163" spans="1:8" x14ac:dyDescent="0.2">
      <c r="A163" s="19"/>
      <c r="B163" s="23"/>
      <c r="C163" s="212" t="s">
        <v>44</v>
      </c>
      <c r="D163" s="26">
        <f>IF(($D162+$E162)&gt;0,D162/($D162+$E162),0)</f>
        <v>0</v>
      </c>
      <c r="E163" s="26">
        <f>IF(($D162+$E162)&gt;0,E162/($D162+$E162),0)</f>
        <v>0</v>
      </c>
      <c r="F163" s="228" t="s">
        <v>132</v>
      </c>
      <c r="G163" s="228" t="s">
        <v>132</v>
      </c>
      <c r="H163" s="17"/>
    </row>
    <row r="164" spans="1:8" x14ac:dyDescent="0.2">
      <c r="A164" s="19"/>
      <c r="B164" s="23"/>
      <c r="C164" s="217"/>
      <c r="D164" s="87"/>
      <c r="E164" s="87"/>
      <c r="F164" s="87"/>
      <c r="G164" s="87"/>
      <c r="H164" s="17"/>
    </row>
    <row r="165" spans="1:8" x14ac:dyDescent="0.2">
      <c r="A165" s="19"/>
      <c r="B165" s="23"/>
      <c r="C165" s="217"/>
      <c r="D165" s="87"/>
      <c r="E165" s="87"/>
      <c r="F165" s="87"/>
      <c r="G165" s="87"/>
      <c r="H165" s="17"/>
    </row>
    <row r="166" spans="1:8" x14ac:dyDescent="0.2">
      <c r="A166" s="19"/>
      <c r="B166" s="23"/>
      <c r="C166" s="217"/>
      <c r="D166" s="118" t="s">
        <v>41</v>
      </c>
      <c r="E166" s="118" t="s">
        <v>42</v>
      </c>
      <c r="F166" s="118" t="s">
        <v>40</v>
      </c>
      <c r="G166" s="118" t="s">
        <v>43</v>
      </c>
      <c r="H166" s="17"/>
    </row>
    <row r="167" spans="1:8" ht="22.5" x14ac:dyDescent="0.2">
      <c r="A167" s="19"/>
      <c r="B167" s="102">
        <f>Stats!A64</f>
        <v>37</v>
      </c>
      <c r="C167" s="167" t="str">
        <f>Stats!B64</f>
        <v>If yes to #40, were support services entered into the OSST system? (Y, N, X = not applicable).</v>
      </c>
      <c r="D167" s="14">
        <f>COUNTIF(Stats!$G64:$BD64,"Y")</f>
        <v>0</v>
      </c>
      <c r="E167" s="14">
        <f>COUNTIF(Stats!$G64:$BD64,"n")</f>
        <v>0</v>
      </c>
      <c r="F167" s="14">
        <f>COUNTIF(Stats!$G64:$BD64,"x")</f>
        <v>0</v>
      </c>
      <c r="G167" s="14">
        <f>D167+E167+F167</f>
        <v>0</v>
      </c>
      <c r="H167" s="17"/>
    </row>
    <row r="168" spans="1:8" x14ac:dyDescent="0.2">
      <c r="A168" s="19"/>
      <c r="B168" s="23"/>
      <c r="C168" s="212" t="s">
        <v>44</v>
      </c>
      <c r="D168" s="26">
        <f>IF(($D167+$E167)&gt;0,D167/($D167+$E167),0)</f>
        <v>0</v>
      </c>
      <c r="E168" s="26">
        <f>IF(($D167+$E167)&gt;0,E167/($D167+$E167),0)</f>
        <v>0</v>
      </c>
      <c r="F168" s="228" t="s">
        <v>132</v>
      </c>
      <c r="G168" s="228" t="s">
        <v>132</v>
      </c>
      <c r="H168" s="17"/>
    </row>
    <row r="169" spans="1:8" x14ac:dyDescent="0.2">
      <c r="A169" s="19"/>
      <c r="B169" s="19"/>
      <c r="C169" s="213"/>
      <c r="G169" s="37"/>
      <c r="H169" s="17"/>
    </row>
    <row r="170" spans="1:8" x14ac:dyDescent="0.2">
      <c r="A170" s="19"/>
      <c r="B170" s="23"/>
      <c r="C170" s="217"/>
      <c r="D170" s="87"/>
      <c r="E170" s="87"/>
      <c r="F170" s="87"/>
      <c r="G170" s="87"/>
      <c r="H170" s="17"/>
    </row>
    <row r="171" spans="1:8" x14ac:dyDescent="0.2">
      <c r="A171" s="19"/>
      <c r="B171" s="23"/>
      <c r="C171" s="217"/>
      <c r="D171" s="87"/>
      <c r="E171" s="87"/>
      <c r="F171" s="87"/>
      <c r="G171" s="87"/>
      <c r="H171" s="17"/>
    </row>
    <row r="172" spans="1:8" x14ac:dyDescent="0.2">
      <c r="A172" s="19"/>
      <c r="B172" s="23"/>
      <c r="C172" s="217"/>
      <c r="D172" s="118" t="s">
        <v>41</v>
      </c>
      <c r="E172" s="118" t="s">
        <v>42</v>
      </c>
      <c r="F172" s="118" t="s">
        <v>40</v>
      </c>
      <c r="G172" s="118" t="s">
        <v>43</v>
      </c>
      <c r="H172" s="17"/>
    </row>
    <row r="173" spans="1:8" ht="33.75" x14ac:dyDescent="0.2">
      <c r="A173" s="19"/>
      <c r="B173" s="195">
        <f>Stats!A65</f>
        <v>38</v>
      </c>
      <c r="C173" s="225" t="str">
        <f>Stats!B65</f>
        <v>Did the participant meet eligibility criteria for the ERS program (engaged in a documented SNAP activity prior to employment)? (Y, N, X = not applicable).</v>
      </c>
      <c r="D173" s="14">
        <f>COUNTIF(Stats!$G65:$BD65,"Y")</f>
        <v>0</v>
      </c>
      <c r="E173" s="14">
        <f>COUNTIF(Stats!$G65:$BD65,"n")</f>
        <v>0</v>
      </c>
      <c r="F173" s="14">
        <f>COUNTIF(Stats!$G65:$BD65,"x")</f>
        <v>0</v>
      </c>
      <c r="G173" s="14">
        <f>D173+E173+F173</f>
        <v>0</v>
      </c>
      <c r="H173" s="17"/>
    </row>
    <row r="174" spans="1:8" x14ac:dyDescent="0.2">
      <c r="A174" s="19"/>
      <c r="B174" s="23"/>
      <c r="C174" s="212" t="s">
        <v>44</v>
      </c>
      <c r="D174" s="26">
        <f>IF(($D173+$E173)&gt;0,D173/($D173+$E173),0)</f>
        <v>0</v>
      </c>
      <c r="E174" s="26">
        <f>IF(($D173+$E173)&gt;0,E173/($D173+$E173),0)</f>
        <v>0</v>
      </c>
      <c r="F174" s="228" t="s">
        <v>132</v>
      </c>
      <c r="G174" s="228" t="s">
        <v>132</v>
      </c>
      <c r="H174" s="17"/>
    </row>
    <row r="175" spans="1:8" x14ac:dyDescent="0.2">
      <c r="A175" s="19"/>
      <c r="B175" s="23"/>
      <c r="C175" s="217"/>
      <c r="D175" s="87"/>
      <c r="E175" s="87"/>
      <c r="F175" s="87"/>
      <c r="G175" s="87"/>
      <c r="H175" s="17"/>
    </row>
    <row r="176" spans="1:8" x14ac:dyDescent="0.2">
      <c r="A176" s="19"/>
      <c r="B176" s="23"/>
      <c r="C176" s="217"/>
      <c r="D176" s="87"/>
      <c r="E176" s="87"/>
      <c r="F176" s="87"/>
      <c r="G176" s="87"/>
      <c r="H176" s="17"/>
    </row>
    <row r="177" spans="1:8" x14ac:dyDescent="0.2">
      <c r="A177" s="19"/>
      <c r="B177" s="23"/>
      <c r="C177" s="217"/>
      <c r="D177" s="87"/>
      <c r="E177" s="87"/>
      <c r="F177" s="87"/>
      <c r="G177" s="87"/>
      <c r="H177" s="17"/>
    </row>
    <row r="178" spans="1:8" x14ac:dyDescent="0.2">
      <c r="A178" s="19"/>
      <c r="B178" s="23"/>
      <c r="C178" s="217"/>
      <c r="D178" s="118" t="s">
        <v>41</v>
      </c>
      <c r="E178" s="118" t="s">
        <v>42</v>
      </c>
      <c r="F178" s="118" t="s">
        <v>40</v>
      </c>
      <c r="G178" s="118" t="s">
        <v>43</v>
      </c>
      <c r="H178" s="17"/>
    </row>
    <row r="179" spans="1:8" ht="22.5" x14ac:dyDescent="0.2">
      <c r="A179" s="19"/>
      <c r="B179" s="195">
        <f>Stats!A66</f>
        <v>39</v>
      </c>
      <c r="C179" s="225" t="str">
        <f>Stats!B66</f>
        <v xml:space="preserve">Did the participant provide employment documentation to show continued eligibility for support services? (Y,N, X = not applicable). </v>
      </c>
      <c r="D179" s="14">
        <f>COUNTIF(Stats!$G66:$BD66,"Y")</f>
        <v>0</v>
      </c>
      <c r="E179" s="14">
        <f>COUNTIF(Stats!$G66:$BD66,"n")</f>
        <v>0</v>
      </c>
      <c r="F179" s="14">
        <f>COUNTIF(Stats!$G66:$BD66,"x")</f>
        <v>0</v>
      </c>
      <c r="G179" s="14">
        <f>D179+E179+F179</f>
        <v>0</v>
      </c>
      <c r="H179" s="17"/>
    </row>
    <row r="180" spans="1:8" x14ac:dyDescent="0.2">
      <c r="A180" s="19"/>
      <c r="B180" s="23"/>
      <c r="C180" s="212" t="s">
        <v>44</v>
      </c>
      <c r="D180" s="26">
        <f>IF(($D179+$E179)&gt;0,D179/($D179+$E179),0)</f>
        <v>0</v>
      </c>
      <c r="E180" s="26">
        <f>IF(($D179+$E179)&gt;0,E179/($D179+$E179),0)</f>
        <v>0</v>
      </c>
      <c r="F180" s="228" t="s">
        <v>132</v>
      </c>
      <c r="G180" s="228" t="s">
        <v>132</v>
      </c>
      <c r="H180" s="17"/>
    </row>
    <row r="181" spans="1:8" x14ac:dyDescent="0.2">
      <c r="A181" s="19"/>
      <c r="B181" s="23"/>
      <c r="C181" s="217"/>
      <c r="D181" s="87"/>
      <c r="E181" s="87"/>
      <c r="F181" s="87"/>
      <c r="G181" s="87"/>
      <c r="H181" s="17"/>
    </row>
    <row r="182" spans="1:8" x14ac:dyDescent="0.2">
      <c r="A182" s="19"/>
      <c r="B182" s="23"/>
      <c r="C182" s="217"/>
      <c r="D182" s="87"/>
      <c r="E182" s="87"/>
      <c r="F182" s="87"/>
      <c r="G182" s="87"/>
      <c r="H182" s="17"/>
    </row>
    <row r="183" spans="1:8" x14ac:dyDescent="0.2">
      <c r="A183" s="19"/>
      <c r="B183" s="23"/>
      <c r="C183" s="217"/>
      <c r="D183" s="87"/>
      <c r="E183" s="87"/>
      <c r="F183" s="87"/>
      <c r="G183" s="87"/>
      <c r="H183" s="17"/>
    </row>
    <row r="184" spans="1:8" x14ac:dyDescent="0.2">
      <c r="A184" s="19"/>
      <c r="B184" s="23"/>
      <c r="C184" s="217"/>
      <c r="D184" s="118" t="s">
        <v>41</v>
      </c>
      <c r="E184" s="118" t="s">
        <v>42</v>
      </c>
      <c r="F184" s="118" t="s">
        <v>40</v>
      </c>
      <c r="G184" s="118" t="s">
        <v>43</v>
      </c>
      <c r="H184" s="17"/>
    </row>
    <row r="185" spans="1:8" ht="22.5" x14ac:dyDescent="0.2">
      <c r="A185" s="19"/>
      <c r="B185" s="102">
        <f>Stats!A67</f>
        <v>40</v>
      </c>
      <c r="C185" s="167" t="str">
        <f>Stats!B67</f>
        <v>Were the support services provided documented in the participant's case file? (Y, N, X = not applicable).</v>
      </c>
      <c r="D185" s="14">
        <f>COUNTIF(Stats!$G67:$BD67,"Y")</f>
        <v>0</v>
      </c>
      <c r="E185" s="14">
        <f>COUNTIF(Stats!$G67:$BD67,"n")</f>
        <v>0</v>
      </c>
      <c r="F185" s="14">
        <f>COUNTIF(Stats!$G67:$BD67,"x")</f>
        <v>0</v>
      </c>
      <c r="G185" s="14">
        <f>D185+E185+F185</f>
        <v>0</v>
      </c>
      <c r="H185" s="17"/>
    </row>
    <row r="186" spans="1:8" x14ac:dyDescent="0.2">
      <c r="A186" s="19"/>
      <c r="B186" s="23"/>
      <c r="C186" s="212" t="s">
        <v>44</v>
      </c>
      <c r="D186" s="26">
        <f>IF(($D185+$E185)&gt;0,D185/($D185+$E185),0)</f>
        <v>0</v>
      </c>
      <c r="E186" s="26">
        <f>IF(($D185+$E185)&gt;0,E185/($D185+$E185),0)</f>
        <v>0</v>
      </c>
      <c r="F186" s="228" t="s">
        <v>132</v>
      </c>
      <c r="G186" s="228" t="s">
        <v>132</v>
      </c>
      <c r="H186" s="17"/>
    </row>
    <row r="187" spans="1:8" x14ac:dyDescent="0.2">
      <c r="A187" s="19"/>
      <c r="B187" s="23"/>
      <c r="C187" s="217"/>
      <c r="D187" s="87"/>
      <c r="E187" s="87"/>
      <c r="F187" s="87"/>
      <c r="G187" s="87"/>
      <c r="H187" s="17"/>
    </row>
    <row r="188" spans="1:8" x14ac:dyDescent="0.2">
      <c r="A188" s="19"/>
      <c r="B188" s="23"/>
      <c r="C188" s="217"/>
      <c r="D188" s="87"/>
      <c r="E188" s="87"/>
      <c r="F188" s="87"/>
      <c r="G188" s="87"/>
      <c r="H188" s="17"/>
    </row>
    <row r="189" spans="1:8" x14ac:dyDescent="0.2">
      <c r="A189" s="19"/>
      <c r="B189" s="23"/>
      <c r="C189" s="217"/>
      <c r="D189" s="87"/>
      <c r="E189" s="87"/>
      <c r="F189" s="87"/>
      <c r="G189" s="87"/>
      <c r="H189" s="17"/>
    </row>
    <row r="190" spans="1:8" x14ac:dyDescent="0.2">
      <c r="A190" s="19"/>
      <c r="B190" s="23"/>
      <c r="C190" s="217"/>
      <c r="D190" s="118" t="s">
        <v>41</v>
      </c>
      <c r="E190" s="118" t="s">
        <v>42</v>
      </c>
      <c r="F190" s="118" t="s">
        <v>40</v>
      </c>
      <c r="G190" s="118" t="s">
        <v>43</v>
      </c>
      <c r="H190" s="17"/>
    </row>
    <row r="191" spans="1:8" ht="22.5" x14ac:dyDescent="0.2">
      <c r="A191" s="19"/>
      <c r="B191" s="195">
        <f>Stats!A68</f>
        <v>41</v>
      </c>
      <c r="C191" s="225" t="str">
        <f>Stats!B68</f>
        <v>Were the services appropriate for the individual's employment related needs? (Y, N, X = not applicable).</v>
      </c>
      <c r="D191" s="14">
        <f>COUNTIF(Stats!$G68:$BD68,"Y")</f>
        <v>0</v>
      </c>
      <c r="E191" s="14">
        <f>COUNTIF(Stats!$G68:$BD68,"n")</f>
        <v>0</v>
      </c>
      <c r="F191" s="14">
        <f>COUNTIF(Stats!$G68:$BD68,"x")</f>
        <v>0</v>
      </c>
      <c r="G191" s="14">
        <f>D191+E191+F191</f>
        <v>0</v>
      </c>
      <c r="H191" s="17"/>
    </row>
    <row r="192" spans="1:8" x14ac:dyDescent="0.2">
      <c r="A192" s="19"/>
      <c r="B192" s="23"/>
      <c r="C192" s="212" t="s">
        <v>44</v>
      </c>
      <c r="D192" s="26">
        <f>IF(($D191+$E191)&gt;0,D191/($D191+$E191),0)</f>
        <v>0</v>
      </c>
      <c r="E192" s="26">
        <f>IF(($D191+$E191)&gt;0,E191/($D191+$E191),0)</f>
        <v>0</v>
      </c>
      <c r="F192" s="228" t="s">
        <v>132</v>
      </c>
      <c r="G192" s="228" t="s">
        <v>132</v>
      </c>
      <c r="H192" s="17"/>
    </row>
    <row r="193" spans="1:8" x14ac:dyDescent="0.2">
      <c r="A193" s="19"/>
      <c r="B193" s="23"/>
      <c r="C193" s="217"/>
      <c r="D193" s="87"/>
      <c r="E193" s="87"/>
      <c r="F193" s="87"/>
      <c r="G193" s="87"/>
      <c r="H193" s="17"/>
    </row>
    <row r="194" spans="1:8" x14ac:dyDescent="0.2">
      <c r="A194" s="19"/>
      <c r="B194" s="23"/>
      <c r="C194" s="217"/>
      <c r="D194" s="87"/>
      <c r="E194" s="87"/>
      <c r="F194" s="87"/>
      <c r="G194" s="87"/>
      <c r="H194" s="17"/>
    </row>
    <row r="195" spans="1:8" x14ac:dyDescent="0.2">
      <c r="A195" s="19"/>
      <c r="B195" s="23"/>
      <c r="C195" s="217"/>
      <c r="D195" s="87"/>
      <c r="E195" s="87"/>
      <c r="F195" s="87"/>
      <c r="G195" s="87"/>
      <c r="H195" s="17"/>
    </row>
    <row r="196" spans="1:8" x14ac:dyDescent="0.2">
      <c r="A196" s="19"/>
      <c r="B196" s="23"/>
      <c r="C196" s="217"/>
      <c r="D196" s="87"/>
      <c r="E196" s="87"/>
      <c r="F196" s="87"/>
      <c r="G196" s="87"/>
      <c r="H196" s="17"/>
    </row>
    <row r="197" spans="1:8" x14ac:dyDescent="0.2">
      <c r="A197" s="19"/>
      <c r="B197" s="23"/>
      <c r="C197" s="217"/>
      <c r="D197" s="87"/>
      <c r="E197" s="87"/>
      <c r="F197" s="87"/>
      <c r="G197" s="87"/>
      <c r="H197" s="17"/>
    </row>
    <row r="198" spans="1:8" x14ac:dyDescent="0.2">
      <c r="A198" s="19"/>
      <c r="B198" s="23"/>
      <c r="C198" s="217"/>
      <c r="D198" s="87"/>
      <c r="E198" s="87"/>
      <c r="F198" s="87"/>
      <c r="G198" s="87"/>
      <c r="H198" s="17"/>
    </row>
    <row r="199" spans="1:8" x14ac:dyDescent="0.2">
      <c r="A199" s="19"/>
      <c r="B199" s="23"/>
      <c r="C199" s="217"/>
      <c r="D199" s="87"/>
      <c r="E199" s="87"/>
      <c r="F199" s="87"/>
      <c r="G199" s="87"/>
      <c r="H199" s="17"/>
    </row>
    <row r="200" spans="1:8" x14ac:dyDescent="0.2">
      <c r="A200" s="19"/>
      <c r="B200" s="19"/>
      <c r="G200" s="37"/>
      <c r="H200" s="17"/>
    </row>
    <row r="201" spans="1:8" x14ac:dyDescent="0.2">
      <c r="A201" s="19"/>
      <c r="B201" s="23"/>
      <c r="C201" s="221" t="s">
        <v>140</v>
      </c>
      <c r="D201" s="34"/>
      <c r="E201" s="34"/>
      <c r="F201" s="34"/>
      <c r="G201" s="34"/>
      <c r="H201" s="17"/>
    </row>
    <row r="202" spans="1:8" ht="12.75" x14ac:dyDescent="0.2">
      <c r="A202" s="19"/>
      <c r="B202" s="23"/>
      <c r="C202" s="222" t="s">
        <v>171</v>
      </c>
      <c r="D202" s="35"/>
      <c r="E202" s="35"/>
      <c r="F202" s="35"/>
      <c r="G202" s="37"/>
      <c r="H202" s="17"/>
    </row>
    <row r="203" spans="1:8" x14ac:dyDescent="0.2">
      <c r="A203" s="19"/>
      <c r="B203" s="23"/>
      <c r="C203" s="223"/>
      <c r="D203" s="37"/>
      <c r="E203" s="37"/>
      <c r="F203" s="37"/>
      <c r="G203" s="34"/>
      <c r="H203" s="17"/>
    </row>
    <row r="204" spans="1:8" ht="12.75" x14ac:dyDescent="0.2">
      <c r="A204" s="19"/>
      <c r="B204" s="23"/>
      <c r="C204" s="127"/>
      <c r="D204" s="34"/>
      <c r="E204" s="34"/>
      <c r="F204" s="34"/>
      <c r="G204" s="34"/>
    </row>
    <row r="205" spans="1:8" x14ac:dyDescent="0.2">
      <c r="A205" s="19"/>
      <c r="B205" s="23"/>
      <c r="C205" s="94"/>
      <c r="D205" s="35"/>
      <c r="E205" s="35"/>
      <c r="F205" s="35"/>
      <c r="G205" s="35"/>
    </row>
    <row r="206" spans="1:8" x14ac:dyDescent="0.2">
      <c r="A206" s="19"/>
      <c r="B206" s="19"/>
      <c r="G206" s="37"/>
    </row>
    <row r="207" spans="1:8" x14ac:dyDescent="0.2">
      <c r="A207" s="19"/>
      <c r="B207" s="23"/>
      <c r="C207" s="223"/>
      <c r="D207" s="34"/>
      <c r="E207" s="34"/>
      <c r="F207" s="94"/>
      <c r="G207" s="34"/>
    </row>
    <row r="208" spans="1:8" x14ac:dyDescent="0.2">
      <c r="A208" s="19"/>
      <c r="B208" s="23"/>
      <c r="C208" s="224"/>
      <c r="D208" s="36"/>
      <c r="E208" s="36"/>
      <c r="F208" s="34"/>
      <c r="G208" s="34"/>
    </row>
    <row r="209" spans="1:7" x14ac:dyDescent="0.2">
      <c r="A209" s="19"/>
      <c r="B209" s="23"/>
      <c r="C209" s="223"/>
      <c r="D209" s="35"/>
      <c r="E209" s="35"/>
      <c r="F209" s="35"/>
      <c r="G209" s="35"/>
    </row>
    <row r="210" spans="1:7" x14ac:dyDescent="0.2">
      <c r="B210" s="23"/>
      <c r="C210" s="223"/>
      <c r="D210" s="37"/>
      <c r="E210" s="37"/>
      <c r="F210" s="37"/>
    </row>
    <row r="211" spans="1:7" x14ac:dyDescent="0.2">
      <c r="B211" s="23"/>
      <c r="C211" s="223"/>
      <c r="D211" s="34"/>
      <c r="E211" s="34"/>
      <c r="F211" s="94"/>
      <c r="G211" s="34"/>
    </row>
    <row r="212" spans="1:7" ht="12.75" x14ac:dyDescent="0.2">
      <c r="B212" s="23"/>
      <c r="C212" s="127"/>
      <c r="D212" s="34"/>
      <c r="E212" s="34"/>
      <c r="F212" s="34"/>
      <c r="G212" s="34"/>
    </row>
    <row r="213" spans="1:7" x14ac:dyDescent="0.2">
      <c r="B213" s="23"/>
      <c r="C213" s="94"/>
      <c r="D213" s="35"/>
      <c r="E213" s="35"/>
      <c r="F213" s="35"/>
      <c r="G213" s="35"/>
    </row>
    <row r="214" spans="1:7" x14ac:dyDescent="0.2">
      <c r="A214" s="19" t="e">
        <f>MATCH(B201,Stats!A:A,0)</f>
        <v>#N/A</v>
      </c>
      <c r="B214" s="23"/>
      <c r="C214" s="223"/>
      <c r="D214" s="37"/>
      <c r="E214" s="37"/>
      <c r="F214" s="37"/>
    </row>
    <row r="215" spans="1:7" x14ac:dyDescent="0.2">
      <c r="A215" s="19"/>
      <c r="B215" s="23"/>
      <c r="C215" s="223"/>
      <c r="D215" s="34"/>
      <c r="E215" s="34"/>
      <c r="F215" s="94"/>
      <c r="G215" s="34"/>
    </row>
    <row r="216" spans="1:7" x14ac:dyDescent="0.2">
      <c r="B216" s="23"/>
      <c r="C216" s="224"/>
      <c r="D216" s="36"/>
      <c r="E216" s="36"/>
      <c r="F216" s="34"/>
      <c r="G216" s="34"/>
    </row>
    <row r="217" spans="1:7" x14ac:dyDescent="0.2">
      <c r="B217" s="23"/>
      <c r="C217" s="223"/>
      <c r="D217" s="35"/>
      <c r="E217" s="35"/>
      <c r="F217" s="35"/>
      <c r="G217" s="35"/>
    </row>
    <row r="218" spans="1:7" x14ac:dyDescent="0.2">
      <c r="A218" s="19" t="e">
        <f>MATCH(B205,Stats!A:A,0)</f>
        <v>#N/A</v>
      </c>
      <c r="B218" s="23"/>
      <c r="C218" s="223"/>
      <c r="D218" s="37"/>
      <c r="E218" s="37"/>
      <c r="F218" s="37"/>
    </row>
    <row r="219" spans="1:7" x14ac:dyDescent="0.2">
      <c r="A219" s="19"/>
      <c r="B219" s="23"/>
      <c r="C219" s="223"/>
      <c r="D219" s="34"/>
      <c r="E219" s="34"/>
      <c r="F219" s="94"/>
      <c r="G219" s="34"/>
    </row>
    <row r="220" spans="1:7" x14ac:dyDescent="0.2">
      <c r="B220" s="23"/>
      <c r="C220" s="224"/>
      <c r="D220" s="36"/>
      <c r="E220" s="36"/>
      <c r="F220" s="34"/>
      <c r="G220" s="34"/>
    </row>
    <row r="221" spans="1:7" x14ac:dyDescent="0.2">
      <c r="B221" s="23"/>
      <c r="C221" s="223"/>
      <c r="D221" s="35"/>
      <c r="E221" s="35"/>
      <c r="F221" s="35"/>
      <c r="G221" s="35"/>
    </row>
    <row r="222" spans="1:7" x14ac:dyDescent="0.2">
      <c r="A222" s="19" t="e">
        <f>MATCH(B209,Stats!A:A,0)</f>
        <v>#N/A</v>
      </c>
      <c r="B222" s="23"/>
      <c r="C222" s="223"/>
      <c r="D222" s="37"/>
      <c r="E222" s="37"/>
      <c r="F222" s="37"/>
    </row>
    <row r="223" spans="1:7" x14ac:dyDescent="0.2">
      <c r="B223" s="23"/>
      <c r="C223" s="223"/>
      <c r="D223" s="34"/>
      <c r="E223" s="34"/>
      <c r="F223" s="34"/>
      <c r="G223" s="34"/>
    </row>
    <row r="224" spans="1:7" x14ac:dyDescent="0.2">
      <c r="B224" s="23"/>
      <c r="C224" s="224"/>
      <c r="D224" s="36"/>
      <c r="E224" s="36"/>
      <c r="F224" s="34"/>
      <c r="G224" s="34"/>
    </row>
    <row r="225" spans="1:7" x14ac:dyDescent="0.2">
      <c r="A225" s="19" t="e">
        <f>MATCH(B212,Stats!A:A,0)</f>
        <v>#N/A</v>
      </c>
      <c r="B225" s="23"/>
      <c r="C225" s="223"/>
      <c r="D225" s="35"/>
      <c r="E225" s="35"/>
      <c r="F225" s="35"/>
      <c r="G225" s="35"/>
    </row>
    <row r="226" spans="1:7" x14ac:dyDescent="0.2">
      <c r="A226" s="19"/>
      <c r="B226" s="23"/>
      <c r="C226" s="223"/>
      <c r="D226" s="37"/>
      <c r="E226" s="37"/>
      <c r="F226" s="37"/>
    </row>
    <row r="227" spans="1:7" x14ac:dyDescent="0.2">
      <c r="B227" s="23"/>
      <c r="C227" s="223"/>
      <c r="D227" s="34"/>
      <c r="E227" s="34"/>
      <c r="F227" s="34"/>
      <c r="G227" s="34"/>
    </row>
    <row r="228" spans="1:7" x14ac:dyDescent="0.2">
      <c r="B228" s="23"/>
      <c r="C228" s="223"/>
      <c r="D228" s="34"/>
      <c r="E228" s="34"/>
      <c r="F228" s="34"/>
      <c r="G228" s="34"/>
    </row>
    <row r="229" spans="1:7" x14ac:dyDescent="0.2">
      <c r="A229" s="19" t="e">
        <f>MATCH(B216,Stats!A:A,0)</f>
        <v>#N/A</v>
      </c>
      <c r="B229" s="193"/>
      <c r="C229" s="94"/>
      <c r="D229" s="35"/>
      <c r="E229" s="35"/>
      <c r="F229" s="35"/>
      <c r="G229" s="35"/>
    </row>
    <row r="230" spans="1:7" x14ac:dyDescent="0.2">
      <c r="A230" s="19"/>
      <c r="B230" s="193"/>
      <c r="C230" s="223"/>
      <c r="D230" s="37"/>
      <c r="E230" s="37"/>
      <c r="F230" s="37"/>
    </row>
    <row r="231" spans="1:7" x14ac:dyDescent="0.2">
      <c r="B231" s="193"/>
      <c r="C231" s="223"/>
      <c r="D231" s="34"/>
      <c r="E231" s="34"/>
      <c r="F231" s="34"/>
    </row>
    <row r="232" spans="1:7" x14ac:dyDescent="0.2">
      <c r="B232" s="92"/>
      <c r="C232" s="223"/>
      <c r="D232" s="34"/>
      <c r="E232" s="34"/>
      <c r="F232" s="34"/>
    </row>
    <row r="233" spans="1:7" x14ac:dyDescent="0.2">
      <c r="A233" s="19" t="e">
        <f>MATCH(B220,Stats!A:A,0)</f>
        <v>#N/A</v>
      </c>
      <c r="B233" s="193"/>
      <c r="C233" s="94"/>
      <c r="D233" s="35"/>
      <c r="E233" s="35"/>
      <c r="F233" s="35"/>
    </row>
    <row r="234" spans="1:7" x14ac:dyDescent="0.2">
      <c r="A234" s="19"/>
    </row>
    <row r="236" spans="1:7" ht="27.75" customHeight="1" x14ac:dyDescent="0.2">
      <c r="C236" s="224"/>
    </row>
    <row r="237" spans="1:7" x14ac:dyDescent="0.2">
      <c r="A237" s="19" t="e">
        <f>MATCH(B224,Stats!A:A,0)</f>
        <v>#N/A</v>
      </c>
      <c r="C237" s="223"/>
    </row>
    <row r="238" spans="1:7" x14ac:dyDescent="0.2">
      <c r="A238" s="19"/>
      <c r="C238" s="223"/>
    </row>
    <row r="241" spans="1:1" x14ac:dyDescent="0.2">
      <c r="A241" s="19" t="e">
        <f>MATCH(B228,Stats!A:A,0)</f>
        <v>#N/A</v>
      </c>
    </row>
    <row r="245" spans="1:1" x14ac:dyDescent="0.2">
      <c r="A245" s="19" t="e">
        <f>MATCH(B232,Stats!A:A,0)</f>
        <v>#N/A</v>
      </c>
    </row>
  </sheetData>
  <mergeCells count="1">
    <mergeCell ref="B1:F1"/>
  </mergeCells>
  <phoneticPr fontId="8" type="noConversion"/>
  <conditionalFormatting sqref="B3:C3">
    <cfRule type="cellIs" dxfId="19" priority="45" stopIfTrue="1" operator="equal">
      <formula>"y"</formula>
    </cfRule>
  </conditionalFormatting>
  <conditionalFormatting sqref="B4:B6 C14 C6 C4 C12 C16 C21">
    <cfRule type="cellIs" dxfId="18" priority="46" stopIfTrue="1" operator="equal">
      <formula>"n"</formula>
    </cfRule>
    <cfRule type="cellIs" dxfId="17" priority="47" stopIfTrue="1" operator="equal">
      <formula>"closed"</formula>
    </cfRule>
  </conditionalFormatting>
  <conditionalFormatting sqref="B31:B33 B46:B48 B26:B28 C16 B12:B13 B21:B23 B15 C12 C21 C26 C31 C46">
    <cfRule type="cellIs" dxfId="16" priority="48" stopIfTrue="1" operator="equal">
      <formula>"STOP"</formula>
    </cfRule>
  </conditionalFormatting>
  <conditionalFormatting sqref="B170 B154:B157 C156 C162 C167 B149:B152 B144:B147 B139:B142 B134:B137 B129:B132 B61:B62 B56:B58 C12:C13 B16:B18 B64:B118 C16 C56 C61 C66 C71 C76 C81 C85 C90 C95 C100 C105 C110 C115 C126 C131 C136 C141 C146 C151 B175:B176 B181:B182 B187:B188 B193:B195 B197:B199 B159:B168 B123:B127">
    <cfRule type="cellIs" dxfId="15" priority="49" stopIfTrue="1" operator="equal">
      <formula>"n"</formula>
    </cfRule>
  </conditionalFormatting>
  <conditionalFormatting sqref="C76 C71 C66 C81 C56">
    <cfRule type="cellIs" dxfId="14" priority="50" stopIfTrue="1" operator="equal">
      <formula>"n"</formula>
    </cfRule>
  </conditionalFormatting>
  <conditionalFormatting sqref="B171:B174 C173">
    <cfRule type="cellIs" dxfId="13" priority="7" stopIfTrue="1" operator="equal">
      <formula>"n"</formula>
    </cfRule>
  </conditionalFormatting>
  <conditionalFormatting sqref="B177:B180 C179">
    <cfRule type="cellIs" dxfId="12" priority="6" stopIfTrue="1" operator="equal">
      <formula>"n"</formula>
    </cfRule>
  </conditionalFormatting>
  <conditionalFormatting sqref="B183:B186 C185">
    <cfRule type="cellIs" dxfId="11" priority="5" stopIfTrue="1" operator="equal">
      <formula>"n"</formula>
    </cfRule>
  </conditionalFormatting>
  <conditionalFormatting sqref="B189:B192 C191">
    <cfRule type="cellIs" dxfId="10" priority="4" stopIfTrue="1" operator="equal">
      <formula>"n"</formula>
    </cfRule>
  </conditionalFormatting>
  <conditionalFormatting sqref="B196">
    <cfRule type="cellIs" dxfId="9" priority="3" stopIfTrue="1" operator="equal">
      <formula>"n"</formula>
    </cfRule>
  </conditionalFormatting>
  <conditionalFormatting sqref="C121 B119:B122">
    <cfRule type="cellIs" dxfId="8" priority="1" stopIfTrue="1" operator="equal">
      <formula>"n"</formula>
    </cfRule>
  </conditionalFormatting>
  <printOptions horizontalCentered="1"/>
  <pageMargins left="0.75" right="0.75" top="0.5" bottom="0.75" header="0.5" footer="0.5"/>
  <pageSetup orientation="portrait" r:id="rId1"/>
  <headerFooter alignWithMargins="0">
    <oddFooter>Page &amp;P</oddFooter>
  </headerFooter>
  <rowBreaks count="2" manualBreakCount="2">
    <brk id="49" max="16383" man="1"/>
    <brk id="25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N58"/>
  <sheetViews>
    <sheetView workbookViewId="0">
      <pane xSplit="3" ySplit="4" topLeftCell="L5" activePane="bottomRight" state="frozen"/>
      <selection pane="topRight" activeCell="E1" sqref="E1"/>
      <selection pane="bottomLeft" activeCell="A5" sqref="A5"/>
      <selection pane="bottomRight" activeCell="B5" sqref="B5"/>
    </sheetView>
  </sheetViews>
  <sheetFormatPr defaultColWidth="9.140625" defaultRowHeight="11.25" x14ac:dyDescent="0.2"/>
  <cols>
    <col min="1" max="1" width="4.7109375" style="130" customWidth="1"/>
    <col min="2" max="2" width="14.5703125" style="17" customWidth="1"/>
    <col min="3" max="3" width="11.7109375" style="130" customWidth="1"/>
    <col min="4" max="14" width="4.140625" style="17" customWidth="1"/>
    <col min="15" max="15" width="4.5703125" style="17" customWidth="1"/>
    <col min="16" max="16" width="4" style="17" customWidth="1"/>
    <col min="17" max="17" width="4.140625" style="17" customWidth="1"/>
    <col min="18" max="18" width="8.85546875" style="17" hidden="1" customWidth="1"/>
    <col min="19" max="22" width="4.140625" style="17" customWidth="1"/>
    <col min="23" max="23" width="4" style="17" hidden="1" customWidth="1"/>
    <col min="24" max="24" width="4" style="17" customWidth="1"/>
    <col min="25" max="25" width="3.7109375" style="17" customWidth="1"/>
    <col min="26" max="26" width="4.140625" style="17" customWidth="1"/>
    <col min="27" max="27" width="4.42578125" style="17" customWidth="1"/>
    <col min="28" max="28" width="4" style="17" customWidth="1"/>
    <col min="29" max="29" width="3.85546875" style="17" customWidth="1"/>
    <col min="30" max="30" width="4.85546875" style="17" customWidth="1"/>
    <col min="31" max="31" width="4.42578125" style="17" customWidth="1"/>
    <col min="32" max="32" width="5" style="17" hidden="1" customWidth="1"/>
    <col min="33" max="33" width="4.5703125" style="17" customWidth="1"/>
    <col min="34" max="34" width="4.85546875" style="17" customWidth="1"/>
    <col min="35" max="35" width="4.140625" style="17" customWidth="1"/>
    <col min="36" max="36" width="4.7109375" style="17" customWidth="1"/>
    <col min="37" max="37" width="4.140625" style="17" customWidth="1"/>
    <col min="38" max="38" width="5" style="17" customWidth="1"/>
    <col min="39" max="39" width="4.85546875" style="17" customWidth="1"/>
    <col min="40" max="40" width="5.28515625" style="17" customWidth="1"/>
    <col min="41" max="16384" width="9.140625" style="17"/>
  </cols>
  <sheetData>
    <row r="1" spans="1:40" s="8" customFormat="1" ht="12.75" x14ac:dyDescent="0.2">
      <c r="A1" s="274" t="str">
        <f>"RWB "&amp;RWB!B2&amp;"SNAP Findings Summary"</f>
        <v>RWB SNAP Findings Summary</v>
      </c>
      <c r="B1" s="275"/>
      <c r="C1" s="275"/>
      <c r="D1" s="16">
        <f ca="1">COUNTIF(D$5:D$54,D$3)</f>
        <v>0</v>
      </c>
      <c r="E1" s="16">
        <f t="shared" ref="E1:AN1" ca="1" si="0">COUNTIF(E$5:E$54,E$3)</f>
        <v>0</v>
      </c>
      <c r="F1" s="16">
        <f t="shared" ca="1" si="0"/>
        <v>0</v>
      </c>
      <c r="G1" s="16">
        <f t="shared" ca="1" si="0"/>
        <v>0</v>
      </c>
      <c r="H1" s="16">
        <f t="shared" ca="1" si="0"/>
        <v>0</v>
      </c>
      <c r="I1" s="16">
        <f t="shared" ca="1" si="0"/>
        <v>0</v>
      </c>
      <c r="J1" s="16">
        <f t="shared" ca="1" si="0"/>
        <v>0</v>
      </c>
      <c r="K1" s="16">
        <f t="shared" ca="1" si="0"/>
        <v>0</v>
      </c>
      <c r="L1" s="16">
        <f t="shared" ca="1" si="0"/>
        <v>0</v>
      </c>
      <c r="M1" s="16">
        <f t="shared" ca="1" si="0"/>
        <v>0</v>
      </c>
      <c r="N1" s="16">
        <f t="shared" ca="1" si="0"/>
        <v>0</v>
      </c>
      <c r="O1" s="16">
        <f t="shared" ca="1" si="0"/>
        <v>0</v>
      </c>
      <c r="P1" s="16">
        <f t="shared" ca="1" si="0"/>
        <v>0</v>
      </c>
      <c r="Q1" s="16">
        <f t="shared" ca="1" si="0"/>
        <v>0</v>
      </c>
      <c r="R1" s="16">
        <f t="shared" ca="1" si="0"/>
        <v>0</v>
      </c>
      <c r="S1" s="16">
        <f t="shared" ca="1" si="0"/>
        <v>0</v>
      </c>
      <c r="T1" s="16">
        <f t="shared" ca="1" si="0"/>
        <v>0</v>
      </c>
      <c r="U1" s="16">
        <f t="shared" ca="1" si="0"/>
        <v>0</v>
      </c>
      <c r="V1" s="16">
        <f t="shared" ca="1" si="0"/>
        <v>0</v>
      </c>
      <c r="W1" s="16">
        <f t="shared" ca="1" si="0"/>
        <v>0</v>
      </c>
      <c r="X1" s="16">
        <f t="shared" ca="1" si="0"/>
        <v>0</v>
      </c>
      <c r="Y1" s="16">
        <f t="shared" ca="1" si="0"/>
        <v>0</v>
      </c>
      <c r="Z1" s="16">
        <f t="shared" ca="1" si="0"/>
        <v>0</v>
      </c>
      <c r="AA1" s="16">
        <f t="shared" ca="1" si="0"/>
        <v>0</v>
      </c>
      <c r="AB1" s="16">
        <f t="shared" ca="1" si="0"/>
        <v>0</v>
      </c>
      <c r="AC1" s="16">
        <f t="shared" ca="1" si="0"/>
        <v>0</v>
      </c>
      <c r="AD1" s="16">
        <f t="shared" ca="1" si="0"/>
        <v>0</v>
      </c>
      <c r="AE1" s="16">
        <f t="shared" ca="1" si="0"/>
        <v>0</v>
      </c>
      <c r="AF1" s="16">
        <f t="shared" ca="1" si="0"/>
        <v>0</v>
      </c>
      <c r="AG1" s="16">
        <f t="shared" ca="1" si="0"/>
        <v>0</v>
      </c>
      <c r="AH1" s="16">
        <f t="shared" ca="1" si="0"/>
        <v>0</v>
      </c>
      <c r="AI1" s="16">
        <f t="shared" ca="1" si="0"/>
        <v>0</v>
      </c>
      <c r="AJ1" s="16">
        <f t="shared" ca="1" si="0"/>
        <v>0</v>
      </c>
      <c r="AK1" s="16">
        <f t="shared" ca="1" si="0"/>
        <v>0</v>
      </c>
      <c r="AL1" s="16">
        <f t="shared" ca="1" si="0"/>
        <v>0</v>
      </c>
      <c r="AM1" s="16">
        <f t="shared" ca="1" si="0"/>
        <v>0</v>
      </c>
      <c r="AN1" s="16">
        <f t="shared" ca="1" si="0"/>
        <v>0</v>
      </c>
    </row>
    <row r="2" spans="1:40" s="8" customFormat="1" hidden="1" x14ac:dyDescent="0.2">
      <c r="A2" s="7"/>
      <c r="C2" s="7"/>
      <c r="D2" s="7">
        <v>11</v>
      </c>
      <c r="E2" s="7">
        <v>13</v>
      </c>
      <c r="F2" s="7">
        <v>14</v>
      </c>
      <c r="G2" s="7">
        <v>15</v>
      </c>
      <c r="H2" s="7">
        <v>16</v>
      </c>
      <c r="I2" s="7">
        <v>19</v>
      </c>
      <c r="J2" s="7">
        <v>20</v>
      </c>
      <c r="K2" s="7">
        <v>21</v>
      </c>
      <c r="L2" s="7">
        <v>22</v>
      </c>
      <c r="M2" s="7">
        <v>23</v>
      </c>
      <c r="N2" s="7">
        <v>25</v>
      </c>
      <c r="O2" s="7">
        <v>26</v>
      </c>
      <c r="P2" s="7">
        <v>28</v>
      </c>
      <c r="Q2" s="7">
        <v>31</v>
      </c>
      <c r="R2" s="7">
        <v>32</v>
      </c>
      <c r="S2" s="7">
        <v>33</v>
      </c>
      <c r="T2" s="7">
        <v>34</v>
      </c>
      <c r="U2" s="7">
        <v>36</v>
      </c>
      <c r="V2" s="7">
        <v>39</v>
      </c>
      <c r="W2" s="7">
        <v>40</v>
      </c>
      <c r="X2" s="7">
        <v>41</v>
      </c>
      <c r="Y2" s="7">
        <v>42</v>
      </c>
      <c r="Z2" s="7">
        <v>43</v>
      </c>
      <c r="AA2" s="7">
        <v>44</v>
      </c>
      <c r="AB2" s="7">
        <v>46</v>
      </c>
      <c r="AC2" s="7">
        <v>49</v>
      </c>
      <c r="AD2" s="7">
        <v>50</v>
      </c>
      <c r="AE2" s="7">
        <v>53</v>
      </c>
      <c r="AF2" s="7">
        <v>54</v>
      </c>
      <c r="AG2" s="7">
        <v>55</v>
      </c>
      <c r="AH2" s="7">
        <v>57</v>
      </c>
      <c r="AI2" s="7">
        <v>60</v>
      </c>
      <c r="AJ2" s="7">
        <v>61</v>
      </c>
      <c r="AK2" s="7">
        <v>62</v>
      </c>
      <c r="AL2" s="7">
        <v>63</v>
      </c>
      <c r="AM2" s="7">
        <v>64</v>
      </c>
      <c r="AN2" s="7">
        <v>65</v>
      </c>
    </row>
    <row r="3" spans="1:40" s="8" customFormat="1" hidden="1" x14ac:dyDescent="0.2">
      <c r="A3" s="7"/>
      <c r="C3" s="7"/>
      <c r="D3" s="7" t="s">
        <v>46</v>
      </c>
      <c r="E3" s="7" t="s">
        <v>46</v>
      </c>
      <c r="F3" s="7" t="s">
        <v>46</v>
      </c>
      <c r="G3" s="7" t="s">
        <v>46</v>
      </c>
      <c r="H3" s="7" t="s">
        <v>46</v>
      </c>
      <c r="I3" s="7" t="s">
        <v>46</v>
      </c>
      <c r="J3" s="7" t="s">
        <v>46</v>
      </c>
      <c r="K3" s="7" t="s">
        <v>46</v>
      </c>
      <c r="L3" s="7" t="s">
        <v>46</v>
      </c>
      <c r="M3" s="7" t="s">
        <v>46</v>
      </c>
      <c r="N3" s="7" t="s">
        <v>46</v>
      </c>
      <c r="O3" s="7" t="s">
        <v>46</v>
      </c>
      <c r="P3" s="7" t="s">
        <v>46</v>
      </c>
      <c r="Q3" s="7" t="s">
        <v>46</v>
      </c>
      <c r="R3" s="7" t="s">
        <v>46</v>
      </c>
      <c r="S3" s="7" t="s">
        <v>46</v>
      </c>
      <c r="T3" s="7" t="s">
        <v>46</v>
      </c>
      <c r="U3" s="7" t="s">
        <v>46</v>
      </c>
      <c r="V3" s="7" t="s">
        <v>46</v>
      </c>
      <c r="W3" s="7" t="s">
        <v>46</v>
      </c>
      <c r="X3" s="7" t="s">
        <v>46</v>
      </c>
      <c r="Y3" s="7" t="s">
        <v>46</v>
      </c>
      <c r="Z3" s="7" t="s">
        <v>46</v>
      </c>
      <c r="AA3" s="7" t="s">
        <v>46</v>
      </c>
      <c r="AB3" s="7" t="s">
        <v>46</v>
      </c>
      <c r="AC3" s="7" t="s">
        <v>46</v>
      </c>
      <c r="AD3" s="7" t="s">
        <v>46</v>
      </c>
      <c r="AE3" s="7" t="s">
        <v>46</v>
      </c>
      <c r="AF3" s="7" t="s">
        <v>46</v>
      </c>
      <c r="AG3" s="7" t="s">
        <v>46</v>
      </c>
      <c r="AH3" s="7" t="s">
        <v>46</v>
      </c>
      <c r="AI3" s="7" t="s">
        <v>46</v>
      </c>
      <c r="AJ3" s="7" t="s">
        <v>46</v>
      </c>
      <c r="AK3" s="7" t="s">
        <v>46</v>
      </c>
      <c r="AL3" s="7" t="s">
        <v>46</v>
      </c>
      <c r="AM3" s="7" t="s">
        <v>46</v>
      </c>
      <c r="AN3" s="7" t="s">
        <v>46</v>
      </c>
    </row>
    <row r="4" spans="1:40" x14ac:dyDescent="0.2">
      <c r="A4" s="31" t="s">
        <v>47</v>
      </c>
      <c r="B4" s="32" t="s">
        <v>48</v>
      </c>
      <c r="C4" s="50" t="s">
        <v>164</v>
      </c>
      <c r="D4" s="195">
        <v>1</v>
      </c>
      <c r="E4" s="38">
        <v>2</v>
      </c>
      <c r="F4" s="117">
        <v>3</v>
      </c>
      <c r="G4" s="195">
        <v>4</v>
      </c>
      <c r="H4" s="38">
        <v>5</v>
      </c>
      <c r="I4" s="22">
        <v>6</v>
      </c>
      <c r="J4" s="102">
        <v>7</v>
      </c>
      <c r="K4" s="102">
        <v>8</v>
      </c>
      <c r="L4" s="102">
        <v>9</v>
      </c>
      <c r="M4" s="195">
        <v>10</v>
      </c>
      <c r="N4" s="22">
        <v>11</v>
      </c>
      <c r="O4" s="117">
        <v>12</v>
      </c>
      <c r="P4" s="195">
        <v>13</v>
      </c>
      <c r="Q4" s="22">
        <v>14</v>
      </c>
      <c r="R4" s="22">
        <v>15</v>
      </c>
      <c r="S4" s="196">
        <v>16</v>
      </c>
      <c r="T4" s="102">
        <v>17</v>
      </c>
      <c r="U4" s="195">
        <v>18</v>
      </c>
      <c r="V4" s="22">
        <v>19</v>
      </c>
      <c r="W4" s="22">
        <v>20</v>
      </c>
      <c r="X4" s="22">
        <v>21</v>
      </c>
      <c r="Y4" s="102">
        <v>22</v>
      </c>
      <c r="Z4" s="102">
        <v>23</v>
      </c>
      <c r="AA4" s="102">
        <v>24</v>
      </c>
      <c r="AB4" s="195">
        <v>25</v>
      </c>
      <c r="AC4" s="22">
        <v>26</v>
      </c>
      <c r="AD4" s="117">
        <v>27</v>
      </c>
      <c r="AE4" s="22">
        <v>28</v>
      </c>
      <c r="AF4" s="22">
        <v>29</v>
      </c>
      <c r="AG4" s="195">
        <v>30</v>
      </c>
      <c r="AH4" s="195">
        <v>31</v>
      </c>
      <c r="AI4" s="22">
        <v>32</v>
      </c>
      <c r="AJ4" s="117">
        <v>33</v>
      </c>
      <c r="AK4" s="195">
        <v>34</v>
      </c>
      <c r="AL4" s="195">
        <v>35</v>
      </c>
      <c r="AM4" s="102">
        <v>36</v>
      </c>
      <c r="AN4" s="195">
        <v>37</v>
      </c>
    </row>
    <row r="5" spans="1:40" s="8" customFormat="1" x14ac:dyDescent="0.2">
      <c r="A5" s="31">
        <v>1</v>
      </c>
      <c r="B5" s="29"/>
      <c r="C5" s="129"/>
      <c r="D5" s="13">
        <f ca="1">OFFSET(Stats!$E$1,D$2-1,$A5)</f>
        <v>0</v>
      </c>
      <c r="E5" s="161">
        <f ca="1">OFFSET(Stats!$E$1,E$2-1,$A5)</f>
        <v>0</v>
      </c>
      <c r="F5" s="161">
        <f ca="1">OFFSET(Stats!$E$1,F$2-1,$A5)</f>
        <v>0</v>
      </c>
      <c r="G5" s="161">
        <f ca="1">OFFSET(Stats!$E$1,G$2-1,$A5)</f>
        <v>0</v>
      </c>
      <c r="H5" s="161">
        <f ca="1">OFFSET(Stats!$E$1,H$2-1,$A5)</f>
        <v>0</v>
      </c>
      <c r="I5" s="161">
        <f ca="1">OFFSET(Stats!$E$1,I$2-1,$A5)</f>
        <v>0</v>
      </c>
      <c r="J5" s="161">
        <f ca="1">OFFSET(Stats!$E$1,J$2-1,$A5)</f>
        <v>0</v>
      </c>
      <c r="K5" s="161">
        <f ca="1">OFFSET(Stats!$E$1,K$2-1,$A5)</f>
        <v>0</v>
      </c>
      <c r="L5" s="161">
        <f ca="1">OFFSET(Stats!$E$1,L$2-1,$A5)</f>
        <v>0</v>
      </c>
      <c r="M5" s="161">
        <f ca="1">OFFSET(Stats!$E$1,M$2-1,$A5)</f>
        <v>0</v>
      </c>
      <c r="N5" s="161">
        <f ca="1">OFFSET(Stats!$E$1,N$2-1,$A5)</f>
        <v>0</v>
      </c>
      <c r="O5" s="161">
        <f ca="1">OFFSET(Stats!$E$1,O$2-1,$A5)</f>
        <v>0</v>
      </c>
      <c r="P5" s="161">
        <f ca="1">OFFSET(Stats!$E$1,P$2-1,$A5)</f>
        <v>0</v>
      </c>
      <c r="Q5" s="161">
        <f ca="1">OFFSET(Stats!$E$1,Q$2-1,$A5)</f>
        <v>0</v>
      </c>
      <c r="R5" s="161">
        <f ca="1">OFFSET(Stats!$E$1,R$2-1,$A5)</f>
        <v>0</v>
      </c>
      <c r="S5" s="161">
        <f ca="1">OFFSET(Stats!$E$1,S$2-1,$A5)</f>
        <v>0</v>
      </c>
      <c r="T5" s="161">
        <f ca="1">OFFSET(Stats!$E$1,T$2-1,$A5)</f>
        <v>0</v>
      </c>
      <c r="U5" s="161">
        <f ca="1">OFFSET(Stats!$E$1,U$2-1,$A5)</f>
        <v>0</v>
      </c>
      <c r="V5" s="161">
        <f ca="1">OFFSET(Stats!$E$1,V$2-1,$A5)</f>
        <v>0</v>
      </c>
      <c r="W5" s="161">
        <f ca="1">OFFSET(Stats!$E$1,W$2-1,$A5)</f>
        <v>0</v>
      </c>
      <c r="X5" s="161">
        <f ca="1">OFFSET(Stats!$E$1,X$2-1,$A5)</f>
        <v>0</v>
      </c>
      <c r="Y5" s="161">
        <f ca="1">OFFSET(Stats!$E$1,Y$2-1,$A5)</f>
        <v>0</v>
      </c>
      <c r="Z5" s="161">
        <f ca="1">OFFSET(Stats!$E$1,Z$2-1,$A5)</f>
        <v>0</v>
      </c>
      <c r="AA5" s="161">
        <f ca="1">OFFSET(Stats!$E$1,AA$2-1,$A5)</f>
        <v>0</v>
      </c>
      <c r="AB5" s="161">
        <f ca="1">OFFSET(Stats!$E$1,AB$2-1,$A5)</f>
        <v>0</v>
      </c>
      <c r="AC5" s="161">
        <f ca="1">OFFSET(Stats!$E$1,AC$2-1,$A5)</f>
        <v>0</v>
      </c>
      <c r="AD5" s="194">
        <f ca="1">OFFSET(Stats!$E$1,AD$2-1,$A5)</f>
        <v>0</v>
      </c>
      <c r="AE5" s="194">
        <f ca="1">OFFSET(Stats!$E$1,AE$2-1,$A5)</f>
        <v>0</v>
      </c>
      <c r="AF5" s="194">
        <f ca="1">OFFSET(Stats!$E$1,AF$2-1,$A5)</f>
        <v>0</v>
      </c>
      <c r="AG5" s="194">
        <f ca="1">OFFSET(Stats!$E$1,AG$2-1,$A5)</f>
        <v>0</v>
      </c>
      <c r="AH5" s="194">
        <f ca="1">OFFSET(Stats!$E$1,AH$2-1,$A5)</f>
        <v>0</v>
      </c>
      <c r="AI5" s="194">
        <f ca="1">OFFSET(Stats!$E$1,AI$2-1,$A5)</f>
        <v>0</v>
      </c>
      <c r="AJ5" s="194">
        <f ca="1">OFFSET(Stats!$E$1,AJ$2-1,$A5)</f>
        <v>0</v>
      </c>
      <c r="AK5" s="194">
        <f ca="1">OFFSET(Stats!$E$1,AK$2-1,$A5)</f>
        <v>0</v>
      </c>
      <c r="AL5" s="194">
        <f ca="1">OFFSET(Stats!$E$1,AL$2-1,$A5)</f>
        <v>0</v>
      </c>
      <c r="AM5" s="194">
        <f ca="1">OFFSET(Stats!$E$1,AM$2-1,$A5)</f>
        <v>0</v>
      </c>
      <c r="AN5" s="194">
        <f ca="1">OFFSET(Stats!$E$1,AN$2-1,$A5)</f>
        <v>0</v>
      </c>
    </row>
    <row r="6" spans="1:40" s="8" customFormat="1" x14ac:dyDescent="0.2">
      <c r="A6" s="31">
        <v>2</v>
      </c>
      <c r="B6" s="29" t="str">
        <f>Sample!E3&amp;", "&amp;Sample!F3</f>
        <v xml:space="preserve">, </v>
      </c>
      <c r="C6" s="129"/>
      <c r="D6" s="161">
        <f ca="1">OFFSET(Stats!$E$1,D$2-1,$A6)</f>
        <v>0</v>
      </c>
      <c r="E6" s="161">
        <f ca="1">OFFSET(Stats!$E$1,E$2-1,$A6)</f>
        <v>0</v>
      </c>
      <c r="F6" s="161">
        <f ca="1">OFFSET(Stats!$E$1,F$2-1,$A6)</f>
        <v>0</v>
      </c>
      <c r="G6" s="161">
        <f ca="1">OFFSET(Stats!$E$1,G$2-1,$A6)</f>
        <v>0</v>
      </c>
      <c r="H6" s="161">
        <f ca="1">OFFSET(Stats!$E$1,H$2-1,$A6)</f>
        <v>0</v>
      </c>
      <c r="I6" s="161">
        <f ca="1">OFFSET(Stats!$E$1,I$2-1,$A6)</f>
        <v>0</v>
      </c>
      <c r="J6" s="161">
        <f ca="1">OFFSET(Stats!$E$1,J$2-1,$A6)</f>
        <v>0</v>
      </c>
      <c r="K6" s="161">
        <f ca="1">OFFSET(Stats!$E$1,K$2-1,$A6)</f>
        <v>0</v>
      </c>
      <c r="L6" s="161">
        <f ca="1">OFFSET(Stats!$E$1,L$2-1,$A6)</f>
        <v>0</v>
      </c>
      <c r="M6" s="161">
        <f ca="1">OFFSET(Stats!$E$1,M$2-1,$A6)</f>
        <v>0</v>
      </c>
      <c r="N6" s="161">
        <f ca="1">OFFSET(Stats!$E$1,N$2-1,$A6)</f>
        <v>0</v>
      </c>
      <c r="O6" s="161">
        <f ca="1">OFFSET(Stats!$E$1,O$2-1,$A6)</f>
        <v>0</v>
      </c>
      <c r="P6" s="161">
        <f ca="1">OFFSET(Stats!$E$1,P$2-1,$A6)</f>
        <v>0</v>
      </c>
      <c r="Q6" s="161">
        <f ca="1">OFFSET(Stats!$E$1,Q$2-1,$A6)</f>
        <v>0</v>
      </c>
      <c r="R6" s="161">
        <f ca="1">OFFSET(Stats!$E$1,R$2-1,$A6)</f>
        <v>0</v>
      </c>
      <c r="S6" s="161">
        <f ca="1">OFFSET(Stats!$E$1,S$2-1,$A6)</f>
        <v>0</v>
      </c>
      <c r="T6" s="161">
        <f ca="1">OFFSET(Stats!$E$1,T$2-1,$A6)</f>
        <v>0</v>
      </c>
      <c r="U6" s="161">
        <f ca="1">OFFSET(Stats!$E$1,U$2-1,$A6)</f>
        <v>0</v>
      </c>
      <c r="V6" s="161">
        <f ca="1">OFFSET(Stats!$E$1,V$2-1,$A6)</f>
        <v>0</v>
      </c>
      <c r="W6" s="161">
        <f ca="1">OFFSET(Stats!$E$1,W$2-1,$A6)</f>
        <v>0</v>
      </c>
      <c r="X6" s="161">
        <f ca="1">OFFSET(Stats!$E$1,X$2-1,$A6)</f>
        <v>0</v>
      </c>
      <c r="Y6" s="161">
        <f ca="1">OFFSET(Stats!$E$1,Y$2-1,$A6)</f>
        <v>0</v>
      </c>
      <c r="Z6" s="161">
        <f ca="1">OFFSET(Stats!$E$1,Z$2-1,$A6)</f>
        <v>0</v>
      </c>
      <c r="AA6" s="161">
        <f ca="1">OFFSET(Stats!$E$1,AA$2-1,$A6)</f>
        <v>0</v>
      </c>
      <c r="AB6" s="161">
        <f ca="1">OFFSET(Stats!$E$1,AB$2-1,$A6)</f>
        <v>0</v>
      </c>
      <c r="AC6" s="161">
        <f ca="1">OFFSET(Stats!$E$1,AC$2-1,$A6)</f>
        <v>0</v>
      </c>
      <c r="AD6" s="194">
        <f ca="1">OFFSET(Stats!$E$1,AD$2-1,$A6)</f>
        <v>0</v>
      </c>
      <c r="AE6" s="194">
        <f ca="1">OFFSET(Stats!$E$1,AE$2-1,$A6)</f>
        <v>0</v>
      </c>
      <c r="AF6" s="194">
        <f ca="1">OFFSET(Stats!$E$1,AF$2-1,$A6)</f>
        <v>0</v>
      </c>
      <c r="AG6" s="194">
        <f ca="1">OFFSET(Stats!$E$1,AG$2-1,$A6)</f>
        <v>0</v>
      </c>
      <c r="AH6" s="194">
        <f ca="1">OFFSET(Stats!$E$1,AH$2-1,$A6)</f>
        <v>0</v>
      </c>
      <c r="AI6" s="194">
        <f ca="1">OFFSET(Stats!$E$1,AI$2-1,$A6)</f>
        <v>0</v>
      </c>
      <c r="AJ6" s="194">
        <f ca="1">OFFSET(Stats!$E$1,AJ$2-1,$A6)</f>
        <v>0</v>
      </c>
      <c r="AK6" s="194">
        <f ca="1">OFFSET(Stats!$E$1,AK$2-1,$A6)</f>
        <v>0</v>
      </c>
      <c r="AL6" s="194">
        <f ca="1">OFFSET(Stats!$E$1,AL$2-1,$A6)</f>
        <v>0</v>
      </c>
      <c r="AM6" s="194">
        <f ca="1">OFFSET(Stats!$E$1,AM$2-1,$A6)</f>
        <v>0</v>
      </c>
      <c r="AN6" s="194">
        <f ca="1">OFFSET(Stats!$E$1,AN$2-1,$A6)</f>
        <v>0</v>
      </c>
    </row>
    <row r="7" spans="1:40" s="8" customFormat="1" x14ac:dyDescent="0.2">
      <c r="A7" s="31">
        <v>3</v>
      </c>
      <c r="B7" s="29" t="str">
        <f>Sample!E4&amp;", "&amp;Sample!F4</f>
        <v xml:space="preserve">, </v>
      </c>
      <c r="C7" s="129"/>
      <c r="D7" s="161">
        <f ca="1">OFFSET(Stats!$E$1,D$2-1,$A7)</f>
        <v>0</v>
      </c>
      <c r="E7" s="161">
        <f ca="1">OFFSET(Stats!$E$1,E$2-1,$A7)</f>
        <v>0</v>
      </c>
      <c r="F7" s="161">
        <f ca="1">OFFSET(Stats!$E$1,F$2-1,$A7)</f>
        <v>0</v>
      </c>
      <c r="G7" s="161">
        <f ca="1">OFFSET(Stats!$E$1,G$2-1,$A7)</f>
        <v>0</v>
      </c>
      <c r="H7" s="161">
        <f ca="1">OFFSET(Stats!$E$1,H$2-1,$A7)</f>
        <v>0</v>
      </c>
      <c r="I7" s="161">
        <f ca="1">OFFSET(Stats!$E$1,I$2-1,$A7)</f>
        <v>0</v>
      </c>
      <c r="J7" s="161">
        <f ca="1">OFFSET(Stats!$E$1,J$2-1,$A7)</f>
        <v>0</v>
      </c>
      <c r="K7" s="161">
        <f ca="1">OFFSET(Stats!$E$1,K$2-1,$A7)</f>
        <v>0</v>
      </c>
      <c r="L7" s="161">
        <f ca="1">OFFSET(Stats!$E$1,L$2-1,$A7)</f>
        <v>0</v>
      </c>
      <c r="M7" s="161">
        <f ca="1">OFFSET(Stats!$E$1,M$2-1,$A7)</f>
        <v>0</v>
      </c>
      <c r="N7" s="161">
        <f ca="1">OFFSET(Stats!$E$1,N$2-1,$A7)</f>
        <v>0</v>
      </c>
      <c r="O7" s="161">
        <f ca="1">OFFSET(Stats!$E$1,O$2-1,$A7)</f>
        <v>0</v>
      </c>
      <c r="P7" s="161">
        <f ca="1">OFFSET(Stats!$E$1,P$2-1,$A7)</f>
        <v>0</v>
      </c>
      <c r="Q7" s="161">
        <f ca="1">OFFSET(Stats!$E$1,Q$2-1,$A7)</f>
        <v>0</v>
      </c>
      <c r="R7" s="161">
        <f ca="1">OFFSET(Stats!$E$1,R$2-1,$A7)</f>
        <v>0</v>
      </c>
      <c r="S7" s="161">
        <f ca="1">OFFSET(Stats!$E$1,S$2-1,$A7)</f>
        <v>0</v>
      </c>
      <c r="T7" s="161">
        <f ca="1">OFFSET(Stats!$E$1,T$2-1,$A7)</f>
        <v>0</v>
      </c>
      <c r="U7" s="161">
        <f ca="1">OFFSET(Stats!$E$1,U$2-1,$A7)</f>
        <v>0</v>
      </c>
      <c r="V7" s="161">
        <f ca="1">OFFSET(Stats!$E$1,V$2-1,$A7)</f>
        <v>0</v>
      </c>
      <c r="W7" s="161">
        <f ca="1">OFFSET(Stats!$E$1,W$2-1,$A7)</f>
        <v>0</v>
      </c>
      <c r="X7" s="161">
        <f ca="1">OFFSET(Stats!$E$1,X$2-1,$A7)</f>
        <v>0</v>
      </c>
      <c r="Y7" s="161">
        <f ca="1">OFFSET(Stats!$E$1,Y$2-1,$A7)</f>
        <v>0</v>
      </c>
      <c r="Z7" s="161">
        <f ca="1">OFFSET(Stats!$E$1,Z$2-1,$A7)</f>
        <v>0</v>
      </c>
      <c r="AA7" s="161">
        <f ca="1">OFFSET(Stats!$E$1,AA$2-1,$A7)</f>
        <v>0</v>
      </c>
      <c r="AB7" s="161">
        <f ca="1">OFFSET(Stats!$E$1,AB$2-1,$A7)</f>
        <v>0</v>
      </c>
      <c r="AC7" s="161">
        <f ca="1">OFFSET(Stats!$E$1,AC$2-1,$A7)</f>
        <v>0</v>
      </c>
      <c r="AD7" s="194">
        <f ca="1">OFFSET(Stats!$E$1,AD$2-1,$A7)</f>
        <v>0</v>
      </c>
      <c r="AE7" s="194">
        <f ca="1">OFFSET(Stats!$E$1,AE$2-1,$A7)</f>
        <v>0</v>
      </c>
      <c r="AF7" s="194">
        <f ca="1">OFFSET(Stats!$E$1,AF$2-1,$A7)</f>
        <v>0</v>
      </c>
      <c r="AG7" s="194">
        <f ca="1">OFFSET(Stats!$E$1,AG$2-1,$A7)</f>
        <v>0</v>
      </c>
      <c r="AH7" s="194">
        <f ca="1">OFFSET(Stats!$E$1,AH$2-1,$A7)</f>
        <v>0</v>
      </c>
      <c r="AI7" s="194">
        <f ca="1">OFFSET(Stats!$E$1,AI$2-1,$A7)</f>
        <v>0</v>
      </c>
      <c r="AJ7" s="194">
        <f ca="1">OFFSET(Stats!$E$1,AJ$2-1,$A7)</f>
        <v>0</v>
      </c>
      <c r="AK7" s="194">
        <f ca="1">OFFSET(Stats!$E$1,AK$2-1,$A7)</f>
        <v>0</v>
      </c>
      <c r="AL7" s="194">
        <f ca="1">OFFSET(Stats!$E$1,AL$2-1,$A7)</f>
        <v>0</v>
      </c>
      <c r="AM7" s="194">
        <f ca="1">OFFSET(Stats!$E$1,AM$2-1,$A7)</f>
        <v>0</v>
      </c>
      <c r="AN7" s="194">
        <f ca="1">OFFSET(Stats!$E$1,AN$2-1,$A7)</f>
        <v>0</v>
      </c>
    </row>
    <row r="8" spans="1:40" s="8" customFormat="1" x14ac:dyDescent="0.2">
      <c r="A8" s="31">
        <v>4</v>
      </c>
      <c r="B8" s="29" t="str">
        <f>Sample!E5&amp;", "&amp;Sample!F5</f>
        <v xml:space="preserve">, </v>
      </c>
      <c r="C8" s="129"/>
      <c r="D8" s="161">
        <f ca="1">OFFSET(Stats!$E$1,D$2-1,$A8)</f>
        <v>0</v>
      </c>
      <c r="E8" s="161">
        <f ca="1">OFFSET(Stats!$E$1,E$2-1,$A8)</f>
        <v>0</v>
      </c>
      <c r="F8" s="161">
        <f ca="1">OFFSET(Stats!$E$1,F$2-1,$A8)</f>
        <v>0</v>
      </c>
      <c r="G8" s="161">
        <f ca="1">OFFSET(Stats!$E$1,G$2-1,$A8)</f>
        <v>0</v>
      </c>
      <c r="H8" s="161">
        <f ca="1">OFFSET(Stats!$E$1,H$2-1,$A8)</f>
        <v>0</v>
      </c>
      <c r="I8" s="161">
        <f ca="1">OFFSET(Stats!$E$1,I$2-1,$A8)</f>
        <v>0</v>
      </c>
      <c r="J8" s="161">
        <f ca="1">OFFSET(Stats!$E$1,J$2-1,$A8)</f>
        <v>0</v>
      </c>
      <c r="K8" s="161">
        <f ca="1">OFFSET(Stats!$E$1,K$2-1,$A8)</f>
        <v>0</v>
      </c>
      <c r="L8" s="161">
        <f ca="1">OFFSET(Stats!$E$1,L$2-1,$A8)</f>
        <v>0</v>
      </c>
      <c r="M8" s="161">
        <f ca="1">OFFSET(Stats!$E$1,M$2-1,$A8)</f>
        <v>0</v>
      </c>
      <c r="N8" s="161">
        <f ca="1">OFFSET(Stats!$E$1,N$2-1,$A8)</f>
        <v>0</v>
      </c>
      <c r="O8" s="161">
        <f ca="1">OFFSET(Stats!$E$1,O$2-1,$A8)</f>
        <v>0</v>
      </c>
      <c r="P8" s="161">
        <f ca="1">OFFSET(Stats!$E$1,P$2-1,$A8)</f>
        <v>0</v>
      </c>
      <c r="Q8" s="161">
        <f ca="1">OFFSET(Stats!$E$1,Q$2-1,$A8)</f>
        <v>0</v>
      </c>
      <c r="R8" s="161">
        <f ca="1">OFFSET(Stats!$E$1,R$2-1,$A8)</f>
        <v>0</v>
      </c>
      <c r="S8" s="161">
        <f ca="1">OFFSET(Stats!$E$1,S$2-1,$A8)</f>
        <v>0</v>
      </c>
      <c r="T8" s="161">
        <f ca="1">OFFSET(Stats!$E$1,T$2-1,$A8)</f>
        <v>0</v>
      </c>
      <c r="U8" s="161">
        <f ca="1">OFFSET(Stats!$E$1,U$2-1,$A8)</f>
        <v>0</v>
      </c>
      <c r="V8" s="161">
        <f ca="1">OFFSET(Stats!$E$1,V$2-1,$A8)</f>
        <v>0</v>
      </c>
      <c r="W8" s="161">
        <f ca="1">OFFSET(Stats!$E$1,W$2-1,$A8)</f>
        <v>0</v>
      </c>
      <c r="X8" s="161">
        <f ca="1">OFFSET(Stats!$E$1,X$2-1,$A8)</f>
        <v>0</v>
      </c>
      <c r="Y8" s="161">
        <f ca="1">OFFSET(Stats!$E$1,Y$2-1,$A8)</f>
        <v>0</v>
      </c>
      <c r="Z8" s="161">
        <f ca="1">OFFSET(Stats!$E$1,Z$2-1,$A8)</f>
        <v>0</v>
      </c>
      <c r="AA8" s="161">
        <f ca="1">OFFSET(Stats!$E$1,AA$2-1,$A8)</f>
        <v>0</v>
      </c>
      <c r="AB8" s="161">
        <f ca="1">OFFSET(Stats!$E$1,AB$2-1,$A8)</f>
        <v>0</v>
      </c>
      <c r="AC8" s="161">
        <f ca="1">OFFSET(Stats!$E$1,AC$2-1,$A8)</f>
        <v>0</v>
      </c>
      <c r="AD8" s="194">
        <f ca="1">OFFSET(Stats!$E$1,AD$2-1,$A8)</f>
        <v>0</v>
      </c>
      <c r="AE8" s="194">
        <f ca="1">OFFSET(Stats!$E$1,AE$2-1,$A8)</f>
        <v>0</v>
      </c>
      <c r="AF8" s="194">
        <f ca="1">OFFSET(Stats!$E$1,AF$2-1,$A8)</f>
        <v>0</v>
      </c>
      <c r="AG8" s="194">
        <f ca="1">OFFSET(Stats!$E$1,AG$2-1,$A8)</f>
        <v>0</v>
      </c>
      <c r="AH8" s="194">
        <f ca="1">OFFSET(Stats!$E$1,AH$2-1,$A8)</f>
        <v>0</v>
      </c>
      <c r="AI8" s="194">
        <f ca="1">OFFSET(Stats!$E$1,AI$2-1,$A8)</f>
        <v>0</v>
      </c>
      <c r="AJ8" s="194">
        <f ca="1">OFFSET(Stats!$E$1,AJ$2-1,$A8)</f>
        <v>0</v>
      </c>
      <c r="AK8" s="194">
        <f ca="1">OFFSET(Stats!$E$1,AK$2-1,$A8)</f>
        <v>0</v>
      </c>
      <c r="AL8" s="194">
        <f ca="1">OFFSET(Stats!$E$1,AL$2-1,$A8)</f>
        <v>0</v>
      </c>
      <c r="AM8" s="194">
        <f ca="1">OFFSET(Stats!$E$1,AM$2-1,$A8)</f>
        <v>0</v>
      </c>
      <c r="AN8" s="194">
        <f ca="1">OFFSET(Stats!$E$1,AN$2-1,$A8)</f>
        <v>0</v>
      </c>
    </row>
    <row r="9" spans="1:40" s="8" customFormat="1" x14ac:dyDescent="0.2">
      <c r="A9" s="31">
        <v>5</v>
      </c>
      <c r="B9" s="29" t="str">
        <f>Sample!E6&amp;", "&amp;Sample!F6</f>
        <v xml:space="preserve">, </v>
      </c>
      <c r="C9" s="129"/>
      <c r="D9" s="161">
        <f ca="1">OFFSET(Stats!$E$1,D$2-1,$A9)</f>
        <v>0</v>
      </c>
      <c r="E9" s="161">
        <f ca="1">OFFSET(Stats!$E$1,E$2-1,$A9)</f>
        <v>0</v>
      </c>
      <c r="F9" s="161">
        <f ca="1">OFFSET(Stats!$E$1,F$2-1,$A9)</f>
        <v>0</v>
      </c>
      <c r="G9" s="161">
        <f ca="1">OFFSET(Stats!$E$1,G$2-1,$A9)</f>
        <v>0</v>
      </c>
      <c r="H9" s="161">
        <f ca="1">OFFSET(Stats!$E$1,H$2-1,$A9)</f>
        <v>0</v>
      </c>
      <c r="I9" s="161">
        <f ca="1">OFFSET(Stats!$E$1,I$2-1,$A9)</f>
        <v>0</v>
      </c>
      <c r="J9" s="161">
        <f ca="1">OFFSET(Stats!$E$1,J$2-1,$A9)</f>
        <v>0</v>
      </c>
      <c r="K9" s="161">
        <f ca="1">OFFSET(Stats!$E$1,K$2-1,$A9)</f>
        <v>0</v>
      </c>
      <c r="L9" s="161">
        <f ca="1">OFFSET(Stats!$E$1,L$2-1,$A9)</f>
        <v>0</v>
      </c>
      <c r="M9" s="161">
        <f ca="1">OFFSET(Stats!$E$1,M$2-1,$A9)</f>
        <v>0</v>
      </c>
      <c r="N9" s="161">
        <f ca="1">OFFSET(Stats!$E$1,N$2-1,$A9)</f>
        <v>0</v>
      </c>
      <c r="O9" s="161">
        <f ca="1">OFFSET(Stats!$E$1,O$2-1,$A9)</f>
        <v>0</v>
      </c>
      <c r="P9" s="161">
        <f ca="1">OFFSET(Stats!$E$1,P$2-1,$A9)</f>
        <v>0</v>
      </c>
      <c r="Q9" s="161">
        <f ca="1">OFFSET(Stats!$E$1,Q$2-1,$A9)</f>
        <v>0</v>
      </c>
      <c r="R9" s="161">
        <f ca="1">OFFSET(Stats!$E$1,R$2-1,$A9)</f>
        <v>0</v>
      </c>
      <c r="S9" s="161">
        <f ca="1">OFFSET(Stats!$E$1,S$2-1,$A9)</f>
        <v>0</v>
      </c>
      <c r="T9" s="161">
        <f ca="1">OFFSET(Stats!$E$1,T$2-1,$A9)</f>
        <v>0</v>
      </c>
      <c r="U9" s="161">
        <f ca="1">OFFSET(Stats!$E$1,U$2-1,$A9)</f>
        <v>0</v>
      </c>
      <c r="V9" s="161">
        <f ca="1">OFFSET(Stats!$E$1,V$2-1,$A9)</f>
        <v>0</v>
      </c>
      <c r="W9" s="161">
        <f ca="1">OFFSET(Stats!$E$1,W$2-1,$A9)</f>
        <v>0</v>
      </c>
      <c r="X9" s="161">
        <f ca="1">OFFSET(Stats!$E$1,X$2-1,$A9)</f>
        <v>0</v>
      </c>
      <c r="Y9" s="161">
        <f ca="1">OFFSET(Stats!$E$1,Y$2-1,$A9)</f>
        <v>0</v>
      </c>
      <c r="Z9" s="161">
        <f ca="1">OFFSET(Stats!$E$1,Z$2-1,$A9)</f>
        <v>0</v>
      </c>
      <c r="AA9" s="161">
        <f ca="1">OFFSET(Stats!$E$1,AA$2-1,$A9)</f>
        <v>0</v>
      </c>
      <c r="AB9" s="161">
        <f ca="1">OFFSET(Stats!$E$1,AB$2-1,$A9)</f>
        <v>0</v>
      </c>
      <c r="AC9" s="161">
        <f ca="1">OFFSET(Stats!$E$1,AC$2-1,$A9)</f>
        <v>0</v>
      </c>
      <c r="AD9" s="194">
        <f ca="1">OFFSET(Stats!$E$1,AD$2-1,$A9)</f>
        <v>0</v>
      </c>
      <c r="AE9" s="194">
        <f ca="1">OFFSET(Stats!$E$1,AE$2-1,$A9)</f>
        <v>0</v>
      </c>
      <c r="AF9" s="194">
        <f ca="1">OFFSET(Stats!$E$1,AF$2-1,$A9)</f>
        <v>0</v>
      </c>
      <c r="AG9" s="194">
        <f ca="1">OFFSET(Stats!$E$1,AG$2-1,$A9)</f>
        <v>0</v>
      </c>
      <c r="AH9" s="194">
        <f ca="1">OFFSET(Stats!$E$1,AH$2-1,$A9)</f>
        <v>0</v>
      </c>
      <c r="AI9" s="194">
        <f ca="1">OFFSET(Stats!$E$1,AI$2-1,$A9)</f>
        <v>0</v>
      </c>
      <c r="AJ9" s="194">
        <f ca="1">OFFSET(Stats!$E$1,AJ$2-1,$A9)</f>
        <v>0</v>
      </c>
      <c r="AK9" s="194">
        <f ca="1">OFFSET(Stats!$E$1,AK$2-1,$A9)</f>
        <v>0</v>
      </c>
      <c r="AL9" s="194">
        <f ca="1">OFFSET(Stats!$E$1,AL$2-1,$A9)</f>
        <v>0</v>
      </c>
      <c r="AM9" s="194">
        <f ca="1">OFFSET(Stats!$E$1,AM$2-1,$A9)</f>
        <v>0</v>
      </c>
      <c r="AN9" s="194">
        <f ca="1">OFFSET(Stats!$E$1,AN$2-1,$A9)</f>
        <v>0</v>
      </c>
    </row>
    <row r="10" spans="1:40" s="8" customFormat="1" x14ac:dyDescent="0.2">
      <c r="A10" s="31">
        <v>6</v>
      </c>
      <c r="B10" s="29" t="str">
        <f>Sample!E7&amp;", "&amp;Sample!F7</f>
        <v xml:space="preserve">, </v>
      </c>
      <c r="C10" s="129"/>
      <c r="D10" s="161">
        <f ca="1">OFFSET(Stats!$E$1,D$2-1,$A10)</f>
        <v>0</v>
      </c>
      <c r="E10" s="161">
        <f ca="1">OFFSET(Stats!$E$1,E$2-1,$A10)</f>
        <v>0</v>
      </c>
      <c r="F10" s="161">
        <f ca="1">OFFSET(Stats!$E$1,F$2-1,$A10)</f>
        <v>0</v>
      </c>
      <c r="G10" s="161">
        <f ca="1">OFFSET(Stats!$E$1,G$2-1,$A10)</f>
        <v>0</v>
      </c>
      <c r="H10" s="161">
        <f ca="1">OFFSET(Stats!$E$1,H$2-1,$A10)</f>
        <v>0</v>
      </c>
      <c r="I10" s="161">
        <f ca="1">OFFSET(Stats!$E$1,I$2-1,$A10)</f>
        <v>0</v>
      </c>
      <c r="J10" s="161">
        <f ca="1">OFFSET(Stats!$E$1,J$2-1,$A10)</f>
        <v>0</v>
      </c>
      <c r="K10" s="161">
        <f ca="1">OFFSET(Stats!$E$1,K$2-1,$A10)</f>
        <v>0</v>
      </c>
      <c r="L10" s="161">
        <f ca="1">OFFSET(Stats!$E$1,L$2-1,$A10)</f>
        <v>0</v>
      </c>
      <c r="M10" s="161">
        <f ca="1">OFFSET(Stats!$E$1,M$2-1,$A10)</f>
        <v>0</v>
      </c>
      <c r="N10" s="161">
        <f ca="1">OFFSET(Stats!$E$1,N$2-1,$A10)</f>
        <v>0</v>
      </c>
      <c r="O10" s="161">
        <f ca="1">OFFSET(Stats!$E$1,O$2-1,$A10)</f>
        <v>0</v>
      </c>
      <c r="P10" s="161">
        <f ca="1">OFFSET(Stats!$E$1,P$2-1,$A10)</f>
        <v>0</v>
      </c>
      <c r="Q10" s="161">
        <f ca="1">OFFSET(Stats!$E$1,Q$2-1,$A10)</f>
        <v>0</v>
      </c>
      <c r="R10" s="161">
        <f ca="1">OFFSET(Stats!$E$1,R$2-1,$A10)</f>
        <v>0</v>
      </c>
      <c r="S10" s="161">
        <f ca="1">OFFSET(Stats!$E$1,S$2-1,$A10)</f>
        <v>0</v>
      </c>
      <c r="T10" s="161">
        <f ca="1">OFFSET(Stats!$E$1,T$2-1,$A10)</f>
        <v>0</v>
      </c>
      <c r="U10" s="161">
        <f ca="1">OFFSET(Stats!$E$1,U$2-1,$A10)</f>
        <v>0</v>
      </c>
      <c r="V10" s="161">
        <f ca="1">OFFSET(Stats!$E$1,V$2-1,$A10)</f>
        <v>0</v>
      </c>
      <c r="W10" s="161">
        <f ca="1">OFFSET(Stats!$E$1,W$2-1,$A10)</f>
        <v>0</v>
      </c>
      <c r="X10" s="161">
        <f ca="1">OFFSET(Stats!$E$1,X$2-1,$A10)</f>
        <v>0</v>
      </c>
      <c r="Y10" s="161">
        <f ca="1">OFFSET(Stats!$E$1,Y$2-1,$A10)</f>
        <v>0</v>
      </c>
      <c r="Z10" s="161">
        <f ca="1">OFFSET(Stats!$E$1,Z$2-1,$A10)</f>
        <v>0</v>
      </c>
      <c r="AA10" s="161">
        <f ca="1">OFFSET(Stats!$E$1,AA$2-1,$A10)</f>
        <v>0</v>
      </c>
      <c r="AB10" s="161">
        <f ca="1">OFFSET(Stats!$E$1,AB$2-1,$A10)</f>
        <v>0</v>
      </c>
      <c r="AC10" s="161">
        <f ca="1">OFFSET(Stats!$E$1,AC$2-1,$A10)</f>
        <v>0</v>
      </c>
      <c r="AD10" s="194">
        <f ca="1">OFFSET(Stats!$E$1,AD$2-1,$A10)</f>
        <v>0</v>
      </c>
      <c r="AE10" s="194">
        <f ca="1">OFFSET(Stats!$E$1,AE$2-1,$A10)</f>
        <v>0</v>
      </c>
      <c r="AF10" s="194">
        <f ca="1">OFFSET(Stats!$E$1,AF$2-1,$A10)</f>
        <v>0</v>
      </c>
      <c r="AG10" s="194">
        <f ca="1">OFFSET(Stats!$E$1,AG$2-1,$A10)</f>
        <v>0</v>
      </c>
      <c r="AH10" s="194">
        <f ca="1">OFFSET(Stats!$E$1,AH$2-1,$A10)</f>
        <v>0</v>
      </c>
      <c r="AI10" s="194">
        <f ca="1">OFFSET(Stats!$E$1,AI$2-1,$A10)</f>
        <v>0</v>
      </c>
      <c r="AJ10" s="194">
        <f ca="1">OFFSET(Stats!$E$1,AJ$2-1,$A10)</f>
        <v>0</v>
      </c>
      <c r="AK10" s="194">
        <f ca="1">OFFSET(Stats!$E$1,AK$2-1,$A10)</f>
        <v>0</v>
      </c>
      <c r="AL10" s="194">
        <f ca="1">OFFSET(Stats!$E$1,AL$2-1,$A10)</f>
        <v>0</v>
      </c>
      <c r="AM10" s="194">
        <f ca="1">OFFSET(Stats!$E$1,AM$2-1,$A10)</f>
        <v>0</v>
      </c>
      <c r="AN10" s="194">
        <f ca="1">OFFSET(Stats!$E$1,AN$2-1,$A10)</f>
        <v>0</v>
      </c>
    </row>
    <row r="11" spans="1:40" s="8" customFormat="1" x14ac:dyDescent="0.2">
      <c r="A11" s="31">
        <v>7</v>
      </c>
      <c r="B11" s="29" t="str">
        <f>Sample!E8&amp;", "&amp;Sample!F8</f>
        <v xml:space="preserve">, </v>
      </c>
      <c r="C11" s="129"/>
      <c r="D11" s="161">
        <f ca="1">OFFSET(Stats!$E$1,D$2-1,$A11)</f>
        <v>0</v>
      </c>
      <c r="E11" s="161">
        <f ca="1">OFFSET(Stats!$E$1,E$2-1,$A11)</f>
        <v>0</v>
      </c>
      <c r="F11" s="161">
        <f ca="1">OFFSET(Stats!$E$1,F$2-1,$A11)</f>
        <v>0</v>
      </c>
      <c r="G11" s="161">
        <f ca="1">OFFSET(Stats!$E$1,G$2-1,$A11)</f>
        <v>0</v>
      </c>
      <c r="H11" s="161">
        <f ca="1">OFFSET(Stats!$E$1,H$2-1,$A11)</f>
        <v>0</v>
      </c>
      <c r="I11" s="161">
        <f ca="1">OFFSET(Stats!$E$1,I$2-1,$A11)</f>
        <v>0</v>
      </c>
      <c r="J11" s="161">
        <f ca="1">OFFSET(Stats!$E$1,J$2-1,$A11)</f>
        <v>0</v>
      </c>
      <c r="K11" s="161">
        <f ca="1">OFFSET(Stats!$E$1,K$2-1,$A11)</f>
        <v>0</v>
      </c>
      <c r="L11" s="161">
        <f ca="1">OFFSET(Stats!$E$1,L$2-1,$A11)</f>
        <v>0</v>
      </c>
      <c r="M11" s="161">
        <f ca="1">OFFSET(Stats!$E$1,M$2-1,$A11)</f>
        <v>0</v>
      </c>
      <c r="N11" s="161">
        <f ca="1">OFFSET(Stats!$E$1,N$2-1,$A11)</f>
        <v>0</v>
      </c>
      <c r="O11" s="161">
        <f ca="1">OFFSET(Stats!$E$1,O$2-1,$A11)</f>
        <v>0</v>
      </c>
      <c r="P11" s="161">
        <f ca="1">OFFSET(Stats!$E$1,P$2-1,$A11)</f>
        <v>0</v>
      </c>
      <c r="Q11" s="161">
        <f ca="1">OFFSET(Stats!$E$1,Q$2-1,$A11)</f>
        <v>0</v>
      </c>
      <c r="R11" s="161">
        <f ca="1">OFFSET(Stats!$E$1,R$2-1,$A11)</f>
        <v>0</v>
      </c>
      <c r="S11" s="161">
        <f ca="1">OFFSET(Stats!$E$1,S$2-1,$A11)</f>
        <v>0</v>
      </c>
      <c r="T11" s="161">
        <f ca="1">OFFSET(Stats!$E$1,T$2-1,$A11)</f>
        <v>0</v>
      </c>
      <c r="U11" s="161">
        <f ca="1">OFFSET(Stats!$E$1,U$2-1,$A11)</f>
        <v>0</v>
      </c>
      <c r="V11" s="161">
        <f ca="1">OFFSET(Stats!$E$1,V$2-1,$A11)</f>
        <v>0</v>
      </c>
      <c r="W11" s="161">
        <f ca="1">OFFSET(Stats!$E$1,W$2-1,$A11)</f>
        <v>0</v>
      </c>
      <c r="X11" s="161">
        <f ca="1">OFFSET(Stats!$E$1,X$2-1,$A11)</f>
        <v>0</v>
      </c>
      <c r="Y11" s="161">
        <f ca="1">OFFSET(Stats!$E$1,Y$2-1,$A11)</f>
        <v>0</v>
      </c>
      <c r="Z11" s="161">
        <f ca="1">OFFSET(Stats!$E$1,Z$2-1,$A11)</f>
        <v>0</v>
      </c>
      <c r="AA11" s="161">
        <f ca="1">OFFSET(Stats!$E$1,AA$2-1,$A11)</f>
        <v>0</v>
      </c>
      <c r="AB11" s="161">
        <f ca="1">OFFSET(Stats!$E$1,AB$2-1,$A11)</f>
        <v>0</v>
      </c>
      <c r="AC11" s="161">
        <f ca="1">OFFSET(Stats!$E$1,AC$2-1,$A11)</f>
        <v>0</v>
      </c>
      <c r="AD11" s="194">
        <f ca="1">OFFSET(Stats!$E$1,AD$2-1,$A11)</f>
        <v>0</v>
      </c>
      <c r="AE11" s="194">
        <f ca="1">OFFSET(Stats!$E$1,AE$2-1,$A11)</f>
        <v>0</v>
      </c>
      <c r="AF11" s="194">
        <f ca="1">OFFSET(Stats!$E$1,AF$2-1,$A11)</f>
        <v>0</v>
      </c>
      <c r="AG11" s="194">
        <f ca="1">OFFSET(Stats!$E$1,AG$2-1,$A11)</f>
        <v>0</v>
      </c>
      <c r="AH11" s="194">
        <f ca="1">OFFSET(Stats!$E$1,AH$2-1,$A11)</f>
        <v>0</v>
      </c>
      <c r="AI11" s="194">
        <f ca="1">OFFSET(Stats!$E$1,AI$2-1,$A11)</f>
        <v>0</v>
      </c>
      <c r="AJ11" s="194">
        <f ca="1">OFFSET(Stats!$E$1,AJ$2-1,$A11)</f>
        <v>0</v>
      </c>
      <c r="AK11" s="194">
        <f ca="1">OFFSET(Stats!$E$1,AK$2-1,$A11)</f>
        <v>0</v>
      </c>
      <c r="AL11" s="194">
        <f ca="1">OFFSET(Stats!$E$1,AL$2-1,$A11)</f>
        <v>0</v>
      </c>
      <c r="AM11" s="194">
        <f ca="1">OFFSET(Stats!$E$1,AM$2-1,$A11)</f>
        <v>0</v>
      </c>
      <c r="AN11" s="194">
        <f ca="1">OFFSET(Stats!$E$1,AN$2-1,$A11)</f>
        <v>0</v>
      </c>
    </row>
    <row r="12" spans="1:40" s="8" customFormat="1" x14ac:dyDescent="0.2">
      <c r="A12" s="31">
        <v>8</v>
      </c>
      <c r="B12" s="29" t="str">
        <f>Sample!E9&amp;", "&amp;Sample!F9</f>
        <v xml:space="preserve">, </v>
      </c>
      <c r="C12" s="129"/>
      <c r="D12" s="161">
        <f ca="1">OFFSET(Stats!$E$1,D$2-1,$A12)</f>
        <v>0</v>
      </c>
      <c r="E12" s="161">
        <f ca="1">OFFSET(Stats!$E$1,E$2-1,$A12)</f>
        <v>0</v>
      </c>
      <c r="F12" s="161">
        <f ca="1">OFFSET(Stats!$E$1,F$2-1,$A12)</f>
        <v>0</v>
      </c>
      <c r="G12" s="161">
        <f ca="1">OFFSET(Stats!$E$1,G$2-1,$A12)</f>
        <v>0</v>
      </c>
      <c r="H12" s="161">
        <f ca="1">OFFSET(Stats!$E$1,H$2-1,$A12)</f>
        <v>0</v>
      </c>
      <c r="I12" s="161">
        <f ca="1">OFFSET(Stats!$E$1,I$2-1,$A12)</f>
        <v>0</v>
      </c>
      <c r="J12" s="161">
        <f ca="1">OFFSET(Stats!$E$1,J$2-1,$A12)</f>
        <v>0</v>
      </c>
      <c r="K12" s="161">
        <f ca="1">OFFSET(Stats!$E$1,K$2-1,$A12)</f>
        <v>0</v>
      </c>
      <c r="L12" s="161">
        <f ca="1">OFFSET(Stats!$E$1,L$2-1,$A12)</f>
        <v>0</v>
      </c>
      <c r="M12" s="161">
        <f ca="1">OFFSET(Stats!$E$1,M$2-1,$A12)</f>
        <v>0</v>
      </c>
      <c r="N12" s="161">
        <f ca="1">OFFSET(Stats!$E$1,N$2-1,$A12)</f>
        <v>0</v>
      </c>
      <c r="O12" s="161">
        <f ca="1">OFFSET(Stats!$E$1,O$2-1,$A12)</f>
        <v>0</v>
      </c>
      <c r="P12" s="161">
        <f ca="1">OFFSET(Stats!$E$1,P$2-1,$A12)</f>
        <v>0</v>
      </c>
      <c r="Q12" s="161">
        <f ca="1">OFFSET(Stats!$E$1,Q$2-1,$A12)</f>
        <v>0</v>
      </c>
      <c r="R12" s="161">
        <f ca="1">OFFSET(Stats!$E$1,R$2-1,$A12)</f>
        <v>0</v>
      </c>
      <c r="S12" s="161">
        <f ca="1">OFFSET(Stats!$E$1,S$2-1,$A12)</f>
        <v>0</v>
      </c>
      <c r="T12" s="161">
        <f ca="1">OFFSET(Stats!$E$1,T$2-1,$A12)</f>
        <v>0</v>
      </c>
      <c r="U12" s="161">
        <f ca="1">OFFSET(Stats!$E$1,U$2-1,$A12)</f>
        <v>0</v>
      </c>
      <c r="V12" s="161">
        <f ca="1">OFFSET(Stats!$E$1,V$2-1,$A12)</f>
        <v>0</v>
      </c>
      <c r="W12" s="161">
        <f ca="1">OFFSET(Stats!$E$1,W$2-1,$A12)</f>
        <v>0</v>
      </c>
      <c r="X12" s="161">
        <f ca="1">OFFSET(Stats!$E$1,X$2-1,$A12)</f>
        <v>0</v>
      </c>
      <c r="Y12" s="161">
        <f ca="1">OFFSET(Stats!$E$1,Y$2-1,$A12)</f>
        <v>0</v>
      </c>
      <c r="Z12" s="161">
        <f ca="1">OFFSET(Stats!$E$1,Z$2-1,$A12)</f>
        <v>0</v>
      </c>
      <c r="AA12" s="161">
        <f ca="1">OFFSET(Stats!$E$1,AA$2-1,$A12)</f>
        <v>0</v>
      </c>
      <c r="AB12" s="161">
        <f ca="1">OFFSET(Stats!$E$1,AB$2-1,$A12)</f>
        <v>0</v>
      </c>
      <c r="AC12" s="161">
        <f ca="1">OFFSET(Stats!$E$1,AC$2-1,$A12)</f>
        <v>0</v>
      </c>
      <c r="AD12" s="194">
        <f ca="1">OFFSET(Stats!$E$1,AD$2-1,$A12)</f>
        <v>0</v>
      </c>
      <c r="AE12" s="194">
        <f ca="1">OFFSET(Stats!$E$1,AE$2-1,$A12)</f>
        <v>0</v>
      </c>
      <c r="AF12" s="194">
        <f ca="1">OFFSET(Stats!$E$1,AF$2-1,$A12)</f>
        <v>0</v>
      </c>
      <c r="AG12" s="194">
        <f ca="1">OFFSET(Stats!$E$1,AG$2-1,$A12)</f>
        <v>0</v>
      </c>
      <c r="AH12" s="194">
        <f ca="1">OFFSET(Stats!$E$1,AH$2-1,$A12)</f>
        <v>0</v>
      </c>
      <c r="AI12" s="194">
        <f ca="1">OFFSET(Stats!$E$1,AI$2-1,$A12)</f>
        <v>0</v>
      </c>
      <c r="AJ12" s="194">
        <f ca="1">OFFSET(Stats!$E$1,AJ$2-1,$A12)</f>
        <v>0</v>
      </c>
      <c r="AK12" s="194">
        <f ca="1">OFFSET(Stats!$E$1,AK$2-1,$A12)</f>
        <v>0</v>
      </c>
      <c r="AL12" s="194">
        <f ca="1">OFFSET(Stats!$E$1,AL$2-1,$A12)</f>
        <v>0</v>
      </c>
      <c r="AM12" s="194">
        <f ca="1">OFFSET(Stats!$E$1,AM$2-1,$A12)</f>
        <v>0</v>
      </c>
      <c r="AN12" s="194">
        <f ca="1">OFFSET(Stats!$E$1,AN$2-1,$A12)</f>
        <v>0</v>
      </c>
    </row>
    <row r="13" spans="1:40" s="8" customFormat="1" x14ac:dyDescent="0.2">
      <c r="A13" s="31">
        <v>9</v>
      </c>
      <c r="B13" s="29" t="str">
        <f>Sample!E10&amp;", "&amp;Sample!F10</f>
        <v xml:space="preserve">, </v>
      </c>
      <c r="C13" s="129"/>
      <c r="D13" s="161">
        <f ca="1">OFFSET(Stats!$E$1,D$2-1,$A13)</f>
        <v>0</v>
      </c>
      <c r="E13" s="161">
        <f ca="1">OFFSET(Stats!$E$1,E$2-1,$A13)</f>
        <v>0</v>
      </c>
      <c r="F13" s="161">
        <f ca="1">OFFSET(Stats!$E$1,F$2-1,$A13)</f>
        <v>0</v>
      </c>
      <c r="G13" s="161">
        <f ca="1">OFFSET(Stats!$E$1,G$2-1,$A13)</f>
        <v>0</v>
      </c>
      <c r="H13" s="161">
        <f ca="1">OFFSET(Stats!$E$1,H$2-1,$A13)</f>
        <v>0</v>
      </c>
      <c r="I13" s="161">
        <f ca="1">OFFSET(Stats!$E$1,I$2-1,$A13)</f>
        <v>0</v>
      </c>
      <c r="J13" s="161">
        <f ca="1">OFFSET(Stats!$E$1,J$2-1,$A13)</f>
        <v>0</v>
      </c>
      <c r="K13" s="161">
        <f ca="1">OFFSET(Stats!$E$1,K$2-1,$A13)</f>
        <v>0</v>
      </c>
      <c r="L13" s="161">
        <f ca="1">OFFSET(Stats!$E$1,L$2-1,$A13)</f>
        <v>0</v>
      </c>
      <c r="M13" s="161">
        <f ca="1">OFFSET(Stats!$E$1,M$2-1,$A13)</f>
        <v>0</v>
      </c>
      <c r="N13" s="161">
        <f ca="1">OFFSET(Stats!$E$1,N$2-1,$A13)</f>
        <v>0</v>
      </c>
      <c r="O13" s="161">
        <f ca="1">OFFSET(Stats!$E$1,O$2-1,$A13)</f>
        <v>0</v>
      </c>
      <c r="P13" s="161">
        <f ca="1">OFFSET(Stats!$E$1,P$2-1,$A13)</f>
        <v>0</v>
      </c>
      <c r="Q13" s="161">
        <f ca="1">OFFSET(Stats!$E$1,Q$2-1,$A13)</f>
        <v>0</v>
      </c>
      <c r="R13" s="161">
        <f ca="1">OFFSET(Stats!$E$1,R$2-1,$A13)</f>
        <v>0</v>
      </c>
      <c r="S13" s="161">
        <f ca="1">OFFSET(Stats!$E$1,S$2-1,$A13)</f>
        <v>0</v>
      </c>
      <c r="T13" s="161">
        <f ca="1">OFFSET(Stats!$E$1,T$2-1,$A13)</f>
        <v>0</v>
      </c>
      <c r="U13" s="161">
        <f ca="1">OFFSET(Stats!$E$1,U$2-1,$A13)</f>
        <v>0</v>
      </c>
      <c r="V13" s="161">
        <f ca="1">OFFSET(Stats!$E$1,V$2-1,$A13)</f>
        <v>0</v>
      </c>
      <c r="W13" s="161">
        <f ca="1">OFFSET(Stats!$E$1,W$2-1,$A13)</f>
        <v>0</v>
      </c>
      <c r="X13" s="161">
        <f ca="1">OFFSET(Stats!$E$1,X$2-1,$A13)</f>
        <v>0</v>
      </c>
      <c r="Y13" s="161">
        <f ca="1">OFFSET(Stats!$E$1,Y$2-1,$A13)</f>
        <v>0</v>
      </c>
      <c r="Z13" s="161">
        <f ca="1">OFFSET(Stats!$E$1,Z$2-1,$A13)</f>
        <v>0</v>
      </c>
      <c r="AA13" s="161">
        <f ca="1">OFFSET(Stats!$E$1,AA$2-1,$A13)</f>
        <v>0</v>
      </c>
      <c r="AB13" s="161">
        <f ca="1">OFFSET(Stats!$E$1,AB$2-1,$A13)</f>
        <v>0</v>
      </c>
      <c r="AC13" s="161">
        <f ca="1">OFFSET(Stats!$E$1,AC$2-1,$A13)</f>
        <v>0</v>
      </c>
      <c r="AD13" s="194">
        <f ca="1">OFFSET(Stats!$E$1,AD$2-1,$A13)</f>
        <v>0</v>
      </c>
      <c r="AE13" s="194">
        <f ca="1">OFFSET(Stats!$E$1,AE$2-1,$A13)</f>
        <v>0</v>
      </c>
      <c r="AF13" s="194">
        <f ca="1">OFFSET(Stats!$E$1,AF$2-1,$A13)</f>
        <v>0</v>
      </c>
      <c r="AG13" s="194">
        <f ca="1">OFFSET(Stats!$E$1,AG$2-1,$A13)</f>
        <v>0</v>
      </c>
      <c r="AH13" s="194">
        <f ca="1">OFFSET(Stats!$E$1,AH$2-1,$A13)</f>
        <v>0</v>
      </c>
      <c r="AI13" s="194">
        <f ca="1">OFFSET(Stats!$E$1,AI$2-1,$A13)</f>
        <v>0</v>
      </c>
      <c r="AJ13" s="194">
        <f ca="1">OFFSET(Stats!$E$1,AJ$2-1,$A13)</f>
        <v>0</v>
      </c>
      <c r="AK13" s="194">
        <f ca="1">OFFSET(Stats!$E$1,AK$2-1,$A13)</f>
        <v>0</v>
      </c>
      <c r="AL13" s="194">
        <f ca="1">OFFSET(Stats!$E$1,AL$2-1,$A13)</f>
        <v>0</v>
      </c>
      <c r="AM13" s="194">
        <f ca="1">OFFSET(Stats!$E$1,AM$2-1,$A13)</f>
        <v>0</v>
      </c>
      <c r="AN13" s="194">
        <f ca="1">OFFSET(Stats!$E$1,AN$2-1,$A13)</f>
        <v>0</v>
      </c>
    </row>
    <row r="14" spans="1:40" s="8" customFormat="1" x14ac:dyDescent="0.2">
      <c r="A14" s="31">
        <v>10</v>
      </c>
      <c r="B14" s="29" t="str">
        <f>Sample!E11&amp;", "&amp;Sample!F11</f>
        <v xml:space="preserve">, </v>
      </c>
      <c r="C14" s="129"/>
      <c r="D14" s="161">
        <f ca="1">OFFSET(Stats!$E$1,D$2-1,$A14)</f>
        <v>0</v>
      </c>
      <c r="E14" s="161">
        <f ca="1">OFFSET(Stats!$E$1,E$2-1,$A14)</f>
        <v>0</v>
      </c>
      <c r="F14" s="161">
        <f ca="1">OFFSET(Stats!$E$1,F$2-1,$A14)</f>
        <v>0</v>
      </c>
      <c r="G14" s="161">
        <f ca="1">OFFSET(Stats!$E$1,G$2-1,$A14)</f>
        <v>0</v>
      </c>
      <c r="H14" s="161">
        <f ca="1">OFFSET(Stats!$E$1,H$2-1,$A14)</f>
        <v>0</v>
      </c>
      <c r="I14" s="161">
        <f ca="1">OFFSET(Stats!$E$1,I$2-1,$A14)</f>
        <v>0</v>
      </c>
      <c r="J14" s="161">
        <f ca="1">OFFSET(Stats!$E$1,J$2-1,$A14)</f>
        <v>0</v>
      </c>
      <c r="K14" s="161">
        <f ca="1">OFFSET(Stats!$E$1,K$2-1,$A14)</f>
        <v>0</v>
      </c>
      <c r="L14" s="161">
        <f ca="1">OFFSET(Stats!$E$1,L$2-1,$A14)</f>
        <v>0</v>
      </c>
      <c r="M14" s="161">
        <f ca="1">OFFSET(Stats!$E$1,M$2-1,$A14)</f>
        <v>0</v>
      </c>
      <c r="N14" s="161">
        <f ca="1">OFFSET(Stats!$E$1,N$2-1,$A14)</f>
        <v>0</v>
      </c>
      <c r="O14" s="161">
        <f ca="1">OFFSET(Stats!$E$1,O$2-1,$A14)</f>
        <v>0</v>
      </c>
      <c r="P14" s="161">
        <f ca="1">OFFSET(Stats!$E$1,P$2-1,$A14)</f>
        <v>0</v>
      </c>
      <c r="Q14" s="161">
        <f ca="1">OFFSET(Stats!$E$1,Q$2-1,$A14)</f>
        <v>0</v>
      </c>
      <c r="R14" s="161">
        <f ca="1">OFFSET(Stats!$E$1,R$2-1,$A14)</f>
        <v>0</v>
      </c>
      <c r="S14" s="161">
        <f ca="1">OFFSET(Stats!$E$1,S$2-1,$A14)</f>
        <v>0</v>
      </c>
      <c r="T14" s="161">
        <f ca="1">OFFSET(Stats!$E$1,T$2-1,$A14)</f>
        <v>0</v>
      </c>
      <c r="U14" s="161">
        <f ca="1">OFFSET(Stats!$E$1,U$2-1,$A14)</f>
        <v>0</v>
      </c>
      <c r="V14" s="161">
        <f ca="1">OFFSET(Stats!$E$1,V$2-1,$A14)</f>
        <v>0</v>
      </c>
      <c r="W14" s="161">
        <f ca="1">OFFSET(Stats!$E$1,W$2-1,$A14)</f>
        <v>0</v>
      </c>
      <c r="X14" s="161">
        <f ca="1">OFFSET(Stats!$E$1,X$2-1,$A14)</f>
        <v>0</v>
      </c>
      <c r="Y14" s="161">
        <f ca="1">OFFSET(Stats!$E$1,Y$2-1,$A14)</f>
        <v>0</v>
      </c>
      <c r="Z14" s="161">
        <f ca="1">OFFSET(Stats!$E$1,Z$2-1,$A14)</f>
        <v>0</v>
      </c>
      <c r="AA14" s="161">
        <f ca="1">OFFSET(Stats!$E$1,AA$2-1,$A14)</f>
        <v>0</v>
      </c>
      <c r="AB14" s="161">
        <f ca="1">OFFSET(Stats!$E$1,AB$2-1,$A14)</f>
        <v>0</v>
      </c>
      <c r="AC14" s="161">
        <f ca="1">OFFSET(Stats!$E$1,AC$2-1,$A14)</f>
        <v>0</v>
      </c>
      <c r="AD14" s="194">
        <f ca="1">OFFSET(Stats!$E$1,AD$2-1,$A14)</f>
        <v>0</v>
      </c>
      <c r="AE14" s="194">
        <f ca="1">OFFSET(Stats!$E$1,AE$2-1,$A14)</f>
        <v>0</v>
      </c>
      <c r="AF14" s="194">
        <f ca="1">OFFSET(Stats!$E$1,AF$2-1,$A14)</f>
        <v>0</v>
      </c>
      <c r="AG14" s="194">
        <f ca="1">OFFSET(Stats!$E$1,AG$2-1,$A14)</f>
        <v>0</v>
      </c>
      <c r="AH14" s="194">
        <f ca="1">OFFSET(Stats!$E$1,AH$2-1,$A14)</f>
        <v>0</v>
      </c>
      <c r="AI14" s="194">
        <f ca="1">OFFSET(Stats!$E$1,AI$2-1,$A14)</f>
        <v>0</v>
      </c>
      <c r="AJ14" s="194">
        <f ca="1">OFFSET(Stats!$E$1,AJ$2-1,$A14)</f>
        <v>0</v>
      </c>
      <c r="AK14" s="194">
        <f ca="1">OFFSET(Stats!$E$1,AK$2-1,$A14)</f>
        <v>0</v>
      </c>
      <c r="AL14" s="194">
        <f ca="1">OFFSET(Stats!$E$1,AL$2-1,$A14)</f>
        <v>0</v>
      </c>
      <c r="AM14" s="194">
        <f ca="1">OFFSET(Stats!$E$1,AM$2-1,$A14)</f>
        <v>0</v>
      </c>
      <c r="AN14" s="194">
        <f ca="1">OFFSET(Stats!$E$1,AN$2-1,$A14)</f>
        <v>0</v>
      </c>
    </row>
    <row r="15" spans="1:40" s="8" customFormat="1" x14ac:dyDescent="0.2">
      <c r="A15" s="31">
        <v>11</v>
      </c>
      <c r="B15" s="29" t="str">
        <f>Sample!E12&amp;", "&amp;Sample!F12</f>
        <v xml:space="preserve">, </v>
      </c>
      <c r="C15" s="129"/>
      <c r="D15" s="161">
        <f ca="1">OFFSET(Stats!$E$1,D$2-1,$A15)</f>
        <v>0</v>
      </c>
      <c r="E15" s="161">
        <f ca="1">OFFSET(Stats!$E$1,E$2-1,$A15)</f>
        <v>0</v>
      </c>
      <c r="F15" s="161">
        <f ca="1">OFFSET(Stats!$E$1,F$2-1,$A15)</f>
        <v>0</v>
      </c>
      <c r="G15" s="161">
        <f ca="1">OFFSET(Stats!$E$1,G$2-1,$A15)</f>
        <v>0</v>
      </c>
      <c r="H15" s="161">
        <f ca="1">OFFSET(Stats!$E$1,H$2-1,$A15)</f>
        <v>0</v>
      </c>
      <c r="I15" s="161">
        <f ca="1">OFFSET(Stats!$E$1,I$2-1,$A15)</f>
        <v>0</v>
      </c>
      <c r="J15" s="161">
        <f ca="1">OFFSET(Stats!$E$1,J$2-1,$A15)</f>
        <v>0</v>
      </c>
      <c r="K15" s="161">
        <f ca="1">OFFSET(Stats!$E$1,K$2-1,$A15)</f>
        <v>0</v>
      </c>
      <c r="L15" s="161">
        <f ca="1">OFFSET(Stats!$E$1,L$2-1,$A15)</f>
        <v>0</v>
      </c>
      <c r="M15" s="161">
        <f ca="1">OFFSET(Stats!$E$1,M$2-1,$A15)</f>
        <v>0</v>
      </c>
      <c r="N15" s="161">
        <f ca="1">OFFSET(Stats!$E$1,N$2-1,$A15)</f>
        <v>0</v>
      </c>
      <c r="O15" s="161">
        <f ca="1">OFFSET(Stats!$E$1,O$2-1,$A15)</f>
        <v>0</v>
      </c>
      <c r="P15" s="161">
        <f ca="1">OFFSET(Stats!$E$1,P$2-1,$A15)</f>
        <v>0</v>
      </c>
      <c r="Q15" s="161">
        <f ca="1">OFFSET(Stats!$E$1,Q$2-1,$A15)</f>
        <v>0</v>
      </c>
      <c r="R15" s="161">
        <f ca="1">OFFSET(Stats!$E$1,R$2-1,$A15)</f>
        <v>0</v>
      </c>
      <c r="S15" s="161">
        <f ca="1">OFFSET(Stats!$E$1,S$2-1,$A15)</f>
        <v>0</v>
      </c>
      <c r="T15" s="161">
        <f ca="1">OFFSET(Stats!$E$1,T$2-1,$A15)</f>
        <v>0</v>
      </c>
      <c r="U15" s="161">
        <f ca="1">OFFSET(Stats!$E$1,U$2-1,$A15)</f>
        <v>0</v>
      </c>
      <c r="V15" s="161">
        <f ca="1">OFFSET(Stats!$E$1,V$2-1,$A15)</f>
        <v>0</v>
      </c>
      <c r="W15" s="161">
        <f ca="1">OFFSET(Stats!$E$1,W$2-1,$A15)</f>
        <v>0</v>
      </c>
      <c r="X15" s="161">
        <f ca="1">OFFSET(Stats!$E$1,X$2-1,$A15)</f>
        <v>0</v>
      </c>
      <c r="Y15" s="161">
        <f ca="1">OFFSET(Stats!$E$1,Y$2-1,$A15)</f>
        <v>0</v>
      </c>
      <c r="Z15" s="161">
        <f ca="1">OFFSET(Stats!$E$1,Z$2-1,$A15)</f>
        <v>0</v>
      </c>
      <c r="AA15" s="161">
        <f ca="1">OFFSET(Stats!$E$1,AA$2-1,$A15)</f>
        <v>0</v>
      </c>
      <c r="AB15" s="161">
        <f ca="1">OFFSET(Stats!$E$1,AB$2-1,$A15)</f>
        <v>0</v>
      </c>
      <c r="AC15" s="161">
        <f ca="1">OFFSET(Stats!$E$1,AC$2-1,$A15)</f>
        <v>0</v>
      </c>
      <c r="AD15" s="194">
        <f ca="1">OFFSET(Stats!$E$1,AD$2-1,$A15)</f>
        <v>0</v>
      </c>
      <c r="AE15" s="194">
        <f ca="1">OFFSET(Stats!$E$1,AE$2-1,$A15)</f>
        <v>0</v>
      </c>
      <c r="AF15" s="194">
        <f ca="1">OFFSET(Stats!$E$1,AF$2-1,$A15)</f>
        <v>0</v>
      </c>
      <c r="AG15" s="194">
        <f ca="1">OFFSET(Stats!$E$1,AG$2-1,$A15)</f>
        <v>0</v>
      </c>
      <c r="AH15" s="194">
        <f ca="1">OFFSET(Stats!$E$1,AH$2-1,$A15)</f>
        <v>0</v>
      </c>
      <c r="AI15" s="194">
        <f ca="1">OFFSET(Stats!$E$1,AI$2-1,$A15)</f>
        <v>0</v>
      </c>
      <c r="AJ15" s="194">
        <f ca="1">OFFSET(Stats!$E$1,AJ$2-1,$A15)</f>
        <v>0</v>
      </c>
      <c r="AK15" s="194">
        <f ca="1">OFFSET(Stats!$E$1,AK$2-1,$A15)</f>
        <v>0</v>
      </c>
      <c r="AL15" s="194">
        <f ca="1">OFFSET(Stats!$E$1,AL$2-1,$A15)</f>
        <v>0</v>
      </c>
      <c r="AM15" s="194">
        <f ca="1">OFFSET(Stats!$E$1,AM$2-1,$A15)</f>
        <v>0</v>
      </c>
      <c r="AN15" s="194">
        <f ca="1">OFFSET(Stats!$E$1,AN$2-1,$A15)</f>
        <v>0</v>
      </c>
    </row>
    <row r="16" spans="1:40" s="8" customFormat="1" x14ac:dyDescent="0.2">
      <c r="A16" s="31">
        <v>12</v>
      </c>
      <c r="B16" s="29" t="str">
        <f>Sample!E13&amp;", "&amp;Sample!F13</f>
        <v xml:space="preserve">, </v>
      </c>
      <c r="C16" s="129"/>
      <c r="D16" s="161">
        <f ca="1">OFFSET(Stats!$E$1,D$2-1,$A16)</f>
        <v>0</v>
      </c>
      <c r="E16" s="161">
        <f ca="1">OFFSET(Stats!$E$1,E$2-1,$A16)</f>
        <v>0</v>
      </c>
      <c r="F16" s="161">
        <f ca="1">OFFSET(Stats!$E$1,F$2-1,$A16)</f>
        <v>0</v>
      </c>
      <c r="G16" s="161">
        <f ca="1">OFFSET(Stats!$E$1,G$2-1,$A16)</f>
        <v>0</v>
      </c>
      <c r="H16" s="161">
        <f ca="1">OFFSET(Stats!$E$1,H$2-1,$A16)</f>
        <v>0</v>
      </c>
      <c r="I16" s="161">
        <f ca="1">OFFSET(Stats!$E$1,I$2-1,$A16)</f>
        <v>0</v>
      </c>
      <c r="J16" s="161">
        <f ca="1">OFFSET(Stats!$E$1,J$2-1,$A16)</f>
        <v>0</v>
      </c>
      <c r="K16" s="161">
        <f ca="1">OFFSET(Stats!$E$1,K$2-1,$A16)</f>
        <v>0</v>
      </c>
      <c r="L16" s="161">
        <f ca="1">OFFSET(Stats!$E$1,L$2-1,$A16)</f>
        <v>0</v>
      </c>
      <c r="M16" s="161">
        <f ca="1">OFFSET(Stats!$E$1,M$2-1,$A16)</f>
        <v>0</v>
      </c>
      <c r="N16" s="161">
        <f ca="1">OFFSET(Stats!$E$1,N$2-1,$A16)</f>
        <v>0</v>
      </c>
      <c r="O16" s="161">
        <f ca="1">OFFSET(Stats!$E$1,O$2-1,$A16)</f>
        <v>0</v>
      </c>
      <c r="P16" s="161">
        <f ca="1">OFFSET(Stats!$E$1,P$2-1,$A16)</f>
        <v>0</v>
      </c>
      <c r="Q16" s="161">
        <f ca="1">OFFSET(Stats!$E$1,Q$2-1,$A16)</f>
        <v>0</v>
      </c>
      <c r="R16" s="161">
        <f ca="1">OFFSET(Stats!$E$1,R$2-1,$A16)</f>
        <v>0</v>
      </c>
      <c r="S16" s="161">
        <f ca="1">OFFSET(Stats!$E$1,S$2-1,$A16)</f>
        <v>0</v>
      </c>
      <c r="T16" s="161">
        <f ca="1">OFFSET(Stats!$E$1,T$2-1,$A16)</f>
        <v>0</v>
      </c>
      <c r="U16" s="161">
        <f ca="1">OFFSET(Stats!$E$1,U$2-1,$A16)</f>
        <v>0</v>
      </c>
      <c r="V16" s="161">
        <f ca="1">OFFSET(Stats!$E$1,V$2-1,$A16)</f>
        <v>0</v>
      </c>
      <c r="W16" s="161">
        <f ca="1">OFFSET(Stats!$E$1,W$2-1,$A16)</f>
        <v>0</v>
      </c>
      <c r="X16" s="161">
        <f ca="1">OFFSET(Stats!$E$1,X$2-1,$A16)</f>
        <v>0</v>
      </c>
      <c r="Y16" s="161">
        <f ca="1">OFFSET(Stats!$E$1,Y$2-1,$A16)</f>
        <v>0</v>
      </c>
      <c r="Z16" s="161">
        <f ca="1">OFFSET(Stats!$E$1,Z$2-1,$A16)</f>
        <v>0</v>
      </c>
      <c r="AA16" s="161">
        <f ca="1">OFFSET(Stats!$E$1,AA$2-1,$A16)</f>
        <v>0</v>
      </c>
      <c r="AB16" s="161">
        <f ca="1">OFFSET(Stats!$E$1,AB$2-1,$A16)</f>
        <v>0</v>
      </c>
      <c r="AC16" s="161">
        <f ca="1">OFFSET(Stats!$E$1,AC$2-1,$A16)</f>
        <v>0</v>
      </c>
      <c r="AD16" s="194">
        <f ca="1">OFFSET(Stats!$E$1,AD$2-1,$A16)</f>
        <v>0</v>
      </c>
      <c r="AE16" s="194">
        <f ca="1">OFFSET(Stats!$E$1,AE$2-1,$A16)</f>
        <v>0</v>
      </c>
      <c r="AF16" s="194">
        <f ca="1">OFFSET(Stats!$E$1,AF$2-1,$A16)</f>
        <v>0</v>
      </c>
      <c r="AG16" s="194">
        <f ca="1">OFFSET(Stats!$E$1,AG$2-1,$A16)</f>
        <v>0</v>
      </c>
      <c r="AH16" s="194">
        <f ca="1">OFFSET(Stats!$E$1,AH$2-1,$A16)</f>
        <v>0</v>
      </c>
      <c r="AI16" s="194">
        <f ca="1">OFFSET(Stats!$E$1,AI$2-1,$A16)</f>
        <v>0</v>
      </c>
      <c r="AJ16" s="194">
        <f ca="1">OFFSET(Stats!$E$1,AJ$2-1,$A16)</f>
        <v>0</v>
      </c>
      <c r="AK16" s="194">
        <f ca="1">OFFSET(Stats!$E$1,AK$2-1,$A16)</f>
        <v>0</v>
      </c>
      <c r="AL16" s="194">
        <f ca="1">OFFSET(Stats!$E$1,AL$2-1,$A16)</f>
        <v>0</v>
      </c>
      <c r="AM16" s="194">
        <f ca="1">OFFSET(Stats!$E$1,AM$2-1,$A16)</f>
        <v>0</v>
      </c>
      <c r="AN16" s="194">
        <f ca="1">OFFSET(Stats!$E$1,AN$2-1,$A16)</f>
        <v>0</v>
      </c>
    </row>
    <row r="17" spans="1:40" s="8" customFormat="1" x14ac:dyDescent="0.2">
      <c r="A17" s="31">
        <v>13</v>
      </c>
      <c r="B17" s="29" t="str">
        <f>Sample!E14&amp;", "&amp;Sample!F14</f>
        <v xml:space="preserve">, </v>
      </c>
      <c r="C17" s="129"/>
      <c r="D17" s="161">
        <f ca="1">OFFSET(Stats!$E$1,D$2-1,$A17)</f>
        <v>0</v>
      </c>
      <c r="E17" s="161">
        <f ca="1">OFFSET(Stats!$E$1,E$2-1,$A17)</f>
        <v>0</v>
      </c>
      <c r="F17" s="161">
        <f ca="1">OFFSET(Stats!$E$1,F$2-1,$A17)</f>
        <v>0</v>
      </c>
      <c r="G17" s="161">
        <f ca="1">OFFSET(Stats!$E$1,G$2-1,$A17)</f>
        <v>0</v>
      </c>
      <c r="H17" s="161">
        <f ca="1">OFFSET(Stats!$E$1,H$2-1,$A17)</f>
        <v>0</v>
      </c>
      <c r="I17" s="161">
        <f ca="1">OFFSET(Stats!$E$1,I$2-1,$A17)</f>
        <v>0</v>
      </c>
      <c r="J17" s="161">
        <f ca="1">OFFSET(Stats!$E$1,J$2-1,$A17)</f>
        <v>0</v>
      </c>
      <c r="K17" s="161">
        <f ca="1">OFFSET(Stats!$E$1,K$2-1,$A17)</f>
        <v>0</v>
      </c>
      <c r="L17" s="161">
        <f ca="1">OFFSET(Stats!$E$1,L$2-1,$A17)</f>
        <v>0</v>
      </c>
      <c r="M17" s="161">
        <f ca="1">OFFSET(Stats!$E$1,M$2-1,$A17)</f>
        <v>0</v>
      </c>
      <c r="N17" s="161">
        <f ca="1">OFFSET(Stats!$E$1,N$2-1,$A17)</f>
        <v>0</v>
      </c>
      <c r="O17" s="161">
        <f ca="1">OFFSET(Stats!$E$1,O$2-1,$A17)</f>
        <v>0</v>
      </c>
      <c r="P17" s="161">
        <f ca="1">OFFSET(Stats!$E$1,P$2-1,$A17)</f>
        <v>0</v>
      </c>
      <c r="Q17" s="161">
        <f ca="1">OFFSET(Stats!$E$1,Q$2-1,$A17)</f>
        <v>0</v>
      </c>
      <c r="R17" s="161">
        <f ca="1">OFFSET(Stats!$E$1,R$2-1,$A17)</f>
        <v>0</v>
      </c>
      <c r="S17" s="161">
        <f ca="1">OFFSET(Stats!$E$1,S$2-1,$A17)</f>
        <v>0</v>
      </c>
      <c r="T17" s="161">
        <f ca="1">OFFSET(Stats!$E$1,T$2-1,$A17)</f>
        <v>0</v>
      </c>
      <c r="U17" s="161">
        <f ca="1">OFFSET(Stats!$E$1,U$2-1,$A17)</f>
        <v>0</v>
      </c>
      <c r="V17" s="161">
        <f ca="1">OFFSET(Stats!$E$1,V$2-1,$A17)</f>
        <v>0</v>
      </c>
      <c r="W17" s="161">
        <f ca="1">OFFSET(Stats!$E$1,W$2-1,$A17)</f>
        <v>0</v>
      </c>
      <c r="X17" s="161">
        <f ca="1">OFFSET(Stats!$E$1,X$2-1,$A17)</f>
        <v>0</v>
      </c>
      <c r="Y17" s="161">
        <f ca="1">OFFSET(Stats!$E$1,Y$2-1,$A17)</f>
        <v>0</v>
      </c>
      <c r="Z17" s="161">
        <f ca="1">OFFSET(Stats!$E$1,Z$2-1,$A17)</f>
        <v>0</v>
      </c>
      <c r="AA17" s="161">
        <f ca="1">OFFSET(Stats!$E$1,AA$2-1,$A17)</f>
        <v>0</v>
      </c>
      <c r="AB17" s="161">
        <f ca="1">OFFSET(Stats!$E$1,AB$2-1,$A17)</f>
        <v>0</v>
      </c>
      <c r="AC17" s="161">
        <f ca="1">OFFSET(Stats!$E$1,AC$2-1,$A17)</f>
        <v>0</v>
      </c>
      <c r="AD17" s="194">
        <f ca="1">OFFSET(Stats!$E$1,AD$2-1,$A17)</f>
        <v>0</v>
      </c>
      <c r="AE17" s="194">
        <f ca="1">OFFSET(Stats!$E$1,AE$2-1,$A17)</f>
        <v>0</v>
      </c>
      <c r="AF17" s="194">
        <f ca="1">OFFSET(Stats!$E$1,AF$2-1,$A17)</f>
        <v>0</v>
      </c>
      <c r="AG17" s="194">
        <f ca="1">OFFSET(Stats!$E$1,AG$2-1,$A17)</f>
        <v>0</v>
      </c>
      <c r="AH17" s="194">
        <f ca="1">OFFSET(Stats!$E$1,AH$2-1,$A17)</f>
        <v>0</v>
      </c>
      <c r="AI17" s="194">
        <f ca="1">OFFSET(Stats!$E$1,AI$2-1,$A17)</f>
        <v>0</v>
      </c>
      <c r="AJ17" s="194">
        <f ca="1">OFFSET(Stats!$E$1,AJ$2-1,$A17)</f>
        <v>0</v>
      </c>
      <c r="AK17" s="194">
        <f ca="1">OFFSET(Stats!$E$1,AK$2-1,$A17)</f>
        <v>0</v>
      </c>
      <c r="AL17" s="194">
        <f ca="1">OFFSET(Stats!$E$1,AL$2-1,$A17)</f>
        <v>0</v>
      </c>
      <c r="AM17" s="194">
        <f ca="1">OFFSET(Stats!$E$1,AM$2-1,$A17)</f>
        <v>0</v>
      </c>
      <c r="AN17" s="194">
        <f ca="1">OFFSET(Stats!$E$1,AN$2-1,$A17)</f>
        <v>0</v>
      </c>
    </row>
    <row r="18" spans="1:40" s="8" customFormat="1" x14ac:dyDescent="0.2">
      <c r="A18" s="31">
        <v>14</v>
      </c>
      <c r="B18" s="29" t="str">
        <f>Sample!E15&amp;", "&amp;Sample!F15</f>
        <v xml:space="preserve">, </v>
      </c>
      <c r="C18" s="129"/>
      <c r="D18" s="161">
        <f ca="1">OFFSET(Stats!$E$1,D$2-1,$A18)</f>
        <v>0</v>
      </c>
      <c r="E18" s="161">
        <f ca="1">OFFSET(Stats!$E$1,E$2-1,$A18)</f>
        <v>0</v>
      </c>
      <c r="F18" s="161">
        <f ca="1">OFFSET(Stats!$E$1,F$2-1,$A18)</f>
        <v>0</v>
      </c>
      <c r="G18" s="161">
        <f ca="1">OFFSET(Stats!$E$1,G$2-1,$A18)</f>
        <v>0</v>
      </c>
      <c r="H18" s="161">
        <f ca="1">OFFSET(Stats!$E$1,H$2-1,$A18)</f>
        <v>0</v>
      </c>
      <c r="I18" s="161">
        <f ca="1">OFFSET(Stats!$E$1,I$2-1,$A18)</f>
        <v>0</v>
      </c>
      <c r="J18" s="161">
        <f ca="1">OFFSET(Stats!$E$1,J$2-1,$A18)</f>
        <v>0</v>
      </c>
      <c r="K18" s="161">
        <f ca="1">OFFSET(Stats!$E$1,K$2-1,$A18)</f>
        <v>0</v>
      </c>
      <c r="L18" s="161">
        <f ca="1">OFFSET(Stats!$E$1,L$2-1,$A18)</f>
        <v>0</v>
      </c>
      <c r="M18" s="161">
        <f ca="1">OFFSET(Stats!$E$1,M$2-1,$A18)</f>
        <v>0</v>
      </c>
      <c r="N18" s="161">
        <f ca="1">OFFSET(Stats!$E$1,N$2-1,$A18)</f>
        <v>0</v>
      </c>
      <c r="O18" s="161">
        <f ca="1">OFFSET(Stats!$E$1,O$2-1,$A18)</f>
        <v>0</v>
      </c>
      <c r="P18" s="161">
        <f ca="1">OFFSET(Stats!$E$1,P$2-1,$A18)</f>
        <v>0</v>
      </c>
      <c r="Q18" s="161">
        <f ca="1">OFFSET(Stats!$E$1,Q$2-1,$A18)</f>
        <v>0</v>
      </c>
      <c r="R18" s="161">
        <f ca="1">OFFSET(Stats!$E$1,R$2-1,$A18)</f>
        <v>0</v>
      </c>
      <c r="S18" s="161">
        <f ca="1">OFFSET(Stats!$E$1,S$2-1,$A18)</f>
        <v>0</v>
      </c>
      <c r="T18" s="161">
        <f ca="1">OFFSET(Stats!$E$1,T$2-1,$A18)</f>
        <v>0</v>
      </c>
      <c r="U18" s="161">
        <f ca="1">OFFSET(Stats!$E$1,U$2-1,$A18)</f>
        <v>0</v>
      </c>
      <c r="V18" s="161">
        <f ca="1">OFFSET(Stats!$E$1,V$2-1,$A18)</f>
        <v>0</v>
      </c>
      <c r="W18" s="161">
        <f ca="1">OFFSET(Stats!$E$1,W$2-1,$A18)</f>
        <v>0</v>
      </c>
      <c r="X18" s="161">
        <f ca="1">OFFSET(Stats!$E$1,X$2-1,$A18)</f>
        <v>0</v>
      </c>
      <c r="Y18" s="161">
        <f ca="1">OFFSET(Stats!$E$1,Y$2-1,$A18)</f>
        <v>0</v>
      </c>
      <c r="Z18" s="161">
        <f ca="1">OFFSET(Stats!$E$1,Z$2-1,$A18)</f>
        <v>0</v>
      </c>
      <c r="AA18" s="161">
        <f ca="1">OFFSET(Stats!$E$1,AA$2-1,$A18)</f>
        <v>0</v>
      </c>
      <c r="AB18" s="161">
        <f ca="1">OFFSET(Stats!$E$1,AB$2-1,$A18)</f>
        <v>0</v>
      </c>
      <c r="AC18" s="161">
        <f ca="1">OFFSET(Stats!$E$1,AC$2-1,$A18)</f>
        <v>0</v>
      </c>
      <c r="AD18" s="194">
        <f ca="1">OFFSET(Stats!$E$1,AD$2-1,$A18)</f>
        <v>0</v>
      </c>
      <c r="AE18" s="194">
        <f ca="1">OFFSET(Stats!$E$1,AE$2-1,$A18)</f>
        <v>0</v>
      </c>
      <c r="AF18" s="194">
        <f ca="1">OFFSET(Stats!$E$1,AF$2-1,$A18)</f>
        <v>0</v>
      </c>
      <c r="AG18" s="194">
        <f ca="1">OFFSET(Stats!$E$1,AG$2-1,$A18)</f>
        <v>0</v>
      </c>
      <c r="AH18" s="194">
        <f ca="1">OFFSET(Stats!$E$1,AH$2-1,$A18)</f>
        <v>0</v>
      </c>
      <c r="AI18" s="194">
        <f ca="1">OFFSET(Stats!$E$1,AI$2-1,$A18)</f>
        <v>0</v>
      </c>
      <c r="AJ18" s="194">
        <f ca="1">OFFSET(Stats!$E$1,AJ$2-1,$A18)</f>
        <v>0</v>
      </c>
      <c r="AK18" s="194">
        <f ca="1">OFFSET(Stats!$E$1,AK$2-1,$A18)</f>
        <v>0</v>
      </c>
      <c r="AL18" s="194">
        <f ca="1">OFFSET(Stats!$E$1,AL$2-1,$A18)</f>
        <v>0</v>
      </c>
      <c r="AM18" s="194">
        <f ca="1">OFFSET(Stats!$E$1,AM$2-1,$A18)</f>
        <v>0</v>
      </c>
      <c r="AN18" s="194">
        <f ca="1">OFFSET(Stats!$E$1,AN$2-1,$A18)</f>
        <v>0</v>
      </c>
    </row>
    <row r="19" spans="1:40" s="8" customFormat="1" x14ac:dyDescent="0.2">
      <c r="A19" s="31">
        <v>15</v>
      </c>
      <c r="B19" s="29" t="str">
        <f>Sample!E16&amp;", "&amp;Sample!F16</f>
        <v xml:space="preserve">, </v>
      </c>
      <c r="C19" s="129"/>
      <c r="D19" s="161">
        <f ca="1">OFFSET(Stats!$E$1,D$2-1,$A19)</f>
        <v>0</v>
      </c>
      <c r="E19" s="161">
        <f ca="1">OFFSET(Stats!$E$1,E$2-1,$A19)</f>
        <v>0</v>
      </c>
      <c r="F19" s="161">
        <f ca="1">OFFSET(Stats!$E$1,F$2-1,$A19)</f>
        <v>0</v>
      </c>
      <c r="G19" s="161">
        <f ca="1">OFFSET(Stats!$E$1,G$2-1,$A19)</f>
        <v>0</v>
      </c>
      <c r="H19" s="161">
        <f ca="1">OFFSET(Stats!$E$1,H$2-1,$A19)</f>
        <v>0</v>
      </c>
      <c r="I19" s="161">
        <f ca="1">OFFSET(Stats!$E$1,I$2-1,$A19)</f>
        <v>0</v>
      </c>
      <c r="J19" s="161">
        <f ca="1">OFFSET(Stats!$E$1,J$2-1,$A19)</f>
        <v>0</v>
      </c>
      <c r="K19" s="161">
        <f ca="1">OFFSET(Stats!$E$1,K$2-1,$A19)</f>
        <v>0</v>
      </c>
      <c r="L19" s="161">
        <f ca="1">OFFSET(Stats!$E$1,L$2-1,$A19)</f>
        <v>0</v>
      </c>
      <c r="M19" s="161">
        <f ca="1">OFFSET(Stats!$E$1,M$2-1,$A19)</f>
        <v>0</v>
      </c>
      <c r="N19" s="161">
        <f ca="1">OFFSET(Stats!$E$1,N$2-1,$A19)</f>
        <v>0</v>
      </c>
      <c r="O19" s="161">
        <f ca="1">OFFSET(Stats!$E$1,O$2-1,$A19)</f>
        <v>0</v>
      </c>
      <c r="P19" s="161">
        <f ca="1">OFFSET(Stats!$E$1,P$2-1,$A19)</f>
        <v>0</v>
      </c>
      <c r="Q19" s="161">
        <f ca="1">OFFSET(Stats!$E$1,Q$2-1,$A19)</f>
        <v>0</v>
      </c>
      <c r="R19" s="161">
        <f ca="1">OFFSET(Stats!$E$1,R$2-1,$A19)</f>
        <v>0</v>
      </c>
      <c r="S19" s="161">
        <f ca="1">OFFSET(Stats!$E$1,S$2-1,$A19)</f>
        <v>0</v>
      </c>
      <c r="T19" s="161">
        <f ca="1">OFFSET(Stats!$E$1,T$2-1,$A19)</f>
        <v>0</v>
      </c>
      <c r="U19" s="161">
        <f ca="1">OFFSET(Stats!$E$1,U$2-1,$A19)</f>
        <v>0</v>
      </c>
      <c r="V19" s="161">
        <f ca="1">OFFSET(Stats!$E$1,V$2-1,$A19)</f>
        <v>0</v>
      </c>
      <c r="W19" s="161">
        <f ca="1">OFFSET(Stats!$E$1,W$2-1,$A19)</f>
        <v>0</v>
      </c>
      <c r="X19" s="161">
        <f ca="1">OFFSET(Stats!$E$1,X$2-1,$A19)</f>
        <v>0</v>
      </c>
      <c r="Y19" s="161">
        <f ca="1">OFFSET(Stats!$E$1,Y$2-1,$A19)</f>
        <v>0</v>
      </c>
      <c r="Z19" s="161">
        <f ca="1">OFFSET(Stats!$E$1,Z$2-1,$A19)</f>
        <v>0</v>
      </c>
      <c r="AA19" s="161">
        <f ca="1">OFFSET(Stats!$E$1,AA$2-1,$A19)</f>
        <v>0</v>
      </c>
      <c r="AB19" s="161">
        <f ca="1">OFFSET(Stats!$E$1,AB$2-1,$A19)</f>
        <v>0</v>
      </c>
      <c r="AC19" s="161">
        <f ca="1">OFFSET(Stats!$E$1,AC$2-1,$A19)</f>
        <v>0</v>
      </c>
      <c r="AD19" s="194">
        <f ca="1">OFFSET(Stats!$E$1,AD$2-1,$A19)</f>
        <v>0</v>
      </c>
      <c r="AE19" s="194">
        <f ca="1">OFFSET(Stats!$E$1,AE$2-1,$A19)</f>
        <v>0</v>
      </c>
      <c r="AF19" s="194">
        <f ca="1">OFFSET(Stats!$E$1,AF$2-1,$A19)</f>
        <v>0</v>
      </c>
      <c r="AG19" s="194">
        <f ca="1">OFFSET(Stats!$E$1,AG$2-1,$A19)</f>
        <v>0</v>
      </c>
      <c r="AH19" s="194">
        <f ca="1">OFFSET(Stats!$E$1,AH$2-1,$A19)</f>
        <v>0</v>
      </c>
      <c r="AI19" s="194">
        <f ca="1">OFFSET(Stats!$E$1,AI$2-1,$A19)</f>
        <v>0</v>
      </c>
      <c r="AJ19" s="194">
        <f ca="1">OFFSET(Stats!$E$1,AJ$2-1,$A19)</f>
        <v>0</v>
      </c>
      <c r="AK19" s="194">
        <f ca="1">OFFSET(Stats!$E$1,AK$2-1,$A19)</f>
        <v>0</v>
      </c>
      <c r="AL19" s="194">
        <f ca="1">OFFSET(Stats!$E$1,AL$2-1,$A19)</f>
        <v>0</v>
      </c>
      <c r="AM19" s="194">
        <f ca="1">OFFSET(Stats!$E$1,AM$2-1,$A19)</f>
        <v>0</v>
      </c>
      <c r="AN19" s="194">
        <f ca="1">OFFSET(Stats!$E$1,AN$2-1,$A19)</f>
        <v>0</v>
      </c>
    </row>
    <row r="20" spans="1:40" s="8" customFormat="1" x14ac:dyDescent="0.2">
      <c r="A20" s="31">
        <v>16</v>
      </c>
      <c r="B20" s="29" t="str">
        <f>Sample!E17&amp;", "&amp;Sample!F17</f>
        <v xml:space="preserve">, </v>
      </c>
      <c r="C20" s="129"/>
      <c r="D20" s="161">
        <f ca="1">OFFSET(Stats!$E$1,D$2-1,$A20)</f>
        <v>0</v>
      </c>
      <c r="E20" s="161">
        <f ca="1">OFFSET(Stats!$E$1,E$2-1,$A20)</f>
        <v>0</v>
      </c>
      <c r="F20" s="161">
        <f ca="1">OFFSET(Stats!$E$1,F$2-1,$A20)</f>
        <v>0</v>
      </c>
      <c r="G20" s="161">
        <f ca="1">OFFSET(Stats!$E$1,G$2-1,$A20)</f>
        <v>0</v>
      </c>
      <c r="H20" s="161">
        <f ca="1">OFFSET(Stats!$E$1,H$2-1,$A20)</f>
        <v>0</v>
      </c>
      <c r="I20" s="161">
        <f ca="1">OFFSET(Stats!$E$1,I$2-1,$A20)</f>
        <v>0</v>
      </c>
      <c r="J20" s="161">
        <f ca="1">OFFSET(Stats!$E$1,J$2-1,$A20)</f>
        <v>0</v>
      </c>
      <c r="K20" s="161">
        <f ca="1">OFFSET(Stats!$E$1,K$2-1,$A20)</f>
        <v>0</v>
      </c>
      <c r="L20" s="161">
        <f ca="1">OFFSET(Stats!$E$1,L$2-1,$A20)</f>
        <v>0</v>
      </c>
      <c r="M20" s="161">
        <f ca="1">OFFSET(Stats!$E$1,M$2-1,$A20)</f>
        <v>0</v>
      </c>
      <c r="N20" s="161">
        <f ca="1">OFFSET(Stats!$E$1,N$2-1,$A20)</f>
        <v>0</v>
      </c>
      <c r="O20" s="161">
        <f ca="1">OFFSET(Stats!$E$1,O$2-1,$A20)</f>
        <v>0</v>
      </c>
      <c r="P20" s="161">
        <f ca="1">OFFSET(Stats!$E$1,P$2-1,$A20)</f>
        <v>0</v>
      </c>
      <c r="Q20" s="161">
        <f ca="1">OFFSET(Stats!$E$1,Q$2-1,$A20)</f>
        <v>0</v>
      </c>
      <c r="R20" s="161">
        <f ca="1">OFFSET(Stats!$E$1,R$2-1,$A20)</f>
        <v>0</v>
      </c>
      <c r="S20" s="161">
        <f ca="1">OFFSET(Stats!$E$1,S$2-1,$A20)</f>
        <v>0</v>
      </c>
      <c r="T20" s="161">
        <f ca="1">OFFSET(Stats!$E$1,T$2-1,$A20)</f>
        <v>0</v>
      </c>
      <c r="U20" s="161">
        <f ca="1">OFFSET(Stats!$E$1,U$2-1,$A20)</f>
        <v>0</v>
      </c>
      <c r="V20" s="161">
        <f ca="1">OFFSET(Stats!$E$1,V$2-1,$A20)</f>
        <v>0</v>
      </c>
      <c r="W20" s="161">
        <f ca="1">OFFSET(Stats!$E$1,W$2-1,$A20)</f>
        <v>0</v>
      </c>
      <c r="X20" s="161">
        <f ca="1">OFFSET(Stats!$E$1,X$2-1,$A20)</f>
        <v>0</v>
      </c>
      <c r="Y20" s="161">
        <f ca="1">OFFSET(Stats!$E$1,Y$2-1,$A20)</f>
        <v>0</v>
      </c>
      <c r="Z20" s="161">
        <f ca="1">OFFSET(Stats!$E$1,Z$2-1,$A20)</f>
        <v>0</v>
      </c>
      <c r="AA20" s="161">
        <f ca="1">OFFSET(Stats!$E$1,AA$2-1,$A20)</f>
        <v>0</v>
      </c>
      <c r="AB20" s="161">
        <f ca="1">OFFSET(Stats!$E$1,AB$2-1,$A20)</f>
        <v>0</v>
      </c>
      <c r="AC20" s="161">
        <f ca="1">OFFSET(Stats!$E$1,AC$2-1,$A20)</f>
        <v>0</v>
      </c>
      <c r="AD20" s="194">
        <f ca="1">OFFSET(Stats!$E$1,AD$2-1,$A20)</f>
        <v>0</v>
      </c>
      <c r="AE20" s="194">
        <f ca="1">OFFSET(Stats!$E$1,AE$2-1,$A20)</f>
        <v>0</v>
      </c>
      <c r="AF20" s="194">
        <f ca="1">OFFSET(Stats!$E$1,AF$2-1,$A20)</f>
        <v>0</v>
      </c>
      <c r="AG20" s="194">
        <f ca="1">OFFSET(Stats!$E$1,AG$2-1,$A20)</f>
        <v>0</v>
      </c>
      <c r="AH20" s="194">
        <f ca="1">OFFSET(Stats!$E$1,AH$2-1,$A20)</f>
        <v>0</v>
      </c>
      <c r="AI20" s="194">
        <f ca="1">OFFSET(Stats!$E$1,AI$2-1,$A20)</f>
        <v>0</v>
      </c>
      <c r="AJ20" s="194">
        <f ca="1">OFFSET(Stats!$E$1,AJ$2-1,$A20)</f>
        <v>0</v>
      </c>
      <c r="AK20" s="194">
        <f ca="1">OFFSET(Stats!$E$1,AK$2-1,$A20)</f>
        <v>0</v>
      </c>
      <c r="AL20" s="194">
        <f ca="1">OFFSET(Stats!$E$1,AL$2-1,$A20)</f>
        <v>0</v>
      </c>
      <c r="AM20" s="194">
        <f ca="1">OFFSET(Stats!$E$1,AM$2-1,$A20)</f>
        <v>0</v>
      </c>
      <c r="AN20" s="194">
        <f ca="1">OFFSET(Stats!$E$1,AN$2-1,$A20)</f>
        <v>0</v>
      </c>
    </row>
    <row r="21" spans="1:40" s="8" customFormat="1" x14ac:dyDescent="0.2">
      <c r="A21" s="31">
        <v>17</v>
      </c>
      <c r="B21" s="29" t="str">
        <f>Sample!E18&amp;", "&amp;Sample!F18</f>
        <v xml:space="preserve">, </v>
      </c>
      <c r="C21" s="129"/>
      <c r="D21" s="161">
        <f ca="1">OFFSET(Stats!$E$1,D$2-1,$A21)</f>
        <v>0</v>
      </c>
      <c r="E21" s="161">
        <f ca="1">OFFSET(Stats!$E$1,E$2-1,$A21)</f>
        <v>0</v>
      </c>
      <c r="F21" s="161">
        <f ca="1">OFFSET(Stats!$E$1,F$2-1,$A21)</f>
        <v>0</v>
      </c>
      <c r="G21" s="161">
        <f ca="1">OFFSET(Stats!$E$1,G$2-1,$A21)</f>
        <v>0</v>
      </c>
      <c r="H21" s="161">
        <f ca="1">OFFSET(Stats!$E$1,H$2-1,$A21)</f>
        <v>0</v>
      </c>
      <c r="I21" s="161">
        <f ca="1">OFFSET(Stats!$E$1,I$2-1,$A21)</f>
        <v>0</v>
      </c>
      <c r="J21" s="161">
        <f ca="1">OFFSET(Stats!$E$1,J$2-1,$A21)</f>
        <v>0</v>
      </c>
      <c r="K21" s="161">
        <f ca="1">OFFSET(Stats!$E$1,K$2-1,$A21)</f>
        <v>0</v>
      </c>
      <c r="L21" s="161">
        <f ca="1">OFFSET(Stats!$E$1,L$2-1,$A21)</f>
        <v>0</v>
      </c>
      <c r="M21" s="161">
        <f ca="1">OFFSET(Stats!$E$1,M$2-1,$A21)</f>
        <v>0</v>
      </c>
      <c r="N21" s="161">
        <f ca="1">OFFSET(Stats!$E$1,N$2-1,$A21)</f>
        <v>0</v>
      </c>
      <c r="O21" s="161">
        <f ca="1">OFFSET(Stats!$E$1,O$2-1,$A21)</f>
        <v>0</v>
      </c>
      <c r="P21" s="161">
        <f ca="1">OFFSET(Stats!$E$1,P$2-1,$A21)</f>
        <v>0</v>
      </c>
      <c r="Q21" s="161">
        <f ca="1">OFFSET(Stats!$E$1,Q$2-1,$A21)</f>
        <v>0</v>
      </c>
      <c r="R21" s="161">
        <f ca="1">OFFSET(Stats!$E$1,R$2-1,$A21)</f>
        <v>0</v>
      </c>
      <c r="S21" s="161">
        <f ca="1">OFFSET(Stats!$E$1,S$2-1,$A21)</f>
        <v>0</v>
      </c>
      <c r="T21" s="161">
        <f ca="1">OFFSET(Stats!$E$1,T$2-1,$A21)</f>
        <v>0</v>
      </c>
      <c r="U21" s="161">
        <f ca="1">OFFSET(Stats!$E$1,U$2-1,$A21)</f>
        <v>0</v>
      </c>
      <c r="V21" s="161">
        <f ca="1">OFFSET(Stats!$E$1,V$2-1,$A21)</f>
        <v>0</v>
      </c>
      <c r="W21" s="161">
        <f ca="1">OFFSET(Stats!$E$1,W$2-1,$A21)</f>
        <v>0</v>
      </c>
      <c r="X21" s="161">
        <f ca="1">OFFSET(Stats!$E$1,X$2-1,$A21)</f>
        <v>0</v>
      </c>
      <c r="Y21" s="161">
        <f ca="1">OFFSET(Stats!$E$1,Y$2-1,$A21)</f>
        <v>0</v>
      </c>
      <c r="Z21" s="161">
        <f ca="1">OFFSET(Stats!$E$1,Z$2-1,$A21)</f>
        <v>0</v>
      </c>
      <c r="AA21" s="161">
        <f ca="1">OFFSET(Stats!$E$1,AA$2-1,$A21)</f>
        <v>0</v>
      </c>
      <c r="AB21" s="161">
        <f ca="1">OFFSET(Stats!$E$1,AB$2-1,$A21)</f>
        <v>0</v>
      </c>
      <c r="AC21" s="161">
        <f ca="1">OFFSET(Stats!$E$1,AC$2-1,$A21)</f>
        <v>0</v>
      </c>
      <c r="AD21" s="194">
        <f ca="1">OFFSET(Stats!$E$1,AD$2-1,$A21)</f>
        <v>0</v>
      </c>
      <c r="AE21" s="194">
        <f ca="1">OFFSET(Stats!$E$1,AE$2-1,$A21)</f>
        <v>0</v>
      </c>
      <c r="AF21" s="194">
        <f ca="1">OFFSET(Stats!$E$1,AF$2-1,$A21)</f>
        <v>0</v>
      </c>
      <c r="AG21" s="194">
        <f ca="1">OFFSET(Stats!$E$1,AG$2-1,$A21)</f>
        <v>0</v>
      </c>
      <c r="AH21" s="194">
        <f ca="1">OFFSET(Stats!$E$1,AH$2-1,$A21)</f>
        <v>0</v>
      </c>
      <c r="AI21" s="194">
        <f ca="1">OFFSET(Stats!$E$1,AI$2-1,$A21)</f>
        <v>0</v>
      </c>
      <c r="AJ21" s="194">
        <f ca="1">OFFSET(Stats!$E$1,AJ$2-1,$A21)</f>
        <v>0</v>
      </c>
      <c r="AK21" s="194">
        <f ca="1">OFFSET(Stats!$E$1,AK$2-1,$A21)</f>
        <v>0</v>
      </c>
      <c r="AL21" s="194">
        <f ca="1">OFFSET(Stats!$E$1,AL$2-1,$A21)</f>
        <v>0</v>
      </c>
      <c r="AM21" s="194">
        <f ca="1">OFFSET(Stats!$E$1,AM$2-1,$A21)</f>
        <v>0</v>
      </c>
      <c r="AN21" s="194">
        <f ca="1">OFFSET(Stats!$E$1,AN$2-1,$A21)</f>
        <v>0</v>
      </c>
    </row>
    <row r="22" spans="1:40" s="8" customFormat="1" x14ac:dyDescent="0.2">
      <c r="A22" s="31">
        <v>18</v>
      </c>
      <c r="B22" s="29" t="str">
        <f>Sample!E19&amp;", "&amp;Sample!F19</f>
        <v xml:space="preserve">, </v>
      </c>
      <c r="C22" s="129"/>
      <c r="D22" s="161">
        <f ca="1">OFFSET(Stats!$E$1,D$2-1,$A22)</f>
        <v>0</v>
      </c>
      <c r="E22" s="161">
        <f ca="1">OFFSET(Stats!$E$1,E$2-1,$A22)</f>
        <v>0</v>
      </c>
      <c r="F22" s="161">
        <f ca="1">OFFSET(Stats!$E$1,F$2-1,$A22)</f>
        <v>0</v>
      </c>
      <c r="G22" s="161">
        <f ca="1">OFFSET(Stats!$E$1,G$2-1,$A22)</f>
        <v>0</v>
      </c>
      <c r="H22" s="161">
        <f ca="1">OFFSET(Stats!$E$1,H$2-1,$A22)</f>
        <v>0</v>
      </c>
      <c r="I22" s="161">
        <f ca="1">OFFSET(Stats!$E$1,I$2-1,$A22)</f>
        <v>0</v>
      </c>
      <c r="J22" s="161">
        <f ca="1">OFFSET(Stats!$E$1,J$2-1,$A22)</f>
        <v>0</v>
      </c>
      <c r="K22" s="161">
        <f ca="1">OFFSET(Stats!$E$1,K$2-1,$A22)</f>
        <v>0</v>
      </c>
      <c r="L22" s="161">
        <f ca="1">OFFSET(Stats!$E$1,L$2-1,$A22)</f>
        <v>0</v>
      </c>
      <c r="M22" s="161">
        <f ca="1">OFFSET(Stats!$E$1,M$2-1,$A22)</f>
        <v>0</v>
      </c>
      <c r="N22" s="161">
        <f ca="1">OFFSET(Stats!$E$1,N$2-1,$A22)</f>
        <v>0</v>
      </c>
      <c r="O22" s="161">
        <f ca="1">OFFSET(Stats!$E$1,O$2-1,$A22)</f>
        <v>0</v>
      </c>
      <c r="P22" s="161">
        <f ca="1">OFFSET(Stats!$E$1,P$2-1,$A22)</f>
        <v>0</v>
      </c>
      <c r="Q22" s="161">
        <f ca="1">OFFSET(Stats!$E$1,Q$2-1,$A22)</f>
        <v>0</v>
      </c>
      <c r="R22" s="161">
        <f ca="1">OFFSET(Stats!$E$1,R$2-1,$A22)</f>
        <v>0</v>
      </c>
      <c r="S22" s="161">
        <f ca="1">OFFSET(Stats!$E$1,S$2-1,$A22)</f>
        <v>0</v>
      </c>
      <c r="T22" s="161">
        <f ca="1">OFFSET(Stats!$E$1,T$2-1,$A22)</f>
        <v>0</v>
      </c>
      <c r="U22" s="161">
        <f ca="1">OFFSET(Stats!$E$1,U$2-1,$A22)</f>
        <v>0</v>
      </c>
      <c r="V22" s="161">
        <f ca="1">OFFSET(Stats!$E$1,V$2-1,$A22)</f>
        <v>0</v>
      </c>
      <c r="W22" s="161">
        <f ca="1">OFFSET(Stats!$E$1,W$2-1,$A22)</f>
        <v>0</v>
      </c>
      <c r="X22" s="161">
        <f ca="1">OFFSET(Stats!$E$1,X$2-1,$A22)</f>
        <v>0</v>
      </c>
      <c r="Y22" s="161">
        <f ca="1">OFFSET(Stats!$E$1,Y$2-1,$A22)</f>
        <v>0</v>
      </c>
      <c r="Z22" s="161">
        <f ca="1">OFFSET(Stats!$E$1,Z$2-1,$A22)</f>
        <v>0</v>
      </c>
      <c r="AA22" s="161">
        <f ca="1">OFFSET(Stats!$E$1,AA$2-1,$A22)</f>
        <v>0</v>
      </c>
      <c r="AB22" s="161">
        <f ca="1">OFFSET(Stats!$E$1,AB$2-1,$A22)</f>
        <v>0</v>
      </c>
      <c r="AC22" s="161">
        <f ca="1">OFFSET(Stats!$E$1,AC$2-1,$A22)</f>
        <v>0</v>
      </c>
      <c r="AD22" s="194">
        <f ca="1">OFFSET(Stats!$E$1,AD$2-1,$A22)</f>
        <v>0</v>
      </c>
      <c r="AE22" s="194">
        <f ca="1">OFFSET(Stats!$E$1,AE$2-1,$A22)</f>
        <v>0</v>
      </c>
      <c r="AF22" s="194">
        <f ca="1">OFFSET(Stats!$E$1,AF$2-1,$A22)</f>
        <v>0</v>
      </c>
      <c r="AG22" s="194">
        <f ca="1">OFFSET(Stats!$E$1,AG$2-1,$A22)</f>
        <v>0</v>
      </c>
      <c r="AH22" s="194">
        <f ca="1">OFFSET(Stats!$E$1,AH$2-1,$A22)</f>
        <v>0</v>
      </c>
      <c r="AI22" s="194">
        <f ca="1">OFFSET(Stats!$E$1,AI$2-1,$A22)</f>
        <v>0</v>
      </c>
      <c r="AJ22" s="194">
        <f ca="1">OFFSET(Stats!$E$1,AJ$2-1,$A22)</f>
        <v>0</v>
      </c>
      <c r="AK22" s="194">
        <f ca="1">OFFSET(Stats!$E$1,AK$2-1,$A22)</f>
        <v>0</v>
      </c>
      <c r="AL22" s="194">
        <f ca="1">OFFSET(Stats!$E$1,AL$2-1,$A22)</f>
        <v>0</v>
      </c>
      <c r="AM22" s="194">
        <f ca="1">OFFSET(Stats!$E$1,AM$2-1,$A22)</f>
        <v>0</v>
      </c>
      <c r="AN22" s="194">
        <f ca="1">OFFSET(Stats!$E$1,AN$2-1,$A22)</f>
        <v>0</v>
      </c>
    </row>
    <row r="23" spans="1:40" s="8" customFormat="1" x14ac:dyDescent="0.2">
      <c r="A23" s="31">
        <v>19</v>
      </c>
      <c r="B23" s="29" t="str">
        <f>Sample!E20&amp;", "&amp;Sample!F20</f>
        <v xml:space="preserve">, </v>
      </c>
      <c r="C23" s="129"/>
      <c r="D23" s="161">
        <f ca="1">OFFSET(Stats!$E$1,D$2-1,$A23)</f>
        <v>0</v>
      </c>
      <c r="E23" s="161">
        <f ca="1">OFFSET(Stats!$E$1,E$2-1,$A23)</f>
        <v>0</v>
      </c>
      <c r="F23" s="161">
        <f ca="1">OFFSET(Stats!$E$1,F$2-1,$A23)</f>
        <v>0</v>
      </c>
      <c r="G23" s="161">
        <f ca="1">OFFSET(Stats!$E$1,G$2-1,$A23)</f>
        <v>0</v>
      </c>
      <c r="H23" s="161">
        <f ca="1">OFFSET(Stats!$E$1,H$2-1,$A23)</f>
        <v>0</v>
      </c>
      <c r="I23" s="161">
        <f ca="1">OFFSET(Stats!$E$1,I$2-1,$A23)</f>
        <v>0</v>
      </c>
      <c r="J23" s="161">
        <f ca="1">OFFSET(Stats!$E$1,J$2-1,$A23)</f>
        <v>0</v>
      </c>
      <c r="K23" s="161">
        <f ca="1">OFFSET(Stats!$E$1,K$2-1,$A23)</f>
        <v>0</v>
      </c>
      <c r="L23" s="161">
        <f ca="1">OFFSET(Stats!$E$1,L$2-1,$A23)</f>
        <v>0</v>
      </c>
      <c r="M23" s="161">
        <f ca="1">OFFSET(Stats!$E$1,M$2-1,$A23)</f>
        <v>0</v>
      </c>
      <c r="N23" s="161">
        <f ca="1">OFFSET(Stats!$E$1,N$2-1,$A23)</f>
        <v>0</v>
      </c>
      <c r="O23" s="161">
        <f ca="1">OFFSET(Stats!$E$1,O$2-1,$A23)</f>
        <v>0</v>
      </c>
      <c r="P23" s="161">
        <f ca="1">OFFSET(Stats!$E$1,P$2-1,$A23)</f>
        <v>0</v>
      </c>
      <c r="Q23" s="161">
        <f ca="1">OFFSET(Stats!$E$1,Q$2-1,$A23)</f>
        <v>0</v>
      </c>
      <c r="R23" s="161">
        <f ca="1">OFFSET(Stats!$E$1,R$2-1,$A23)</f>
        <v>0</v>
      </c>
      <c r="S23" s="161">
        <f ca="1">OFFSET(Stats!$E$1,S$2-1,$A23)</f>
        <v>0</v>
      </c>
      <c r="T23" s="161">
        <f ca="1">OFFSET(Stats!$E$1,T$2-1,$A23)</f>
        <v>0</v>
      </c>
      <c r="U23" s="161">
        <f ca="1">OFFSET(Stats!$E$1,U$2-1,$A23)</f>
        <v>0</v>
      </c>
      <c r="V23" s="161">
        <f ca="1">OFFSET(Stats!$E$1,V$2-1,$A23)</f>
        <v>0</v>
      </c>
      <c r="W23" s="161">
        <f ca="1">OFFSET(Stats!$E$1,W$2-1,$A23)</f>
        <v>0</v>
      </c>
      <c r="X23" s="161">
        <f ca="1">OFFSET(Stats!$E$1,X$2-1,$A23)</f>
        <v>0</v>
      </c>
      <c r="Y23" s="161">
        <f ca="1">OFFSET(Stats!$E$1,Y$2-1,$A23)</f>
        <v>0</v>
      </c>
      <c r="Z23" s="161">
        <f ca="1">OFFSET(Stats!$E$1,Z$2-1,$A23)</f>
        <v>0</v>
      </c>
      <c r="AA23" s="161">
        <f ca="1">OFFSET(Stats!$E$1,AA$2-1,$A23)</f>
        <v>0</v>
      </c>
      <c r="AB23" s="161">
        <f ca="1">OFFSET(Stats!$E$1,AB$2-1,$A23)</f>
        <v>0</v>
      </c>
      <c r="AC23" s="161">
        <f ca="1">OFFSET(Stats!$E$1,AC$2-1,$A23)</f>
        <v>0</v>
      </c>
      <c r="AD23" s="194">
        <f ca="1">OFFSET(Stats!$E$1,AD$2-1,$A23)</f>
        <v>0</v>
      </c>
      <c r="AE23" s="194">
        <f ca="1">OFFSET(Stats!$E$1,AE$2-1,$A23)</f>
        <v>0</v>
      </c>
      <c r="AF23" s="194">
        <f ca="1">OFFSET(Stats!$E$1,AF$2-1,$A23)</f>
        <v>0</v>
      </c>
      <c r="AG23" s="194">
        <f ca="1">OFFSET(Stats!$E$1,AG$2-1,$A23)</f>
        <v>0</v>
      </c>
      <c r="AH23" s="194">
        <f ca="1">OFFSET(Stats!$E$1,AH$2-1,$A23)</f>
        <v>0</v>
      </c>
      <c r="AI23" s="194">
        <f ca="1">OFFSET(Stats!$E$1,AI$2-1,$A23)</f>
        <v>0</v>
      </c>
      <c r="AJ23" s="194">
        <f ca="1">OFFSET(Stats!$E$1,AJ$2-1,$A23)</f>
        <v>0</v>
      </c>
      <c r="AK23" s="194">
        <f ca="1">OFFSET(Stats!$E$1,AK$2-1,$A23)</f>
        <v>0</v>
      </c>
      <c r="AL23" s="194">
        <f ca="1">OFFSET(Stats!$E$1,AL$2-1,$A23)</f>
        <v>0</v>
      </c>
      <c r="AM23" s="194">
        <f ca="1">OFFSET(Stats!$E$1,AM$2-1,$A23)</f>
        <v>0</v>
      </c>
      <c r="AN23" s="194">
        <f ca="1">OFFSET(Stats!$E$1,AN$2-1,$A23)</f>
        <v>0</v>
      </c>
    </row>
    <row r="24" spans="1:40" s="8" customFormat="1" x14ac:dyDescent="0.2">
      <c r="A24" s="31">
        <v>20</v>
      </c>
      <c r="B24" s="29" t="str">
        <f>Sample!E21&amp;", "&amp;Sample!F21</f>
        <v xml:space="preserve">, </v>
      </c>
      <c r="C24" s="129"/>
      <c r="D24" s="161">
        <f ca="1">OFFSET(Stats!$E$1,D$2-1,$A24)</f>
        <v>0</v>
      </c>
      <c r="E24" s="161">
        <f ca="1">OFFSET(Stats!$E$1,E$2-1,$A24)</f>
        <v>0</v>
      </c>
      <c r="F24" s="161">
        <f ca="1">OFFSET(Stats!$E$1,F$2-1,$A24)</f>
        <v>0</v>
      </c>
      <c r="G24" s="161">
        <f ca="1">OFFSET(Stats!$E$1,G$2-1,$A24)</f>
        <v>0</v>
      </c>
      <c r="H24" s="161">
        <f ca="1">OFFSET(Stats!$E$1,H$2-1,$A24)</f>
        <v>0</v>
      </c>
      <c r="I24" s="161">
        <f ca="1">OFFSET(Stats!$E$1,I$2-1,$A24)</f>
        <v>0</v>
      </c>
      <c r="J24" s="161">
        <f ca="1">OFFSET(Stats!$E$1,J$2-1,$A24)</f>
        <v>0</v>
      </c>
      <c r="K24" s="161">
        <f ca="1">OFFSET(Stats!$E$1,K$2-1,$A24)</f>
        <v>0</v>
      </c>
      <c r="L24" s="161">
        <f ca="1">OFFSET(Stats!$E$1,L$2-1,$A24)</f>
        <v>0</v>
      </c>
      <c r="M24" s="161">
        <f ca="1">OFFSET(Stats!$E$1,M$2-1,$A24)</f>
        <v>0</v>
      </c>
      <c r="N24" s="161">
        <f ca="1">OFFSET(Stats!$E$1,N$2-1,$A24)</f>
        <v>0</v>
      </c>
      <c r="O24" s="161">
        <f ca="1">OFFSET(Stats!$E$1,O$2-1,$A24)</f>
        <v>0</v>
      </c>
      <c r="P24" s="161">
        <f ca="1">OFFSET(Stats!$E$1,P$2-1,$A24)</f>
        <v>0</v>
      </c>
      <c r="Q24" s="161">
        <f ca="1">OFFSET(Stats!$E$1,Q$2-1,$A24)</f>
        <v>0</v>
      </c>
      <c r="R24" s="161">
        <f ca="1">OFFSET(Stats!$E$1,R$2-1,$A24)</f>
        <v>0</v>
      </c>
      <c r="S24" s="161">
        <f ca="1">OFFSET(Stats!$E$1,S$2-1,$A24)</f>
        <v>0</v>
      </c>
      <c r="T24" s="161">
        <f ca="1">OFFSET(Stats!$E$1,T$2-1,$A24)</f>
        <v>0</v>
      </c>
      <c r="U24" s="161">
        <f ca="1">OFFSET(Stats!$E$1,U$2-1,$A24)</f>
        <v>0</v>
      </c>
      <c r="V24" s="161">
        <f ca="1">OFFSET(Stats!$E$1,V$2-1,$A24)</f>
        <v>0</v>
      </c>
      <c r="W24" s="161">
        <f ca="1">OFFSET(Stats!$E$1,W$2-1,$A24)</f>
        <v>0</v>
      </c>
      <c r="X24" s="161">
        <f ca="1">OFFSET(Stats!$E$1,X$2-1,$A24)</f>
        <v>0</v>
      </c>
      <c r="Y24" s="161">
        <f ca="1">OFFSET(Stats!$E$1,Y$2-1,$A24)</f>
        <v>0</v>
      </c>
      <c r="Z24" s="161">
        <f ca="1">OFFSET(Stats!$E$1,Z$2-1,$A24)</f>
        <v>0</v>
      </c>
      <c r="AA24" s="161">
        <f ca="1">OFFSET(Stats!$E$1,AA$2-1,$A24)</f>
        <v>0</v>
      </c>
      <c r="AB24" s="161">
        <f ca="1">OFFSET(Stats!$E$1,AB$2-1,$A24)</f>
        <v>0</v>
      </c>
      <c r="AC24" s="161">
        <f ca="1">OFFSET(Stats!$E$1,AC$2-1,$A24)</f>
        <v>0</v>
      </c>
      <c r="AD24" s="194">
        <f ca="1">OFFSET(Stats!$E$1,AD$2-1,$A24)</f>
        <v>0</v>
      </c>
      <c r="AE24" s="194">
        <f ca="1">OFFSET(Stats!$E$1,AE$2-1,$A24)</f>
        <v>0</v>
      </c>
      <c r="AF24" s="194">
        <f ca="1">OFFSET(Stats!$E$1,AF$2-1,$A24)</f>
        <v>0</v>
      </c>
      <c r="AG24" s="194">
        <f ca="1">OFFSET(Stats!$E$1,AG$2-1,$A24)</f>
        <v>0</v>
      </c>
      <c r="AH24" s="194">
        <f ca="1">OFFSET(Stats!$E$1,AH$2-1,$A24)</f>
        <v>0</v>
      </c>
      <c r="AI24" s="194">
        <f ca="1">OFFSET(Stats!$E$1,AI$2-1,$A24)</f>
        <v>0</v>
      </c>
      <c r="AJ24" s="194">
        <f ca="1">OFFSET(Stats!$E$1,AJ$2-1,$A24)</f>
        <v>0</v>
      </c>
      <c r="AK24" s="194">
        <f ca="1">OFFSET(Stats!$E$1,AK$2-1,$A24)</f>
        <v>0</v>
      </c>
      <c r="AL24" s="194">
        <f ca="1">OFFSET(Stats!$E$1,AL$2-1,$A24)</f>
        <v>0</v>
      </c>
      <c r="AM24" s="194">
        <f ca="1">OFFSET(Stats!$E$1,AM$2-1,$A24)</f>
        <v>0</v>
      </c>
      <c r="AN24" s="194">
        <f ca="1">OFFSET(Stats!$E$1,AN$2-1,$A24)</f>
        <v>0</v>
      </c>
    </row>
    <row r="25" spans="1:40" s="8" customFormat="1" x14ac:dyDescent="0.2">
      <c r="A25" s="31">
        <v>21</v>
      </c>
      <c r="B25" s="29" t="str">
        <f>Sample!E22&amp;", "&amp;Sample!F22</f>
        <v xml:space="preserve">, </v>
      </c>
      <c r="C25" s="129"/>
      <c r="D25" s="161">
        <f ca="1">OFFSET(Stats!$E$1,D$2-1,$A25)</f>
        <v>0</v>
      </c>
      <c r="E25" s="161">
        <f ca="1">OFFSET(Stats!$E$1,E$2-1,$A25)</f>
        <v>0</v>
      </c>
      <c r="F25" s="161">
        <f ca="1">OFFSET(Stats!$E$1,F$2-1,$A25)</f>
        <v>0</v>
      </c>
      <c r="G25" s="161">
        <f ca="1">OFFSET(Stats!$E$1,G$2-1,$A25)</f>
        <v>0</v>
      </c>
      <c r="H25" s="161">
        <f ca="1">OFFSET(Stats!$E$1,H$2-1,$A25)</f>
        <v>0</v>
      </c>
      <c r="I25" s="161">
        <f ca="1">OFFSET(Stats!$E$1,I$2-1,$A25)</f>
        <v>0</v>
      </c>
      <c r="J25" s="161">
        <f ca="1">OFFSET(Stats!$E$1,J$2-1,$A25)</f>
        <v>0</v>
      </c>
      <c r="K25" s="161">
        <f ca="1">OFFSET(Stats!$E$1,K$2-1,$A25)</f>
        <v>0</v>
      </c>
      <c r="L25" s="161">
        <f ca="1">OFFSET(Stats!$E$1,L$2-1,$A25)</f>
        <v>0</v>
      </c>
      <c r="M25" s="161">
        <f ca="1">OFFSET(Stats!$E$1,M$2-1,$A25)</f>
        <v>0</v>
      </c>
      <c r="N25" s="161">
        <f ca="1">OFFSET(Stats!$E$1,N$2-1,$A25)</f>
        <v>0</v>
      </c>
      <c r="O25" s="161">
        <f ca="1">OFFSET(Stats!$E$1,O$2-1,$A25)</f>
        <v>0</v>
      </c>
      <c r="P25" s="161">
        <f ca="1">OFFSET(Stats!$E$1,P$2-1,$A25)</f>
        <v>0</v>
      </c>
      <c r="Q25" s="161">
        <f ca="1">OFFSET(Stats!$E$1,Q$2-1,$A25)</f>
        <v>0</v>
      </c>
      <c r="R25" s="161">
        <f ca="1">OFFSET(Stats!$E$1,R$2-1,$A25)</f>
        <v>0</v>
      </c>
      <c r="S25" s="161">
        <f ca="1">OFFSET(Stats!$E$1,S$2-1,$A25)</f>
        <v>0</v>
      </c>
      <c r="T25" s="161">
        <f ca="1">OFFSET(Stats!$E$1,T$2-1,$A25)</f>
        <v>0</v>
      </c>
      <c r="U25" s="161">
        <f ca="1">OFFSET(Stats!$E$1,U$2-1,$A25)</f>
        <v>0</v>
      </c>
      <c r="V25" s="161">
        <f ca="1">OFFSET(Stats!$E$1,V$2-1,$A25)</f>
        <v>0</v>
      </c>
      <c r="W25" s="161">
        <f ca="1">OFFSET(Stats!$E$1,W$2-1,$A25)</f>
        <v>0</v>
      </c>
      <c r="X25" s="161">
        <f ca="1">OFFSET(Stats!$E$1,X$2-1,$A25)</f>
        <v>0</v>
      </c>
      <c r="Y25" s="161">
        <f ca="1">OFFSET(Stats!$E$1,Y$2-1,$A25)</f>
        <v>0</v>
      </c>
      <c r="Z25" s="161">
        <f ca="1">OFFSET(Stats!$E$1,Z$2-1,$A25)</f>
        <v>0</v>
      </c>
      <c r="AA25" s="161">
        <f ca="1">OFFSET(Stats!$E$1,AA$2-1,$A25)</f>
        <v>0</v>
      </c>
      <c r="AB25" s="161">
        <f ca="1">OFFSET(Stats!$E$1,AB$2-1,$A25)</f>
        <v>0</v>
      </c>
      <c r="AC25" s="161">
        <f ca="1">OFFSET(Stats!$E$1,AC$2-1,$A25)</f>
        <v>0</v>
      </c>
      <c r="AD25" s="194">
        <f ca="1">OFFSET(Stats!$E$1,AD$2-1,$A25)</f>
        <v>0</v>
      </c>
      <c r="AE25" s="194">
        <f ca="1">OFFSET(Stats!$E$1,AE$2-1,$A25)</f>
        <v>0</v>
      </c>
      <c r="AF25" s="194">
        <f ca="1">OFFSET(Stats!$E$1,AF$2-1,$A25)</f>
        <v>0</v>
      </c>
      <c r="AG25" s="194">
        <f ca="1">OFFSET(Stats!$E$1,AG$2-1,$A25)</f>
        <v>0</v>
      </c>
      <c r="AH25" s="194">
        <f ca="1">OFFSET(Stats!$E$1,AH$2-1,$A25)</f>
        <v>0</v>
      </c>
      <c r="AI25" s="194">
        <f ca="1">OFFSET(Stats!$E$1,AI$2-1,$A25)</f>
        <v>0</v>
      </c>
      <c r="AJ25" s="194">
        <f ca="1">OFFSET(Stats!$E$1,AJ$2-1,$A25)</f>
        <v>0</v>
      </c>
      <c r="AK25" s="194">
        <f ca="1">OFFSET(Stats!$E$1,AK$2-1,$A25)</f>
        <v>0</v>
      </c>
      <c r="AL25" s="194">
        <f ca="1">OFFSET(Stats!$E$1,AL$2-1,$A25)</f>
        <v>0</v>
      </c>
      <c r="AM25" s="194">
        <f ca="1">OFFSET(Stats!$E$1,AM$2-1,$A25)</f>
        <v>0</v>
      </c>
      <c r="AN25" s="194">
        <f ca="1">OFFSET(Stats!$E$1,AN$2-1,$A25)</f>
        <v>0</v>
      </c>
    </row>
    <row r="26" spans="1:40" s="8" customFormat="1" x14ac:dyDescent="0.2">
      <c r="A26" s="31">
        <v>22</v>
      </c>
      <c r="B26" s="29" t="str">
        <f>Sample!E23&amp;", "&amp;Sample!F23</f>
        <v xml:space="preserve">, </v>
      </c>
      <c r="C26" s="129"/>
      <c r="D26" s="161">
        <f ca="1">OFFSET(Stats!$E$1,D$2-1,$A26)</f>
        <v>0</v>
      </c>
      <c r="E26" s="161">
        <f ca="1">OFFSET(Stats!$E$1,E$2-1,$A26)</f>
        <v>0</v>
      </c>
      <c r="F26" s="161">
        <f ca="1">OFFSET(Stats!$E$1,F$2-1,$A26)</f>
        <v>0</v>
      </c>
      <c r="G26" s="161">
        <f ca="1">OFFSET(Stats!$E$1,G$2-1,$A26)</f>
        <v>0</v>
      </c>
      <c r="H26" s="161">
        <f ca="1">OFFSET(Stats!$E$1,H$2-1,$A26)</f>
        <v>0</v>
      </c>
      <c r="I26" s="161">
        <f ca="1">OFFSET(Stats!$E$1,I$2-1,$A26)</f>
        <v>0</v>
      </c>
      <c r="J26" s="161">
        <f ca="1">OFFSET(Stats!$E$1,J$2-1,$A26)</f>
        <v>0</v>
      </c>
      <c r="K26" s="161">
        <f ca="1">OFFSET(Stats!$E$1,K$2-1,$A26)</f>
        <v>0</v>
      </c>
      <c r="L26" s="161">
        <f ca="1">OFFSET(Stats!$E$1,L$2-1,$A26)</f>
        <v>0</v>
      </c>
      <c r="M26" s="161">
        <f ca="1">OFFSET(Stats!$E$1,M$2-1,$A26)</f>
        <v>0</v>
      </c>
      <c r="N26" s="161">
        <f ca="1">OFFSET(Stats!$E$1,N$2-1,$A26)</f>
        <v>0</v>
      </c>
      <c r="O26" s="161">
        <f ca="1">OFFSET(Stats!$E$1,O$2-1,$A26)</f>
        <v>0</v>
      </c>
      <c r="P26" s="161">
        <f ca="1">OFFSET(Stats!$E$1,P$2-1,$A26)</f>
        <v>0</v>
      </c>
      <c r="Q26" s="161">
        <f ca="1">OFFSET(Stats!$E$1,Q$2-1,$A26)</f>
        <v>0</v>
      </c>
      <c r="R26" s="161">
        <f ca="1">OFFSET(Stats!$E$1,R$2-1,$A26)</f>
        <v>0</v>
      </c>
      <c r="S26" s="161">
        <f ca="1">OFFSET(Stats!$E$1,S$2-1,$A26)</f>
        <v>0</v>
      </c>
      <c r="T26" s="161">
        <f ca="1">OFFSET(Stats!$E$1,T$2-1,$A26)</f>
        <v>0</v>
      </c>
      <c r="U26" s="161">
        <f ca="1">OFFSET(Stats!$E$1,U$2-1,$A26)</f>
        <v>0</v>
      </c>
      <c r="V26" s="161">
        <f ca="1">OFFSET(Stats!$E$1,V$2-1,$A26)</f>
        <v>0</v>
      </c>
      <c r="W26" s="161">
        <f ca="1">OFFSET(Stats!$E$1,W$2-1,$A26)</f>
        <v>0</v>
      </c>
      <c r="X26" s="161">
        <f ca="1">OFFSET(Stats!$E$1,X$2-1,$A26)</f>
        <v>0</v>
      </c>
      <c r="Y26" s="161">
        <f ca="1">OFFSET(Stats!$E$1,Y$2-1,$A26)</f>
        <v>0</v>
      </c>
      <c r="Z26" s="161">
        <f ca="1">OFFSET(Stats!$E$1,Z$2-1,$A26)</f>
        <v>0</v>
      </c>
      <c r="AA26" s="161">
        <f ca="1">OFFSET(Stats!$E$1,AA$2-1,$A26)</f>
        <v>0</v>
      </c>
      <c r="AB26" s="161">
        <f ca="1">OFFSET(Stats!$E$1,AB$2-1,$A26)</f>
        <v>0</v>
      </c>
      <c r="AC26" s="161">
        <f ca="1">OFFSET(Stats!$E$1,AC$2-1,$A26)</f>
        <v>0</v>
      </c>
      <c r="AD26" s="194">
        <f ca="1">OFFSET(Stats!$E$1,AD$2-1,$A26)</f>
        <v>0</v>
      </c>
      <c r="AE26" s="194">
        <f ca="1">OFFSET(Stats!$E$1,AE$2-1,$A26)</f>
        <v>0</v>
      </c>
      <c r="AF26" s="194">
        <f ca="1">OFFSET(Stats!$E$1,AF$2-1,$A26)</f>
        <v>0</v>
      </c>
      <c r="AG26" s="194">
        <f ca="1">OFFSET(Stats!$E$1,AG$2-1,$A26)</f>
        <v>0</v>
      </c>
      <c r="AH26" s="194">
        <f ca="1">OFFSET(Stats!$E$1,AH$2-1,$A26)</f>
        <v>0</v>
      </c>
      <c r="AI26" s="194">
        <f ca="1">OFFSET(Stats!$E$1,AI$2-1,$A26)</f>
        <v>0</v>
      </c>
      <c r="AJ26" s="194">
        <f ca="1">OFFSET(Stats!$E$1,AJ$2-1,$A26)</f>
        <v>0</v>
      </c>
      <c r="AK26" s="194">
        <f ca="1">OFFSET(Stats!$E$1,AK$2-1,$A26)</f>
        <v>0</v>
      </c>
      <c r="AL26" s="194">
        <f ca="1">OFFSET(Stats!$E$1,AL$2-1,$A26)</f>
        <v>0</v>
      </c>
      <c r="AM26" s="194">
        <f ca="1">OFFSET(Stats!$E$1,AM$2-1,$A26)</f>
        <v>0</v>
      </c>
      <c r="AN26" s="194">
        <f ca="1">OFFSET(Stats!$E$1,AN$2-1,$A26)</f>
        <v>0</v>
      </c>
    </row>
    <row r="27" spans="1:40" s="8" customFormat="1" x14ac:dyDescent="0.2">
      <c r="A27" s="31">
        <v>23</v>
      </c>
      <c r="B27" s="29" t="str">
        <f>Sample!E24&amp;", "&amp;Sample!F24</f>
        <v xml:space="preserve">, </v>
      </c>
      <c r="C27" s="129"/>
      <c r="D27" s="161">
        <f ca="1">OFFSET(Stats!$E$1,D$2-1,$A27)</f>
        <v>0</v>
      </c>
      <c r="E27" s="161">
        <f ca="1">OFFSET(Stats!$E$1,E$2-1,$A27)</f>
        <v>0</v>
      </c>
      <c r="F27" s="161">
        <f ca="1">OFFSET(Stats!$E$1,F$2-1,$A27)</f>
        <v>0</v>
      </c>
      <c r="G27" s="161">
        <f ca="1">OFFSET(Stats!$E$1,G$2-1,$A27)</f>
        <v>0</v>
      </c>
      <c r="H27" s="161">
        <f ca="1">OFFSET(Stats!$E$1,H$2-1,$A27)</f>
        <v>0</v>
      </c>
      <c r="I27" s="161">
        <f ca="1">OFFSET(Stats!$E$1,I$2-1,$A27)</f>
        <v>0</v>
      </c>
      <c r="J27" s="161">
        <f ca="1">OFFSET(Stats!$E$1,J$2-1,$A27)</f>
        <v>0</v>
      </c>
      <c r="K27" s="161">
        <f ca="1">OFFSET(Stats!$E$1,K$2-1,$A27)</f>
        <v>0</v>
      </c>
      <c r="L27" s="161">
        <f ca="1">OFFSET(Stats!$E$1,L$2-1,$A27)</f>
        <v>0</v>
      </c>
      <c r="M27" s="161">
        <f ca="1">OFFSET(Stats!$E$1,M$2-1,$A27)</f>
        <v>0</v>
      </c>
      <c r="N27" s="161">
        <f ca="1">OFFSET(Stats!$E$1,N$2-1,$A27)</f>
        <v>0</v>
      </c>
      <c r="O27" s="161">
        <f ca="1">OFFSET(Stats!$E$1,O$2-1,$A27)</f>
        <v>0</v>
      </c>
      <c r="P27" s="161">
        <f ca="1">OFFSET(Stats!$E$1,P$2-1,$A27)</f>
        <v>0</v>
      </c>
      <c r="Q27" s="161">
        <f ca="1">OFFSET(Stats!$E$1,Q$2-1,$A27)</f>
        <v>0</v>
      </c>
      <c r="R27" s="161">
        <f ca="1">OFFSET(Stats!$E$1,R$2-1,$A27)</f>
        <v>0</v>
      </c>
      <c r="S27" s="161">
        <f ca="1">OFFSET(Stats!$E$1,S$2-1,$A27)</f>
        <v>0</v>
      </c>
      <c r="T27" s="161">
        <f ca="1">OFFSET(Stats!$E$1,T$2-1,$A27)</f>
        <v>0</v>
      </c>
      <c r="U27" s="161">
        <f ca="1">OFFSET(Stats!$E$1,U$2-1,$A27)</f>
        <v>0</v>
      </c>
      <c r="V27" s="161">
        <f ca="1">OFFSET(Stats!$E$1,V$2-1,$A27)</f>
        <v>0</v>
      </c>
      <c r="W27" s="161">
        <f ca="1">OFFSET(Stats!$E$1,W$2-1,$A27)</f>
        <v>0</v>
      </c>
      <c r="X27" s="161">
        <f ca="1">OFFSET(Stats!$E$1,X$2-1,$A27)</f>
        <v>0</v>
      </c>
      <c r="Y27" s="161">
        <f ca="1">OFFSET(Stats!$E$1,Y$2-1,$A27)</f>
        <v>0</v>
      </c>
      <c r="Z27" s="161">
        <f ca="1">OFFSET(Stats!$E$1,Z$2-1,$A27)</f>
        <v>0</v>
      </c>
      <c r="AA27" s="161">
        <f ca="1">OFFSET(Stats!$E$1,AA$2-1,$A27)</f>
        <v>0</v>
      </c>
      <c r="AB27" s="161">
        <f ca="1">OFFSET(Stats!$E$1,AB$2-1,$A27)</f>
        <v>0</v>
      </c>
      <c r="AC27" s="161">
        <f ca="1">OFFSET(Stats!$E$1,AC$2-1,$A27)</f>
        <v>0</v>
      </c>
      <c r="AD27" s="194">
        <f ca="1">OFFSET(Stats!$E$1,AD$2-1,$A27)</f>
        <v>0</v>
      </c>
      <c r="AE27" s="194">
        <f ca="1">OFFSET(Stats!$E$1,AE$2-1,$A27)</f>
        <v>0</v>
      </c>
      <c r="AF27" s="194">
        <f ca="1">OFFSET(Stats!$E$1,AF$2-1,$A27)</f>
        <v>0</v>
      </c>
      <c r="AG27" s="194">
        <f ca="1">OFFSET(Stats!$E$1,AG$2-1,$A27)</f>
        <v>0</v>
      </c>
      <c r="AH27" s="194">
        <f ca="1">OFFSET(Stats!$E$1,AH$2-1,$A27)</f>
        <v>0</v>
      </c>
      <c r="AI27" s="194">
        <f ca="1">OFFSET(Stats!$E$1,AI$2-1,$A27)</f>
        <v>0</v>
      </c>
      <c r="AJ27" s="194">
        <f ca="1">OFFSET(Stats!$E$1,AJ$2-1,$A27)</f>
        <v>0</v>
      </c>
      <c r="AK27" s="194">
        <f ca="1">OFFSET(Stats!$E$1,AK$2-1,$A27)</f>
        <v>0</v>
      </c>
      <c r="AL27" s="194">
        <f ca="1">OFFSET(Stats!$E$1,AL$2-1,$A27)</f>
        <v>0</v>
      </c>
      <c r="AM27" s="194">
        <f ca="1">OFFSET(Stats!$E$1,AM$2-1,$A27)</f>
        <v>0</v>
      </c>
      <c r="AN27" s="194">
        <f ca="1">OFFSET(Stats!$E$1,AN$2-1,$A27)</f>
        <v>0</v>
      </c>
    </row>
    <row r="28" spans="1:40" s="8" customFormat="1" x14ac:dyDescent="0.2">
      <c r="A28" s="31">
        <v>24</v>
      </c>
      <c r="B28" s="29" t="str">
        <f>Sample!E25&amp;", "&amp;Sample!F25</f>
        <v xml:space="preserve">, </v>
      </c>
      <c r="C28" s="129"/>
      <c r="D28" s="161">
        <f ca="1">OFFSET(Stats!$E$1,D$2-1,$A28)</f>
        <v>0</v>
      </c>
      <c r="E28" s="161">
        <f ca="1">OFFSET(Stats!$E$1,E$2-1,$A28)</f>
        <v>0</v>
      </c>
      <c r="F28" s="161">
        <f ca="1">OFFSET(Stats!$E$1,F$2-1,$A28)</f>
        <v>0</v>
      </c>
      <c r="G28" s="161">
        <f ca="1">OFFSET(Stats!$E$1,G$2-1,$A28)</f>
        <v>0</v>
      </c>
      <c r="H28" s="161">
        <f ca="1">OFFSET(Stats!$E$1,H$2-1,$A28)</f>
        <v>0</v>
      </c>
      <c r="I28" s="161">
        <f ca="1">OFFSET(Stats!$E$1,I$2-1,$A28)</f>
        <v>0</v>
      </c>
      <c r="J28" s="161">
        <f ca="1">OFFSET(Stats!$E$1,J$2-1,$A28)</f>
        <v>0</v>
      </c>
      <c r="K28" s="161">
        <f ca="1">OFFSET(Stats!$E$1,K$2-1,$A28)</f>
        <v>0</v>
      </c>
      <c r="L28" s="161">
        <f ca="1">OFFSET(Stats!$E$1,L$2-1,$A28)</f>
        <v>0</v>
      </c>
      <c r="M28" s="161">
        <f ca="1">OFFSET(Stats!$E$1,M$2-1,$A28)</f>
        <v>0</v>
      </c>
      <c r="N28" s="161">
        <f ca="1">OFFSET(Stats!$E$1,N$2-1,$A28)</f>
        <v>0</v>
      </c>
      <c r="O28" s="161">
        <f ca="1">OFFSET(Stats!$E$1,O$2-1,$A28)</f>
        <v>0</v>
      </c>
      <c r="P28" s="161">
        <f ca="1">OFFSET(Stats!$E$1,P$2-1,$A28)</f>
        <v>0</v>
      </c>
      <c r="Q28" s="161">
        <f ca="1">OFFSET(Stats!$E$1,Q$2-1,$A28)</f>
        <v>0</v>
      </c>
      <c r="R28" s="161">
        <f ca="1">OFFSET(Stats!$E$1,R$2-1,$A28)</f>
        <v>0</v>
      </c>
      <c r="S28" s="161">
        <f ca="1">OFFSET(Stats!$E$1,S$2-1,$A28)</f>
        <v>0</v>
      </c>
      <c r="T28" s="161">
        <f ca="1">OFFSET(Stats!$E$1,T$2-1,$A28)</f>
        <v>0</v>
      </c>
      <c r="U28" s="161">
        <f ca="1">OFFSET(Stats!$E$1,U$2-1,$A28)</f>
        <v>0</v>
      </c>
      <c r="V28" s="161">
        <f ca="1">OFFSET(Stats!$E$1,V$2-1,$A28)</f>
        <v>0</v>
      </c>
      <c r="W28" s="161">
        <f ca="1">OFFSET(Stats!$E$1,W$2-1,$A28)</f>
        <v>0</v>
      </c>
      <c r="X28" s="161">
        <f ca="1">OFFSET(Stats!$E$1,X$2-1,$A28)</f>
        <v>0</v>
      </c>
      <c r="Y28" s="161">
        <f ca="1">OFFSET(Stats!$E$1,Y$2-1,$A28)</f>
        <v>0</v>
      </c>
      <c r="Z28" s="161">
        <f ca="1">OFFSET(Stats!$E$1,Z$2-1,$A28)</f>
        <v>0</v>
      </c>
      <c r="AA28" s="161">
        <f ca="1">OFFSET(Stats!$E$1,AA$2-1,$A28)</f>
        <v>0</v>
      </c>
      <c r="AB28" s="161">
        <f ca="1">OFFSET(Stats!$E$1,AB$2-1,$A28)</f>
        <v>0</v>
      </c>
      <c r="AC28" s="161">
        <f ca="1">OFFSET(Stats!$E$1,AC$2-1,$A28)</f>
        <v>0</v>
      </c>
      <c r="AD28" s="194">
        <f ca="1">OFFSET(Stats!$E$1,AD$2-1,$A28)</f>
        <v>0</v>
      </c>
      <c r="AE28" s="194">
        <f ca="1">OFFSET(Stats!$E$1,AE$2-1,$A28)</f>
        <v>0</v>
      </c>
      <c r="AF28" s="194">
        <f ca="1">OFFSET(Stats!$E$1,AF$2-1,$A28)</f>
        <v>0</v>
      </c>
      <c r="AG28" s="194">
        <f ca="1">OFFSET(Stats!$E$1,AG$2-1,$A28)</f>
        <v>0</v>
      </c>
      <c r="AH28" s="194">
        <f ca="1">OFFSET(Stats!$E$1,AH$2-1,$A28)</f>
        <v>0</v>
      </c>
      <c r="AI28" s="194">
        <f ca="1">OFFSET(Stats!$E$1,AI$2-1,$A28)</f>
        <v>0</v>
      </c>
      <c r="AJ28" s="194">
        <f ca="1">OFFSET(Stats!$E$1,AJ$2-1,$A28)</f>
        <v>0</v>
      </c>
      <c r="AK28" s="194">
        <f ca="1">OFFSET(Stats!$E$1,AK$2-1,$A28)</f>
        <v>0</v>
      </c>
      <c r="AL28" s="194">
        <f ca="1">OFFSET(Stats!$E$1,AL$2-1,$A28)</f>
        <v>0</v>
      </c>
      <c r="AM28" s="194">
        <f ca="1">OFFSET(Stats!$E$1,AM$2-1,$A28)</f>
        <v>0</v>
      </c>
      <c r="AN28" s="194">
        <f ca="1">OFFSET(Stats!$E$1,AN$2-1,$A28)</f>
        <v>0</v>
      </c>
    </row>
    <row r="29" spans="1:40" s="8" customFormat="1" x14ac:dyDescent="0.2">
      <c r="A29" s="31">
        <v>25</v>
      </c>
      <c r="B29" s="29" t="str">
        <f>Sample!E26&amp;", "&amp;Sample!F26</f>
        <v xml:space="preserve">, </v>
      </c>
      <c r="C29" s="129"/>
      <c r="D29" s="161">
        <f ca="1">OFFSET(Stats!$E$1,D$2-1,$A29)</f>
        <v>0</v>
      </c>
      <c r="E29" s="161">
        <f ca="1">OFFSET(Stats!$E$1,E$2-1,$A29)</f>
        <v>0</v>
      </c>
      <c r="F29" s="161">
        <f ca="1">OFFSET(Stats!$E$1,F$2-1,$A29)</f>
        <v>0</v>
      </c>
      <c r="G29" s="161">
        <f ca="1">OFFSET(Stats!$E$1,G$2-1,$A29)</f>
        <v>0</v>
      </c>
      <c r="H29" s="161">
        <f ca="1">OFFSET(Stats!$E$1,H$2-1,$A29)</f>
        <v>0</v>
      </c>
      <c r="I29" s="161">
        <f ca="1">OFFSET(Stats!$E$1,I$2-1,$A29)</f>
        <v>0</v>
      </c>
      <c r="J29" s="161">
        <f ca="1">OFFSET(Stats!$E$1,J$2-1,$A29)</f>
        <v>0</v>
      </c>
      <c r="K29" s="161">
        <f ca="1">OFFSET(Stats!$E$1,K$2-1,$A29)</f>
        <v>0</v>
      </c>
      <c r="L29" s="161">
        <f ca="1">OFFSET(Stats!$E$1,L$2-1,$A29)</f>
        <v>0</v>
      </c>
      <c r="M29" s="161">
        <f ca="1">OFFSET(Stats!$E$1,M$2-1,$A29)</f>
        <v>0</v>
      </c>
      <c r="N29" s="161">
        <f ca="1">OFFSET(Stats!$E$1,N$2-1,$A29)</f>
        <v>0</v>
      </c>
      <c r="O29" s="161">
        <f ca="1">OFFSET(Stats!$E$1,O$2-1,$A29)</f>
        <v>0</v>
      </c>
      <c r="P29" s="161">
        <f ca="1">OFFSET(Stats!$E$1,P$2-1,$A29)</f>
        <v>0</v>
      </c>
      <c r="Q29" s="161">
        <f ca="1">OFFSET(Stats!$E$1,Q$2-1,$A29)</f>
        <v>0</v>
      </c>
      <c r="R29" s="161">
        <f ca="1">OFFSET(Stats!$E$1,R$2-1,$A29)</f>
        <v>0</v>
      </c>
      <c r="S29" s="161">
        <f ca="1">OFFSET(Stats!$E$1,S$2-1,$A29)</f>
        <v>0</v>
      </c>
      <c r="T29" s="161">
        <f ca="1">OFFSET(Stats!$E$1,T$2-1,$A29)</f>
        <v>0</v>
      </c>
      <c r="U29" s="161">
        <f ca="1">OFFSET(Stats!$E$1,U$2-1,$A29)</f>
        <v>0</v>
      </c>
      <c r="V29" s="161">
        <f ca="1">OFFSET(Stats!$E$1,V$2-1,$A29)</f>
        <v>0</v>
      </c>
      <c r="W29" s="161">
        <f ca="1">OFFSET(Stats!$E$1,W$2-1,$A29)</f>
        <v>0</v>
      </c>
      <c r="X29" s="161">
        <f ca="1">OFFSET(Stats!$E$1,X$2-1,$A29)</f>
        <v>0</v>
      </c>
      <c r="Y29" s="161">
        <f ca="1">OFFSET(Stats!$E$1,Y$2-1,$A29)</f>
        <v>0</v>
      </c>
      <c r="Z29" s="161">
        <f ca="1">OFFSET(Stats!$E$1,Z$2-1,$A29)</f>
        <v>0</v>
      </c>
      <c r="AA29" s="161">
        <f ca="1">OFFSET(Stats!$E$1,AA$2-1,$A29)</f>
        <v>0</v>
      </c>
      <c r="AB29" s="161">
        <f ca="1">OFFSET(Stats!$E$1,AB$2-1,$A29)</f>
        <v>0</v>
      </c>
      <c r="AC29" s="161">
        <f ca="1">OFFSET(Stats!$E$1,AC$2-1,$A29)</f>
        <v>0</v>
      </c>
      <c r="AD29" s="194">
        <f ca="1">OFFSET(Stats!$E$1,AD$2-1,$A29)</f>
        <v>0</v>
      </c>
      <c r="AE29" s="194">
        <f ca="1">OFFSET(Stats!$E$1,AE$2-1,$A29)</f>
        <v>0</v>
      </c>
      <c r="AF29" s="194">
        <f ca="1">OFFSET(Stats!$E$1,AF$2-1,$A29)</f>
        <v>0</v>
      </c>
      <c r="AG29" s="194">
        <f ca="1">OFFSET(Stats!$E$1,AG$2-1,$A29)</f>
        <v>0</v>
      </c>
      <c r="AH29" s="194">
        <f ca="1">OFFSET(Stats!$E$1,AH$2-1,$A29)</f>
        <v>0</v>
      </c>
      <c r="AI29" s="194">
        <f ca="1">OFFSET(Stats!$E$1,AI$2-1,$A29)</f>
        <v>0</v>
      </c>
      <c r="AJ29" s="194">
        <f ca="1">OFFSET(Stats!$E$1,AJ$2-1,$A29)</f>
        <v>0</v>
      </c>
      <c r="AK29" s="194">
        <f ca="1">OFFSET(Stats!$E$1,AK$2-1,$A29)</f>
        <v>0</v>
      </c>
      <c r="AL29" s="194">
        <f ca="1">OFFSET(Stats!$E$1,AL$2-1,$A29)</f>
        <v>0</v>
      </c>
      <c r="AM29" s="194">
        <f ca="1">OFFSET(Stats!$E$1,AM$2-1,$A29)</f>
        <v>0</v>
      </c>
      <c r="AN29" s="194">
        <f ca="1">OFFSET(Stats!$E$1,AN$2-1,$A29)</f>
        <v>0</v>
      </c>
    </row>
    <row r="30" spans="1:40" s="8" customFormat="1" x14ac:dyDescent="0.2">
      <c r="A30" s="31">
        <v>26</v>
      </c>
      <c r="B30" s="29" t="str">
        <f>Sample!E27&amp;", "&amp;Sample!F27</f>
        <v xml:space="preserve">, </v>
      </c>
      <c r="C30" s="129"/>
      <c r="D30" s="161">
        <f ca="1">OFFSET(Stats!$E$1,D$2-1,$A30)</f>
        <v>0</v>
      </c>
      <c r="E30" s="161">
        <f ca="1">OFFSET(Stats!$E$1,E$2-1,$A30)</f>
        <v>0</v>
      </c>
      <c r="F30" s="161">
        <f ca="1">OFFSET(Stats!$E$1,F$2-1,$A30)</f>
        <v>0</v>
      </c>
      <c r="G30" s="161">
        <f ca="1">OFFSET(Stats!$E$1,G$2-1,$A30)</f>
        <v>0</v>
      </c>
      <c r="H30" s="161">
        <f ca="1">OFFSET(Stats!$E$1,H$2-1,$A30)</f>
        <v>0</v>
      </c>
      <c r="I30" s="161">
        <f ca="1">OFFSET(Stats!$E$1,I$2-1,$A30)</f>
        <v>0</v>
      </c>
      <c r="J30" s="161">
        <f ca="1">OFFSET(Stats!$E$1,J$2-1,$A30)</f>
        <v>0</v>
      </c>
      <c r="K30" s="161">
        <f ca="1">OFFSET(Stats!$E$1,K$2-1,$A30)</f>
        <v>0</v>
      </c>
      <c r="L30" s="161">
        <f ca="1">OFFSET(Stats!$E$1,L$2-1,$A30)</f>
        <v>0</v>
      </c>
      <c r="M30" s="161">
        <f ca="1">OFFSET(Stats!$E$1,M$2-1,$A30)</f>
        <v>0</v>
      </c>
      <c r="N30" s="161">
        <f ca="1">OFFSET(Stats!$E$1,N$2-1,$A30)</f>
        <v>0</v>
      </c>
      <c r="O30" s="161">
        <f ca="1">OFFSET(Stats!$E$1,O$2-1,$A30)</f>
        <v>0</v>
      </c>
      <c r="P30" s="161">
        <f ca="1">OFFSET(Stats!$E$1,P$2-1,$A30)</f>
        <v>0</v>
      </c>
      <c r="Q30" s="161">
        <f ca="1">OFFSET(Stats!$E$1,Q$2-1,$A30)</f>
        <v>0</v>
      </c>
      <c r="R30" s="161">
        <f ca="1">OFFSET(Stats!$E$1,R$2-1,$A30)</f>
        <v>0</v>
      </c>
      <c r="S30" s="161">
        <f ca="1">OFFSET(Stats!$E$1,S$2-1,$A30)</f>
        <v>0</v>
      </c>
      <c r="T30" s="161">
        <f ca="1">OFFSET(Stats!$E$1,T$2-1,$A30)</f>
        <v>0</v>
      </c>
      <c r="U30" s="161">
        <f ca="1">OFFSET(Stats!$E$1,U$2-1,$A30)</f>
        <v>0</v>
      </c>
      <c r="V30" s="161">
        <f ca="1">OFFSET(Stats!$E$1,V$2-1,$A30)</f>
        <v>0</v>
      </c>
      <c r="W30" s="161">
        <f ca="1">OFFSET(Stats!$E$1,W$2-1,$A30)</f>
        <v>0</v>
      </c>
      <c r="X30" s="161">
        <f ca="1">OFFSET(Stats!$E$1,X$2-1,$A30)</f>
        <v>0</v>
      </c>
      <c r="Y30" s="161">
        <f ca="1">OFFSET(Stats!$E$1,Y$2-1,$A30)</f>
        <v>0</v>
      </c>
      <c r="Z30" s="161">
        <f ca="1">OFFSET(Stats!$E$1,Z$2-1,$A30)</f>
        <v>0</v>
      </c>
      <c r="AA30" s="161">
        <f ca="1">OFFSET(Stats!$E$1,AA$2-1,$A30)</f>
        <v>0</v>
      </c>
      <c r="AB30" s="161">
        <f ca="1">OFFSET(Stats!$E$1,AB$2-1,$A30)</f>
        <v>0</v>
      </c>
      <c r="AC30" s="161">
        <f ca="1">OFFSET(Stats!$E$1,AC$2-1,$A30)</f>
        <v>0</v>
      </c>
      <c r="AD30" s="194">
        <f ca="1">OFFSET(Stats!$E$1,AD$2-1,$A30)</f>
        <v>0</v>
      </c>
      <c r="AE30" s="194">
        <f ca="1">OFFSET(Stats!$E$1,AE$2-1,$A30)</f>
        <v>0</v>
      </c>
      <c r="AF30" s="194">
        <f ca="1">OFFSET(Stats!$E$1,AF$2-1,$A30)</f>
        <v>0</v>
      </c>
      <c r="AG30" s="194">
        <f ca="1">OFFSET(Stats!$E$1,AG$2-1,$A30)</f>
        <v>0</v>
      </c>
      <c r="AH30" s="194">
        <f ca="1">OFFSET(Stats!$E$1,AH$2-1,$A30)</f>
        <v>0</v>
      </c>
      <c r="AI30" s="194">
        <f ca="1">OFFSET(Stats!$E$1,AI$2-1,$A30)</f>
        <v>0</v>
      </c>
      <c r="AJ30" s="194">
        <f ca="1">OFFSET(Stats!$E$1,AJ$2-1,$A30)</f>
        <v>0</v>
      </c>
      <c r="AK30" s="194">
        <f ca="1">OFFSET(Stats!$E$1,AK$2-1,$A30)</f>
        <v>0</v>
      </c>
      <c r="AL30" s="194">
        <f ca="1">OFFSET(Stats!$E$1,AL$2-1,$A30)</f>
        <v>0</v>
      </c>
      <c r="AM30" s="194">
        <f ca="1">OFFSET(Stats!$E$1,AM$2-1,$A30)</f>
        <v>0</v>
      </c>
      <c r="AN30" s="194">
        <f ca="1">OFFSET(Stats!$E$1,AN$2-1,$A30)</f>
        <v>0</v>
      </c>
    </row>
    <row r="31" spans="1:40" s="8" customFormat="1" x14ac:dyDescent="0.2">
      <c r="A31" s="31">
        <v>27</v>
      </c>
      <c r="B31" s="29" t="str">
        <f>Sample!E28&amp;", "&amp;Sample!F28</f>
        <v xml:space="preserve">, </v>
      </c>
      <c r="C31" s="129"/>
      <c r="D31" s="161">
        <f ca="1">OFFSET(Stats!$E$1,D$2-1,$A31)</f>
        <v>0</v>
      </c>
      <c r="E31" s="161">
        <f ca="1">OFFSET(Stats!$E$1,E$2-1,$A31)</f>
        <v>0</v>
      </c>
      <c r="F31" s="161">
        <f ca="1">OFFSET(Stats!$E$1,F$2-1,$A31)</f>
        <v>0</v>
      </c>
      <c r="G31" s="161">
        <f ca="1">OFFSET(Stats!$E$1,G$2-1,$A31)</f>
        <v>0</v>
      </c>
      <c r="H31" s="161">
        <f ca="1">OFFSET(Stats!$E$1,H$2-1,$A31)</f>
        <v>0</v>
      </c>
      <c r="I31" s="161">
        <f ca="1">OFFSET(Stats!$E$1,I$2-1,$A31)</f>
        <v>0</v>
      </c>
      <c r="J31" s="161">
        <f ca="1">OFFSET(Stats!$E$1,J$2-1,$A31)</f>
        <v>0</v>
      </c>
      <c r="K31" s="161">
        <f ca="1">OFFSET(Stats!$E$1,K$2-1,$A31)</f>
        <v>0</v>
      </c>
      <c r="L31" s="161">
        <f ca="1">OFFSET(Stats!$E$1,L$2-1,$A31)</f>
        <v>0</v>
      </c>
      <c r="M31" s="161">
        <f ca="1">OFFSET(Stats!$E$1,M$2-1,$A31)</f>
        <v>0</v>
      </c>
      <c r="N31" s="161">
        <f ca="1">OFFSET(Stats!$E$1,N$2-1,$A31)</f>
        <v>0</v>
      </c>
      <c r="O31" s="161">
        <f ca="1">OFFSET(Stats!$E$1,O$2-1,$A31)</f>
        <v>0</v>
      </c>
      <c r="P31" s="161">
        <f ca="1">OFFSET(Stats!$E$1,P$2-1,$A31)</f>
        <v>0</v>
      </c>
      <c r="Q31" s="161">
        <f ca="1">OFFSET(Stats!$E$1,Q$2-1,$A31)</f>
        <v>0</v>
      </c>
      <c r="R31" s="161">
        <f ca="1">OFFSET(Stats!$E$1,R$2-1,$A31)</f>
        <v>0</v>
      </c>
      <c r="S31" s="161">
        <f ca="1">OFFSET(Stats!$E$1,S$2-1,$A31)</f>
        <v>0</v>
      </c>
      <c r="T31" s="161">
        <f ca="1">OFFSET(Stats!$E$1,T$2-1,$A31)</f>
        <v>0</v>
      </c>
      <c r="U31" s="161">
        <f ca="1">OFFSET(Stats!$E$1,U$2-1,$A31)</f>
        <v>0</v>
      </c>
      <c r="V31" s="161">
        <f ca="1">OFFSET(Stats!$E$1,V$2-1,$A31)</f>
        <v>0</v>
      </c>
      <c r="W31" s="161">
        <f ca="1">OFFSET(Stats!$E$1,W$2-1,$A31)</f>
        <v>0</v>
      </c>
      <c r="X31" s="161">
        <f ca="1">OFFSET(Stats!$E$1,X$2-1,$A31)</f>
        <v>0</v>
      </c>
      <c r="Y31" s="161">
        <f ca="1">OFFSET(Stats!$E$1,Y$2-1,$A31)</f>
        <v>0</v>
      </c>
      <c r="Z31" s="161">
        <f ca="1">OFFSET(Stats!$E$1,Z$2-1,$A31)</f>
        <v>0</v>
      </c>
      <c r="AA31" s="161">
        <f ca="1">OFFSET(Stats!$E$1,AA$2-1,$A31)</f>
        <v>0</v>
      </c>
      <c r="AB31" s="161">
        <f ca="1">OFFSET(Stats!$E$1,AB$2-1,$A31)</f>
        <v>0</v>
      </c>
      <c r="AC31" s="161">
        <f ca="1">OFFSET(Stats!$E$1,AC$2-1,$A31)</f>
        <v>0</v>
      </c>
      <c r="AD31" s="194">
        <f ca="1">OFFSET(Stats!$E$1,AD$2-1,$A31)</f>
        <v>0</v>
      </c>
      <c r="AE31" s="194">
        <f ca="1">OFFSET(Stats!$E$1,AE$2-1,$A31)</f>
        <v>0</v>
      </c>
      <c r="AF31" s="194">
        <f ca="1">OFFSET(Stats!$E$1,AF$2-1,$A31)</f>
        <v>0</v>
      </c>
      <c r="AG31" s="194">
        <f ca="1">OFFSET(Stats!$E$1,AG$2-1,$A31)</f>
        <v>0</v>
      </c>
      <c r="AH31" s="194">
        <f ca="1">OFFSET(Stats!$E$1,AH$2-1,$A31)</f>
        <v>0</v>
      </c>
      <c r="AI31" s="194">
        <f ca="1">OFFSET(Stats!$E$1,AI$2-1,$A31)</f>
        <v>0</v>
      </c>
      <c r="AJ31" s="194">
        <f ca="1">OFFSET(Stats!$E$1,AJ$2-1,$A31)</f>
        <v>0</v>
      </c>
      <c r="AK31" s="194">
        <f ca="1">OFFSET(Stats!$E$1,AK$2-1,$A31)</f>
        <v>0</v>
      </c>
      <c r="AL31" s="194">
        <f ca="1">OFFSET(Stats!$E$1,AL$2-1,$A31)</f>
        <v>0</v>
      </c>
      <c r="AM31" s="194">
        <f ca="1">OFFSET(Stats!$E$1,AM$2-1,$A31)</f>
        <v>0</v>
      </c>
      <c r="AN31" s="194">
        <f ca="1">OFFSET(Stats!$E$1,AN$2-1,$A31)</f>
        <v>0</v>
      </c>
    </row>
    <row r="32" spans="1:40" s="8" customFormat="1" x14ac:dyDescent="0.2">
      <c r="A32" s="31">
        <v>28</v>
      </c>
      <c r="B32" s="29" t="str">
        <f>Sample!E29&amp;", "&amp;Sample!F29</f>
        <v xml:space="preserve">, </v>
      </c>
      <c r="C32" s="129"/>
      <c r="D32" s="161">
        <f ca="1">OFFSET(Stats!$E$1,D$2-1,$A32)</f>
        <v>0</v>
      </c>
      <c r="E32" s="161">
        <f ca="1">OFFSET(Stats!$E$1,E$2-1,$A32)</f>
        <v>0</v>
      </c>
      <c r="F32" s="161">
        <f ca="1">OFFSET(Stats!$E$1,F$2-1,$A32)</f>
        <v>0</v>
      </c>
      <c r="G32" s="161">
        <f ca="1">OFFSET(Stats!$E$1,G$2-1,$A32)</f>
        <v>0</v>
      </c>
      <c r="H32" s="161">
        <f ca="1">OFFSET(Stats!$E$1,H$2-1,$A32)</f>
        <v>0</v>
      </c>
      <c r="I32" s="161">
        <f ca="1">OFFSET(Stats!$E$1,I$2-1,$A32)</f>
        <v>0</v>
      </c>
      <c r="J32" s="161">
        <f ca="1">OFFSET(Stats!$E$1,J$2-1,$A32)</f>
        <v>0</v>
      </c>
      <c r="K32" s="161">
        <f ca="1">OFFSET(Stats!$E$1,K$2-1,$A32)</f>
        <v>0</v>
      </c>
      <c r="L32" s="161">
        <f ca="1">OFFSET(Stats!$E$1,L$2-1,$A32)</f>
        <v>0</v>
      </c>
      <c r="M32" s="161">
        <f ca="1">OFFSET(Stats!$E$1,M$2-1,$A32)</f>
        <v>0</v>
      </c>
      <c r="N32" s="161">
        <f ca="1">OFFSET(Stats!$E$1,N$2-1,$A32)</f>
        <v>0</v>
      </c>
      <c r="O32" s="161">
        <f ca="1">OFFSET(Stats!$E$1,O$2-1,$A32)</f>
        <v>0</v>
      </c>
      <c r="P32" s="161">
        <f ca="1">OFFSET(Stats!$E$1,P$2-1,$A32)</f>
        <v>0</v>
      </c>
      <c r="Q32" s="161">
        <f ca="1">OFFSET(Stats!$E$1,Q$2-1,$A32)</f>
        <v>0</v>
      </c>
      <c r="R32" s="161">
        <f ca="1">OFFSET(Stats!$E$1,R$2-1,$A32)</f>
        <v>0</v>
      </c>
      <c r="S32" s="161">
        <f ca="1">OFFSET(Stats!$E$1,S$2-1,$A32)</f>
        <v>0</v>
      </c>
      <c r="T32" s="161">
        <f ca="1">OFFSET(Stats!$E$1,T$2-1,$A32)</f>
        <v>0</v>
      </c>
      <c r="U32" s="161">
        <f ca="1">OFFSET(Stats!$E$1,U$2-1,$A32)</f>
        <v>0</v>
      </c>
      <c r="V32" s="161">
        <f ca="1">OFFSET(Stats!$E$1,V$2-1,$A32)</f>
        <v>0</v>
      </c>
      <c r="W32" s="161">
        <f ca="1">OFFSET(Stats!$E$1,W$2-1,$A32)</f>
        <v>0</v>
      </c>
      <c r="X32" s="161">
        <f ca="1">OFFSET(Stats!$E$1,X$2-1,$A32)</f>
        <v>0</v>
      </c>
      <c r="Y32" s="161">
        <f ca="1">OFFSET(Stats!$E$1,Y$2-1,$A32)</f>
        <v>0</v>
      </c>
      <c r="Z32" s="161">
        <f ca="1">OFFSET(Stats!$E$1,Z$2-1,$A32)</f>
        <v>0</v>
      </c>
      <c r="AA32" s="161">
        <f ca="1">OFFSET(Stats!$E$1,AA$2-1,$A32)</f>
        <v>0</v>
      </c>
      <c r="AB32" s="161">
        <f ca="1">OFFSET(Stats!$E$1,AB$2-1,$A32)</f>
        <v>0</v>
      </c>
      <c r="AC32" s="161">
        <f ca="1">OFFSET(Stats!$E$1,AC$2-1,$A32)</f>
        <v>0</v>
      </c>
      <c r="AD32" s="194">
        <f ca="1">OFFSET(Stats!$E$1,AD$2-1,$A32)</f>
        <v>0</v>
      </c>
      <c r="AE32" s="194">
        <f ca="1">OFFSET(Stats!$E$1,AE$2-1,$A32)</f>
        <v>0</v>
      </c>
      <c r="AF32" s="194">
        <f ca="1">OFFSET(Stats!$E$1,AF$2-1,$A32)</f>
        <v>0</v>
      </c>
      <c r="AG32" s="194">
        <f ca="1">OFFSET(Stats!$E$1,AG$2-1,$A32)</f>
        <v>0</v>
      </c>
      <c r="AH32" s="194">
        <f ca="1">OFFSET(Stats!$E$1,AH$2-1,$A32)</f>
        <v>0</v>
      </c>
      <c r="AI32" s="194">
        <f ca="1">OFFSET(Stats!$E$1,AI$2-1,$A32)</f>
        <v>0</v>
      </c>
      <c r="AJ32" s="194">
        <f ca="1">OFFSET(Stats!$E$1,AJ$2-1,$A32)</f>
        <v>0</v>
      </c>
      <c r="AK32" s="194">
        <f ca="1">OFFSET(Stats!$E$1,AK$2-1,$A32)</f>
        <v>0</v>
      </c>
      <c r="AL32" s="194">
        <f ca="1">OFFSET(Stats!$E$1,AL$2-1,$A32)</f>
        <v>0</v>
      </c>
      <c r="AM32" s="194">
        <f ca="1">OFFSET(Stats!$E$1,AM$2-1,$A32)</f>
        <v>0</v>
      </c>
      <c r="AN32" s="194">
        <f ca="1">OFFSET(Stats!$E$1,AN$2-1,$A32)</f>
        <v>0</v>
      </c>
    </row>
    <row r="33" spans="1:40" s="8" customFormat="1" x14ac:dyDescent="0.2">
      <c r="A33" s="31">
        <v>29</v>
      </c>
      <c r="B33" s="29" t="str">
        <f>Sample!E30&amp;", "&amp;Sample!F30</f>
        <v xml:space="preserve">, </v>
      </c>
      <c r="C33" s="129"/>
      <c r="D33" s="161">
        <f ca="1">OFFSET(Stats!$E$1,D$2-1,$A33)</f>
        <v>0</v>
      </c>
      <c r="E33" s="161">
        <f ca="1">OFFSET(Stats!$E$1,E$2-1,$A33)</f>
        <v>0</v>
      </c>
      <c r="F33" s="161">
        <f ca="1">OFFSET(Stats!$E$1,F$2-1,$A33)</f>
        <v>0</v>
      </c>
      <c r="G33" s="161">
        <f ca="1">OFFSET(Stats!$E$1,G$2-1,$A33)</f>
        <v>0</v>
      </c>
      <c r="H33" s="161">
        <f ca="1">OFFSET(Stats!$E$1,H$2-1,$A33)</f>
        <v>0</v>
      </c>
      <c r="I33" s="161">
        <f ca="1">OFFSET(Stats!$E$1,I$2-1,$A33)</f>
        <v>0</v>
      </c>
      <c r="J33" s="161">
        <f ca="1">OFFSET(Stats!$E$1,J$2-1,$A33)</f>
        <v>0</v>
      </c>
      <c r="K33" s="161">
        <f ca="1">OFFSET(Stats!$E$1,K$2-1,$A33)</f>
        <v>0</v>
      </c>
      <c r="L33" s="161">
        <f ca="1">OFFSET(Stats!$E$1,L$2-1,$A33)</f>
        <v>0</v>
      </c>
      <c r="M33" s="161">
        <f ca="1">OFFSET(Stats!$E$1,M$2-1,$A33)</f>
        <v>0</v>
      </c>
      <c r="N33" s="161">
        <f ca="1">OFFSET(Stats!$E$1,N$2-1,$A33)</f>
        <v>0</v>
      </c>
      <c r="O33" s="161">
        <f ca="1">OFFSET(Stats!$E$1,O$2-1,$A33)</f>
        <v>0</v>
      </c>
      <c r="P33" s="161">
        <f ca="1">OFFSET(Stats!$E$1,P$2-1,$A33)</f>
        <v>0</v>
      </c>
      <c r="Q33" s="161">
        <f ca="1">OFFSET(Stats!$E$1,Q$2-1,$A33)</f>
        <v>0</v>
      </c>
      <c r="R33" s="161">
        <f ca="1">OFFSET(Stats!$E$1,R$2-1,$A33)</f>
        <v>0</v>
      </c>
      <c r="S33" s="161">
        <f ca="1">OFFSET(Stats!$E$1,S$2-1,$A33)</f>
        <v>0</v>
      </c>
      <c r="T33" s="161">
        <f ca="1">OFFSET(Stats!$E$1,T$2-1,$A33)</f>
        <v>0</v>
      </c>
      <c r="U33" s="161">
        <f ca="1">OFFSET(Stats!$E$1,U$2-1,$A33)</f>
        <v>0</v>
      </c>
      <c r="V33" s="161">
        <f ca="1">OFFSET(Stats!$E$1,V$2-1,$A33)</f>
        <v>0</v>
      </c>
      <c r="W33" s="161">
        <f ca="1">OFFSET(Stats!$E$1,W$2-1,$A33)</f>
        <v>0</v>
      </c>
      <c r="X33" s="161">
        <f ca="1">OFFSET(Stats!$E$1,X$2-1,$A33)</f>
        <v>0</v>
      </c>
      <c r="Y33" s="161">
        <f ca="1">OFFSET(Stats!$E$1,Y$2-1,$A33)</f>
        <v>0</v>
      </c>
      <c r="Z33" s="161">
        <f ca="1">OFFSET(Stats!$E$1,Z$2-1,$A33)</f>
        <v>0</v>
      </c>
      <c r="AA33" s="161">
        <f ca="1">OFFSET(Stats!$E$1,AA$2-1,$A33)</f>
        <v>0</v>
      </c>
      <c r="AB33" s="161">
        <f ca="1">OFFSET(Stats!$E$1,AB$2-1,$A33)</f>
        <v>0</v>
      </c>
      <c r="AC33" s="161">
        <f ca="1">OFFSET(Stats!$E$1,AC$2-1,$A33)</f>
        <v>0</v>
      </c>
      <c r="AD33" s="194">
        <f ca="1">OFFSET(Stats!$E$1,AD$2-1,$A33)</f>
        <v>0</v>
      </c>
      <c r="AE33" s="194">
        <f ca="1">OFFSET(Stats!$E$1,AE$2-1,$A33)</f>
        <v>0</v>
      </c>
      <c r="AF33" s="194">
        <f ca="1">OFFSET(Stats!$E$1,AF$2-1,$A33)</f>
        <v>0</v>
      </c>
      <c r="AG33" s="194">
        <f ca="1">OFFSET(Stats!$E$1,AG$2-1,$A33)</f>
        <v>0</v>
      </c>
      <c r="AH33" s="194">
        <f ca="1">OFFSET(Stats!$E$1,AH$2-1,$A33)</f>
        <v>0</v>
      </c>
      <c r="AI33" s="194">
        <f ca="1">OFFSET(Stats!$E$1,AI$2-1,$A33)</f>
        <v>0</v>
      </c>
      <c r="AJ33" s="194">
        <f ca="1">OFFSET(Stats!$E$1,AJ$2-1,$A33)</f>
        <v>0</v>
      </c>
      <c r="AK33" s="194">
        <f ca="1">OFFSET(Stats!$E$1,AK$2-1,$A33)</f>
        <v>0</v>
      </c>
      <c r="AL33" s="194">
        <f ca="1">OFFSET(Stats!$E$1,AL$2-1,$A33)</f>
        <v>0</v>
      </c>
      <c r="AM33" s="194">
        <f ca="1">OFFSET(Stats!$E$1,AM$2-1,$A33)</f>
        <v>0</v>
      </c>
      <c r="AN33" s="194">
        <f ca="1">OFFSET(Stats!$E$1,AN$2-1,$A33)</f>
        <v>0</v>
      </c>
    </row>
    <row r="34" spans="1:40" s="8" customFormat="1" x14ac:dyDescent="0.2">
      <c r="A34" s="31">
        <v>30</v>
      </c>
      <c r="B34" s="29" t="str">
        <f>Sample!E31&amp;", "&amp;Sample!F31</f>
        <v xml:space="preserve">, </v>
      </c>
      <c r="C34" s="129"/>
      <c r="D34" s="161">
        <f ca="1">OFFSET(Stats!$E$1,D$2-1,$A34)</f>
        <v>0</v>
      </c>
      <c r="E34" s="161">
        <f ca="1">OFFSET(Stats!$E$1,E$2-1,$A34)</f>
        <v>0</v>
      </c>
      <c r="F34" s="161">
        <f ca="1">OFFSET(Stats!$E$1,F$2-1,$A34)</f>
        <v>0</v>
      </c>
      <c r="G34" s="161">
        <f ca="1">OFFSET(Stats!$E$1,G$2-1,$A34)</f>
        <v>0</v>
      </c>
      <c r="H34" s="161">
        <f ca="1">OFFSET(Stats!$E$1,H$2-1,$A34)</f>
        <v>0</v>
      </c>
      <c r="I34" s="161">
        <f ca="1">OFFSET(Stats!$E$1,I$2-1,$A34)</f>
        <v>0</v>
      </c>
      <c r="J34" s="161">
        <f ca="1">OFFSET(Stats!$E$1,J$2-1,$A34)</f>
        <v>0</v>
      </c>
      <c r="K34" s="161">
        <f ca="1">OFFSET(Stats!$E$1,K$2-1,$A34)</f>
        <v>0</v>
      </c>
      <c r="L34" s="161">
        <f ca="1">OFFSET(Stats!$E$1,L$2-1,$A34)</f>
        <v>0</v>
      </c>
      <c r="M34" s="161">
        <f ca="1">OFFSET(Stats!$E$1,M$2-1,$A34)</f>
        <v>0</v>
      </c>
      <c r="N34" s="161">
        <f ca="1">OFFSET(Stats!$E$1,N$2-1,$A34)</f>
        <v>0</v>
      </c>
      <c r="O34" s="161">
        <f ca="1">OFFSET(Stats!$E$1,O$2-1,$A34)</f>
        <v>0</v>
      </c>
      <c r="P34" s="161">
        <f ca="1">OFFSET(Stats!$E$1,P$2-1,$A34)</f>
        <v>0</v>
      </c>
      <c r="Q34" s="161">
        <f ca="1">OFFSET(Stats!$E$1,Q$2-1,$A34)</f>
        <v>0</v>
      </c>
      <c r="R34" s="161">
        <f ca="1">OFFSET(Stats!$E$1,R$2-1,$A34)</f>
        <v>0</v>
      </c>
      <c r="S34" s="161">
        <f ca="1">OFFSET(Stats!$E$1,S$2-1,$A34)</f>
        <v>0</v>
      </c>
      <c r="T34" s="161">
        <f ca="1">OFFSET(Stats!$E$1,T$2-1,$A34)</f>
        <v>0</v>
      </c>
      <c r="U34" s="161">
        <f ca="1">OFFSET(Stats!$E$1,U$2-1,$A34)</f>
        <v>0</v>
      </c>
      <c r="V34" s="161">
        <f ca="1">OFFSET(Stats!$E$1,V$2-1,$A34)</f>
        <v>0</v>
      </c>
      <c r="W34" s="161">
        <f ca="1">OFFSET(Stats!$E$1,W$2-1,$A34)</f>
        <v>0</v>
      </c>
      <c r="X34" s="161">
        <f ca="1">OFFSET(Stats!$E$1,X$2-1,$A34)</f>
        <v>0</v>
      </c>
      <c r="Y34" s="161">
        <f ca="1">OFFSET(Stats!$E$1,Y$2-1,$A34)</f>
        <v>0</v>
      </c>
      <c r="Z34" s="161">
        <f ca="1">OFFSET(Stats!$E$1,Z$2-1,$A34)</f>
        <v>0</v>
      </c>
      <c r="AA34" s="161">
        <f ca="1">OFFSET(Stats!$E$1,AA$2-1,$A34)</f>
        <v>0</v>
      </c>
      <c r="AB34" s="161">
        <f ca="1">OFFSET(Stats!$E$1,AB$2-1,$A34)</f>
        <v>0</v>
      </c>
      <c r="AC34" s="161">
        <f ca="1">OFFSET(Stats!$E$1,AC$2-1,$A34)</f>
        <v>0</v>
      </c>
      <c r="AD34" s="194">
        <f ca="1">OFFSET(Stats!$E$1,AD$2-1,$A34)</f>
        <v>0</v>
      </c>
      <c r="AE34" s="194">
        <f ca="1">OFFSET(Stats!$E$1,AE$2-1,$A34)</f>
        <v>0</v>
      </c>
      <c r="AF34" s="194">
        <f ca="1">OFFSET(Stats!$E$1,AF$2-1,$A34)</f>
        <v>0</v>
      </c>
      <c r="AG34" s="194">
        <f ca="1">OFFSET(Stats!$E$1,AG$2-1,$A34)</f>
        <v>0</v>
      </c>
      <c r="AH34" s="194">
        <f ca="1">OFFSET(Stats!$E$1,AH$2-1,$A34)</f>
        <v>0</v>
      </c>
      <c r="AI34" s="194">
        <f ca="1">OFFSET(Stats!$E$1,AI$2-1,$A34)</f>
        <v>0</v>
      </c>
      <c r="AJ34" s="194">
        <f ca="1">OFFSET(Stats!$E$1,AJ$2-1,$A34)</f>
        <v>0</v>
      </c>
      <c r="AK34" s="194">
        <f ca="1">OFFSET(Stats!$E$1,AK$2-1,$A34)</f>
        <v>0</v>
      </c>
      <c r="AL34" s="194">
        <f ca="1">OFFSET(Stats!$E$1,AL$2-1,$A34)</f>
        <v>0</v>
      </c>
      <c r="AM34" s="194">
        <f ca="1">OFFSET(Stats!$E$1,AM$2-1,$A34)</f>
        <v>0</v>
      </c>
      <c r="AN34" s="194">
        <f ca="1">OFFSET(Stats!$E$1,AN$2-1,$A34)</f>
        <v>0</v>
      </c>
    </row>
    <row r="35" spans="1:40" s="8" customFormat="1" x14ac:dyDescent="0.2">
      <c r="A35" s="31">
        <v>31</v>
      </c>
      <c r="B35" s="29" t="str">
        <f>Sample!E32&amp;", "&amp;Sample!F32</f>
        <v xml:space="preserve">, </v>
      </c>
      <c r="C35" s="129"/>
      <c r="D35" s="161">
        <f ca="1">OFFSET(Stats!$E$1,D$2-1,$A35)</f>
        <v>0</v>
      </c>
      <c r="E35" s="161">
        <f ca="1">OFFSET(Stats!$E$1,E$2-1,$A35)</f>
        <v>0</v>
      </c>
      <c r="F35" s="161">
        <f ca="1">OFFSET(Stats!$E$1,F$2-1,$A35)</f>
        <v>0</v>
      </c>
      <c r="G35" s="161">
        <f ca="1">OFFSET(Stats!$E$1,G$2-1,$A35)</f>
        <v>0</v>
      </c>
      <c r="H35" s="161">
        <f ca="1">OFFSET(Stats!$E$1,H$2-1,$A35)</f>
        <v>0</v>
      </c>
      <c r="I35" s="161">
        <f ca="1">OFFSET(Stats!$E$1,I$2-1,$A35)</f>
        <v>0</v>
      </c>
      <c r="J35" s="161">
        <f ca="1">OFFSET(Stats!$E$1,J$2-1,$A35)</f>
        <v>0</v>
      </c>
      <c r="K35" s="161">
        <f ca="1">OFFSET(Stats!$E$1,K$2-1,$A35)</f>
        <v>0</v>
      </c>
      <c r="L35" s="161">
        <f ca="1">OFFSET(Stats!$E$1,L$2-1,$A35)</f>
        <v>0</v>
      </c>
      <c r="M35" s="161">
        <f ca="1">OFFSET(Stats!$E$1,M$2-1,$A35)</f>
        <v>0</v>
      </c>
      <c r="N35" s="161">
        <f ca="1">OFFSET(Stats!$E$1,N$2-1,$A35)</f>
        <v>0</v>
      </c>
      <c r="O35" s="161">
        <f ca="1">OFFSET(Stats!$E$1,O$2-1,$A35)</f>
        <v>0</v>
      </c>
      <c r="P35" s="161">
        <f ca="1">OFFSET(Stats!$E$1,P$2-1,$A35)</f>
        <v>0</v>
      </c>
      <c r="Q35" s="161">
        <f ca="1">OFFSET(Stats!$E$1,Q$2-1,$A35)</f>
        <v>0</v>
      </c>
      <c r="R35" s="161">
        <f ca="1">OFFSET(Stats!$E$1,R$2-1,$A35)</f>
        <v>0</v>
      </c>
      <c r="S35" s="161">
        <f ca="1">OFFSET(Stats!$E$1,S$2-1,$A35)</f>
        <v>0</v>
      </c>
      <c r="T35" s="161">
        <f ca="1">OFFSET(Stats!$E$1,T$2-1,$A35)</f>
        <v>0</v>
      </c>
      <c r="U35" s="161">
        <f ca="1">OFFSET(Stats!$E$1,U$2-1,$A35)</f>
        <v>0</v>
      </c>
      <c r="V35" s="161">
        <f ca="1">OFFSET(Stats!$E$1,V$2-1,$A35)</f>
        <v>0</v>
      </c>
      <c r="W35" s="161">
        <f ca="1">OFFSET(Stats!$E$1,W$2-1,$A35)</f>
        <v>0</v>
      </c>
      <c r="X35" s="161">
        <f ca="1">OFFSET(Stats!$E$1,X$2-1,$A35)</f>
        <v>0</v>
      </c>
      <c r="Y35" s="161">
        <f ca="1">OFFSET(Stats!$E$1,Y$2-1,$A35)</f>
        <v>0</v>
      </c>
      <c r="Z35" s="161">
        <f ca="1">OFFSET(Stats!$E$1,Z$2-1,$A35)</f>
        <v>0</v>
      </c>
      <c r="AA35" s="161">
        <f ca="1">OFFSET(Stats!$E$1,AA$2-1,$A35)</f>
        <v>0</v>
      </c>
      <c r="AB35" s="161">
        <f ca="1">OFFSET(Stats!$E$1,AB$2-1,$A35)</f>
        <v>0</v>
      </c>
      <c r="AC35" s="161">
        <f ca="1">OFFSET(Stats!$E$1,AC$2-1,$A35)</f>
        <v>0</v>
      </c>
      <c r="AD35" s="194">
        <f ca="1">OFFSET(Stats!$E$1,AD$2-1,$A35)</f>
        <v>0</v>
      </c>
      <c r="AE35" s="194">
        <f ca="1">OFFSET(Stats!$E$1,AE$2-1,$A35)</f>
        <v>0</v>
      </c>
      <c r="AF35" s="194">
        <f ca="1">OFFSET(Stats!$E$1,AF$2-1,$A35)</f>
        <v>0</v>
      </c>
      <c r="AG35" s="194">
        <f ca="1">OFFSET(Stats!$E$1,AG$2-1,$A35)</f>
        <v>0</v>
      </c>
      <c r="AH35" s="194">
        <f ca="1">OFFSET(Stats!$E$1,AH$2-1,$A35)</f>
        <v>0</v>
      </c>
      <c r="AI35" s="194">
        <f ca="1">OFFSET(Stats!$E$1,AI$2-1,$A35)</f>
        <v>0</v>
      </c>
      <c r="AJ35" s="194">
        <f ca="1">OFFSET(Stats!$E$1,AJ$2-1,$A35)</f>
        <v>0</v>
      </c>
      <c r="AK35" s="194">
        <f ca="1">OFFSET(Stats!$E$1,AK$2-1,$A35)</f>
        <v>0</v>
      </c>
      <c r="AL35" s="194">
        <f ca="1">OFFSET(Stats!$E$1,AL$2-1,$A35)</f>
        <v>0</v>
      </c>
      <c r="AM35" s="194">
        <f ca="1">OFFSET(Stats!$E$1,AM$2-1,$A35)</f>
        <v>0</v>
      </c>
      <c r="AN35" s="194">
        <f ca="1">OFFSET(Stats!$E$1,AN$2-1,$A35)</f>
        <v>0</v>
      </c>
    </row>
    <row r="36" spans="1:40" s="8" customFormat="1" x14ac:dyDescent="0.2">
      <c r="A36" s="31">
        <v>32</v>
      </c>
      <c r="B36" s="29" t="str">
        <f>Sample!E33&amp;", "&amp;Sample!F33</f>
        <v xml:space="preserve">, </v>
      </c>
      <c r="C36" s="129"/>
      <c r="D36" s="161">
        <f ca="1">OFFSET(Stats!$E$1,D$2-1,$A36)</f>
        <v>0</v>
      </c>
      <c r="E36" s="161">
        <f ca="1">OFFSET(Stats!$E$1,E$2-1,$A36)</f>
        <v>0</v>
      </c>
      <c r="F36" s="161">
        <f ca="1">OFFSET(Stats!$E$1,F$2-1,$A36)</f>
        <v>0</v>
      </c>
      <c r="G36" s="161">
        <f ca="1">OFFSET(Stats!$E$1,G$2-1,$A36)</f>
        <v>0</v>
      </c>
      <c r="H36" s="161">
        <f ca="1">OFFSET(Stats!$E$1,H$2-1,$A36)</f>
        <v>0</v>
      </c>
      <c r="I36" s="161">
        <f ca="1">OFFSET(Stats!$E$1,I$2-1,$A36)</f>
        <v>0</v>
      </c>
      <c r="J36" s="161">
        <f ca="1">OFFSET(Stats!$E$1,J$2-1,$A36)</f>
        <v>0</v>
      </c>
      <c r="K36" s="161">
        <f ca="1">OFFSET(Stats!$E$1,K$2-1,$A36)</f>
        <v>0</v>
      </c>
      <c r="L36" s="161">
        <f ca="1">OFFSET(Stats!$E$1,L$2-1,$A36)</f>
        <v>0</v>
      </c>
      <c r="M36" s="161">
        <f ca="1">OFFSET(Stats!$E$1,M$2-1,$A36)</f>
        <v>0</v>
      </c>
      <c r="N36" s="161">
        <f ca="1">OFFSET(Stats!$E$1,N$2-1,$A36)</f>
        <v>0</v>
      </c>
      <c r="O36" s="161">
        <f ca="1">OFFSET(Stats!$E$1,O$2-1,$A36)</f>
        <v>0</v>
      </c>
      <c r="P36" s="161">
        <f ca="1">OFFSET(Stats!$E$1,P$2-1,$A36)</f>
        <v>0</v>
      </c>
      <c r="Q36" s="161">
        <f ca="1">OFFSET(Stats!$E$1,Q$2-1,$A36)</f>
        <v>0</v>
      </c>
      <c r="R36" s="161">
        <f ca="1">OFFSET(Stats!$E$1,R$2-1,$A36)</f>
        <v>0</v>
      </c>
      <c r="S36" s="161">
        <f ca="1">OFFSET(Stats!$E$1,S$2-1,$A36)</f>
        <v>0</v>
      </c>
      <c r="T36" s="161">
        <f ca="1">OFFSET(Stats!$E$1,T$2-1,$A36)</f>
        <v>0</v>
      </c>
      <c r="U36" s="161">
        <f ca="1">OFFSET(Stats!$E$1,U$2-1,$A36)</f>
        <v>0</v>
      </c>
      <c r="V36" s="161">
        <f ca="1">OFFSET(Stats!$E$1,V$2-1,$A36)</f>
        <v>0</v>
      </c>
      <c r="W36" s="161">
        <f ca="1">OFFSET(Stats!$E$1,W$2-1,$A36)</f>
        <v>0</v>
      </c>
      <c r="X36" s="161">
        <f ca="1">OFFSET(Stats!$E$1,X$2-1,$A36)</f>
        <v>0</v>
      </c>
      <c r="Y36" s="161">
        <f ca="1">OFFSET(Stats!$E$1,Y$2-1,$A36)</f>
        <v>0</v>
      </c>
      <c r="Z36" s="161">
        <f ca="1">OFFSET(Stats!$E$1,Z$2-1,$A36)</f>
        <v>0</v>
      </c>
      <c r="AA36" s="161">
        <f ca="1">OFFSET(Stats!$E$1,AA$2-1,$A36)</f>
        <v>0</v>
      </c>
      <c r="AB36" s="161">
        <f ca="1">OFFSET(Stats!$E$1,AB$2-1,$A36)</f>
        <v>0</v>
      </c>
      <c r="AC36" s="161">
        <f ca="1">OFFSET(Stats!$E$1,AC$2-1,$A36)</f>
        <v>0</v>
      </c>
      <c r="AD36" s="194">
        <f ca="1">OFFSET(Stats!$E$1,AD$2-1,$A36)</f>
        <v>0</v>
      </c>
      <c r="AE36" s="194">
        <f ca="1">OFFSET(Stats!$E$1,AE$2-1,$A36)</f>
        <v>0</v>
      </c>
      <c r="AF36" s="194">
        <f ca="1">OFFSET(Stats!$E$1,AF$2-1,$A36)</f>
        <v>0</v>
      </c>
      <c r="AG36" s="194">
        <f ca="1">OFFSET(Stats!$E$1,AG$2-1,$A36)</f>
        <v>0</v>
      </c>
      <c r="AH36" s="194">
        <f ca="1">OFFSET(Stats!$E$1,AH$2-1,$A36)</f>
        <v>0</v>
      </c>
      <c r="AI36" s="194">
        <f ca="1">OFFSET(Stats!$E$1,AI$2-1,$A36)</f>
        <v>0</v>
      </c>
      <c r="AJ36" s="194">
        <f ca="1">OFFSET(Stats!$E$1,AJ$2-1,$A36)</f>
        <v>0</v>
      </c>
      <c r="AK36" s="194">
        <f ca="1">OFFSET(Stats!$E$1,AK$2-1,$A36)</f>
        <v>0</v>
      </c>
      <c r="AL36" s="194">
        <f ca="1">OFFSET(Stats!$E$1,AL$2-1,$A36)</f>
        <v>0</v>
      </c>
      <c r="AM36" s="194">
        <f ca="1">OFFSET(Stats!$E$1,AM$2-1,$A36)</f>
        <v>0</v>
      </c>
      <c r="AN36" s="194">
        <f ca="1">OFFSET(Stats!$E$1,AN$2-1,$A36)</f>
        <v>0</v>
      </c>
    </row>
    <row r="37" spans="1:40" s="8" customFormat="1" x14ac:dyDescent="0.2">
      <c r="A37" s="31">
        <v>33</v>
      </c>
      <c r="B37" s="29" t="str">
        <f>Sample!E34&amp;", "&amp;Sample!F34</f>
        <v xml:space="preserve">, </v>
      </c>
      <c r="C37" s="129"/>
      <c r="D37" s="161">
        <f ca="1">OFFSET(Stats!$E$1,D$2-1,$A37)</f>
        <v>0</v>
      </c>
      <c r="E37" s="161">
        <f ca="1">OFFSET(Stats!$E$1,E$2-1,$A37)</f>
        <v>0</v>
      </c>
      <c r="F37" s="161">
        <f ca="1">OFFSET(Stats!$E$1,F$2-1,$A37)</f>
        <v>0</v>
      </c>
      <c r="G37" s="161">
        <f ca="1">OFFSET(Stats!$E$1,G$2-1,$A37)</f>
        <v>0</v>
      </c>
      <c r="H37" s="161">
        <f ca="1">OFFSET(Stats!$E$1,H$2-1,$A37)</f>
        <v>0</v>
      </c>
      <c r="I37" s="161">
        <f ca="1">OFFSET(Stats!$E$1,I$2-1,$A37)</f>
        <v>0</v>
      </c>
      <c r="J37" s="161">
        <f ca="1">OFFSET(Stats!$E$1,J$2-1,$A37)</f>
        <v>0</v>
      </c>
      <c r="K37" s="161">
        <f ca="1">OFFSET(Stats!$E$1,K$2-1,$A37)</f>
        <v>0</v>
      </c>
      <c r="L37" s="161">
        <f ca="1">OFFSET(Stats!$E$1,L$2-1,$A37)</f>
        <v>0</v>
      </c>
      <c r="M37" s="161">
        <f ca="1">OFFSET(Stats!$E$1,M$2-1,$A37)</f>
        <v>0</v>
      </c>
      <c r="N37" s="161">
        <f ca="1">OFFSET(Stats!$E$1,N$2-1,$A37)</f>
        <v>0</v>
      </c>
      <c r="O37" s="161">
        <f ca="1">OFFSET(Stats!$E$1,O$2-1,$A37)</f>
        <v>0</v>
      </c>
      <c r="P37" s="161">
        <f ca="1">OFFSET(Stats!$E$1,P$2-1,$A37)</f>
        <v>0</v>
      </c>
      <c r="Q37" s="161">
        <f ca="1">OFFSET(Stats!$E$1,Q$2-1,$A37)</f>
        <v>0</v>
      </c>
      <c r="R37" s="161">
        <f ca="1">OFFSET(Stats!$E$1,R$2-1,$A37)</f>
        <v>0</v>
      </c>
      <c r="S37" s="161">
        <f ca="1">OFFSET(Stats!$E$1,S$2-1,$A37)</f>
        <v>0</v>
      </c>
      <c r="T37" s="161">
        <f ca="1">OFFSET(Stats!$E$1,T$2-1,$A37)</f>
        <v>0</v>
      </c>
      <c r="U37" s="161">
        <f ca="1">OFFSET(Stats!$E$1,U$2-1,$A37)</f>
        <v>0</v>
      </c>
      <c r="V37" s="161">
        <f ca="1">OFFSET(Stats!$E$1,V$2-1,$A37)</f>
        <v>0</v>
      </c>
      <c r="W37" s="161">
        <f ca="1">OFFSET(Stats!$E$1,W$2-1,$A37)</f>
        <v>0</v>
      </c>
      <c r="X37" s="161">
        <f ca="1">OFFSET(Stats!$E$1,X$2-1,$A37)</f>
        <v>0</v>
      </c>
      <c r="Y37" s="161">
        <f ca="1">OFFSET(Stats!$E$1,Y$2-1,$A37)</f>
        <v>0</v>
      </c>
      <c r="Z37" s="161">
        <f ca="1">OFFSET(Stats!$E$1,Z$2-1,$A37)</f>
        <v>0</v>
      </c>
      <c r="AA37" s="161">
        <f ca="1">OFFSET(Stats!$E$1,AA$2-1,$A37)</f>
        <v>0</v>
      </c>
      <c r="AB37" s="161">
        <f ca="1">OFFSET(Stats!$E$1,AB$2-1,$A37)</f>
        <v>0</v>
      </c>
      <c r="AC37" s="161">
        <f ca="1">OFFSET(Stats!$E$1,AC$2-1,$A37)</f>
        <v>0</v>
      </c>
      <c r="AD37" s="194">
        <f ca="1">OFFSET(Stats!$E$1,AD$2-1,$A37)</f>
        <v>0</v>
      </c>
      <c r="AE37" s="194">
        <f ca="1">OFFSET(Stats!$E$1,AE$2-1,$A37)</f>
        <v>0</v>
      </c>
      <c r="AF37" s="194">
        <f ca="1">OFFSET(Stats!$E$1,AF$2-1,$A37)</f>
        <v>0</v>
      </c>
      <c r="AG37" s="194">
        <f ca="1">OFFSET(Stats!$E$1,AG$2-1,$A37)</f>
        <v>0</v>
      </c>
      <c r="AH37" s="194">
        <f ca="1">OFFSET(Stats!$E$1,AH$2-1,$A37)</f>
        <v>0</v>
      </c>
      <c r="AI37" s="194">
        <f ca="1">OFFSET(Stats!$E$1,AI$2-1,$A37)</f>
        <v>0</v>
      </c>
      <c r="AJ37" s="194">
        <f ca="1">OFFSET(Stats!$E$1,AJ$2-1,$A37)</f>
        <v>0</v>
      </c>
      <c r="AK37" s="194">
        <f ca="1">OFFSET(Stats!$E$1,AK$2-1,$A37)</f>
        <v>0</v>
      </c>
      <c r="AL37" s="194">
        <f ca="1">OFFSET(Stats!$E$1,AL$2-1,$A37)</f>
        <v>0</v>
      </c>
      <c r="AM37" s="194">
        <f ca="1">OFFSET(Stats!$E$1,AM$2-1,$A37)</f>
        <v>0</v>
      </c>
      <c r="AN37" s="194">
        <f ca="1">OFFSET(Stats!$E$1,AN$2-1,$A37)</f>
        <v>0</v>
      </c>
    </row>
    <row r="38" spans="1:40" s="8" customFormat="1" x14ac:dyDescent="0.2">
      <c r="A38" s="31">
        <v>34</v>
      </c>
      <c r="B38" s="29" t="str">
        <f>Sample!E35&amp;", "&amp;Sample!F35</f>
        <v xml:space="preserve">, </v>
      </c>
      <c r="C38" s="129"/>
      <c r="D38" s="161">
        <f ca="1">OFFSET(Stats!$E$1,D$2-1,$A38)</f>
        <v>0</v>
      </c>
      <c r="E38" s="161">
        <f ca="1">OFFSET(Stats!$E$1,E$2-1,$A38)</f>
        <v>0</v>
      </c>
      <c r="F38" s="161">
        <f ca="1">OFFSET(Stats!$E$1,F$2-1,$A38)</f>
        <v>0</v>
      </c>
      <c r="G38" s="161">
        <f ca="1">OFFSET(Stats!$E$1,G$2-1,$A38)</f>
        <v>0</v>
      </c>
      <c r="H38" s="161">
        <f ca="1">OFFSET(Stats!$E$1,H$2-1,$A38)</f>
        <v>0</v>
      </c>
      <c r="I38" s="161">
        <f ca="1">OFFSET(Stats!$E$1,I$2-1,$A38)</f>
        <v>0</v>
      </c>
      <c r="J38" s="161">
        <f ca="1">OFFSET(Stats!$E$1,J$2-1,$A38)</f>
        <v>0</v>
      </c>
      <c r="K38" s="161">
        <f ca="1">OFFSET(Stats!$E$1,K$2-1,$A38)</f>
        <v>0</v>
      </c>
      <c r="L38" s="161">
        <f ca="1">OFFSET(Stats!$E$1,L$2-1,$A38)</f>
        <v>0</v>
      </c>
      <c r="M38" s="161">
        <f ca="1">OFFSET(Stats!$E$1,M$2-1,$A38)</f>
        <v>0</v>
      </c>
      <c r="N38" s="161">
        <f ca="1">OFFSET(Stats!$E$1,N$2-1,$A38)</f>
        <v>0</v>
      </c>
      <c r="O38" s="161">
        <f ca="1">OFFSET(Stats!$E$1,O$2-1,$A38)</f>
        <v>0</v>
      </c>
      <c r="P38" s="161">
        <f ca="1">OFFSET(Stats!$E$1,P$2-1,$A38)</f>
        <v>0</v>
      </c>
      <c r="Q38" s="161">
        <f ca="1">OFFSET(Stats!$E$1,Q$2-1,$A38)</f>
        <v>0</v>
      </c>
      <c r="R38" s="161">
        <f ca="1">OFFSET(Stats!$E$1,R$2-1,$A38)</f>
        <v>0</v>
      </c>
      <c r="S38" s="161">
        <f ca="1">OFFSET(Stats!$E$1,S$2-1,$A38)</f>
        <v>0</v>
      </c>
      <c r="T38" s="161">
        <f ca="1">OFFSET(Stats!$E$1,T$2-1,$A38)</f>
        <v>0</v>
      </c>
      <c r="U38" s="161">
        <f ca="1">OFFSET(Stats!$E$1,U$2-1,$A38)</f>
        <v>0</v>
      </c>
      <c r="V38" s="161">
        <f ca="1">OFFSET(Stats!$E$1,V$2-1,$A38)</f>
        <v>0</v>
      </c>
      <c r="W38" s="161">
        <f ca="1">OFFSET(Stats!$E$1,W$2-1,$A38)</f>
        <v>0</v>
      </c>
      <c r="X38" s="161">
        <f ca="1">OFFSET(Stats!$E$1,X$2-1,$A38)</f>
        <v>0</v>
      </c>
      <c r="Y38" s="161">
        <f ca="1">OFFSET(Stats!$E$1,Y$2-1,$A38)</f>
        <v>0</v>
      </c>
      <c r="Z38" s="161">
        <f ca="1">OFFSET(Stats!$E$1,Z$2-1,$A38)</f>
        <v>0</v>
      </c>
      <c r="AA38" s="161">
        <f ca="1">OFFSET(Stats!$E$1,AA$2-1,$A38)</f>
        <v>0</v>
      </c>
      <c r="AB38" s="161">
        <f ca="1">OFFSET(Stats!$E$1,AB$2-1,$A38)</f>
        <v>0</v>
      </c>
      <c r="AC38" s="161">
        <f ca="1">OFFSET(Stats!$E$1,AC$2-1,$A38)</f>
        <v>0</v>
      </c>
      <c r="AD38" s="194">
        <f ca="1">OFFSET(Stats!$E$1,AD$2-1,$A38)</f>
        <v>0</v>
      </c>
      <c r="AE38" s="194">
        <f ca="1">OFFSET(Stats!$E$1,AE$2-1,$A38)</f>
        <v>0</v>
      </c>
      <c r="AF38" s="194">
        <f ca="1">OFFSET(Stats!$E$1,AF$2-1,$A38)</f>
        <v>0</v>
      </c>
      <c r="AG38" s="194">
        <f ca="1">OFFSET(Stats!$E$1,AG$2-1,$A38)</f>
        <v>0</v>
      </c>
      <c r="AH38" s="194">
        <f ca="1">OFFSET(Stats!$E$1,AH$2-1,$A38)</f>
        <v>0</v>
      </c>
      <c r="AI38" s="194">
        <f ca="1">OFFSET(Stats!$E$1,AI$2-1,$A38)</f>
        <v>0</v>
      </c>
      <c r="AJ38" s="194">
        <f ca="1">OFFSET(Stats!$E$1,AJ$2-1,$A38)</f>
        <v>0</v>
      </c>
      <c r="AK38" s="194">
        <f ca="1">OFFSET(Stats!$E$1,AK$2-1,$A38)</f>
        <v>0</v>
      </c>
      <c r="AL38" s="194">
        <f ca="1">OFFSET(Stats!$E$1,AL$2-1,$A38)</f>
        <v>0</v>
      </c>
      <c r="AM38" s="194">
        <f ca="1">OFFSET(Stats!$E$1,AM$2-1,$A38)</f>
        <v>0</v>
      </c>
      <c r="AN38" s="194">
        <f ca="1">OFFSET(Stats!$E$1,AN$2-1,$A38)</f>
        <v>0</v>
      </c>
    </row>
    <row r="39" spans="1:40" s="8" customFormat="1" x14ac:dyDescent="0.2">
      <c r="A39" s="31">
        <v>35</v>
      </c>
      <c r="B39" s="29" t="str">
        <f>Sample!E36&amp;", "&amp;Sample!F36</f>
        <v xml:space="preserve">, </v>
      </c>
      <c r="C39" s="129"/>
      <c r="D39" s="161">
        <f ca="1">OFFSET(Stats!$E$1,D$2-1,$A39)</f>
        <v>0</v>
      </c>
      <c r="E39" s="161">
        <f ca="1">OFFSET(Stats!$E$1,E$2-1,$A39)</f>
        <v>0</v>
      </c>
      <c r="F39" s="161">
        <f ca="1">OFFSET(Stats!$E$1,F$2-1,$A39)</f>
        <v>0</v>
      </c>
      <c r="G39" s="161">
        <f ca="1">OFFSET(Stats!$E$1,G$2-1,$A39)</f>
        <v>0</v>
      </c>
      <c r="H39" s="161">
        <f ca="1">OFFSET(Stats!$E$1,H$2-1,$A39)</f>
        <v>0</v>
      </c>
      <c r="I39" s="161">
        <f ca="1">OFFSET(Stats!$E$1,I$2-1,$A39)</f>
        <v>0</v>
      </c>
      <c r="J39" s="161">
        <f ca="1">OFFSET(Stats!$E$1,J$2-1,$A39)</f>
        <v>0</v>
      </c>
      <c r="K39" s="161">
        <f ca="1">OFFSET(Stats!$E$1,K$2-1,$A39)</f>
        <v>0</v>
      </c>
      <c r="L39" s="161">
        <f ca="1">OFFSET(Stats!$E$1,L$2-1,$A39)</f>
        <v>0</v>
      </c>
      <c r="M39" s="161">
        <f ca="1">OFFSET(Stats!$E$1,M$2-1,$A39)</f>
        <v>0</v>
      </c>
      <c r="N39" s="161">
        <f ca="1">OFFSET(Stats!$E$1,N$2-1,$A39)</f>
        <v>0</v>
      </c>
      <c r="O39" s="161">
        <f ca="1">OFFSET(Stats!$E$1,O$2-1,$A39)</f>
        <v>0</v>
      </c>
      <c r="P39" s="161">
        <f ca="1">OFFSET(Stats!$E$1,P$2-1,$A39)</f>
        <v>0</v>
      </c>
      <c r="Q39" s="161">
        <f ca="1">OFFSET(Stats!$E$1,Q$2-1,$A39)</f>
        <v>0</v>
      </c>
      <c r="R39" s="161">
        <f ca="1">OFFSET(Stats!$E$1,R$2-1,$A39)</f>
        <v>0</v>
      </c>
      <c r="S39" s="161">
        <f ca="1">OFFSET(Stats!$E$1,S$2-1,$A39)</f>
        <v>0</v>
      </c>
      <c r="T39" s="161">
        <f ca="1">OFFSET(Stats!$E$1,T$2-1,$A39)</f>
        <v>0</v>
      </c>
      <c r="U39" s="161">
        <f ca="1">OFFSET(Stats!$E$1,U$2-1,$A39)</f>
        <v>0</v>
      </c>
      <c r="V39" s="161">
        <f ca="1">OFFSET(Stats!$E$1,V$2-1,$A39)</f>
        <v>0</v>
      </c>
      <c r="W39" s="161">
        <f ca="1">OFFSET(Stats!$E$1,W$2-1,$A39)</f>
        <v>0</v>
      </c>
      <c r="X39" s="161">
        <f ca="1">OFFSET(Stats!$E$1,X$2-1,$A39)</f>
        <v>0</v>
      </c>
      <c r="Y39" s="161">
        <f ca="1">OFFSET(Stats!$E$1,Y$2-1,$A39)</f>
        <v>0</v>
      </c>
      <c r="Z39" s="161">
        <f ca="1">OFFSET(Stats!$E$1,Z$2-1,$A39)</f>
        <v>0</v>
      </c>
      <c r="AA39" s="161">
        <f ca="1">OFFSET(Stats!$E$1,AA$2-1,$A39)</f>
        <v>0</v>
      </c>
      <c r="AB39" s="161">
        <f ca="1">OFFSET(Stats!$E$1,AB$2-1,$A39)</f>
        <v>0</v>
      </c>
      <c r="AC39" s="161">
        <f ca="1">OFFSET(Stats!$E$1,AC$2-1,$A39)</f>
        <v>0</v>
      </c>
      <c r="AD39" s="194">
        <f ca="1">OFFSET(Stats!$E$1,AD$2-1,$A39)</f>
        <v>0</v>
      </c>
      <c r="AE39" s="194">
        <f ca="1">OFFSET(Stats!$E$1,AE$2-1,$A39)</f>
        <v>0</v>
      </c>
      <c r="AF39" s="194">
        <f ca="1">OFFSET(Stats!$E$1,AF$2-1,$A39)</f>
        <v>0</v>
      </c>
      <c r="AG39" s="194">
        <f ca="1">OFFSET(Stats!$E$1,AG$2-1,$A39)</f>
        <v>0</v>
      </c>
      <c r="AH39" s="194">
        <f ca="1">OFFSET(Stats!$E$1,AH$2-1,$A39)</f>
        <v>0</v>
      </c>
      <c r="AI39" s="194">
        <f ca="1">OFFSET(Stats!$E$1,AI$2-1,$A39)</f>
        <v>0</v>
      </c>
      <c r="AJ39" s="194">
        <f ca="1">OFFSET(Stats!$E$1,AJ$2-1,$A39)</f>
        <v>0</v>
      </c>
      <c r="AK39" s="194">
        <f ca="1">OFFSET(Stats!$E$1,AK$2-1,$A39)</f>
        <v>0</v>
      </c>
      <c r="AL39" s="194">
        <f ca="1">OFFSET(Stats!$E$1,AL$2-1,$A39)</f>
        <v>0</v>
      </c>
      <c r="AM39" s="194">
        <f ca="1">OFFSET(Stats!$E$1,AM$2-1,$A39)</f>
        <v>0</v>
      </c>
      <c r="AN39" s="194">
        <f ca="1">OFFSET(Stats!$E$1,AN$2-1,$A39)</f>
        <v>0</v>
      </c>
    </row>
    <row r="40" spans="1:40" s="8" customFormat="1" x14ac:dyDescent="0.2">
      <c r="A40" s="31">
        <v>36</v>
      </c>
      <c r="B40" s="29" t="str">
        <f>Sample!E37&amp;", "&amp;Sample!F37</f>
        <v xml:space="preserve">, </v>
      </c>
      <c r="C40" s="129"/>
      <c r="D40" s="161">
        <f ca="1">OFFSET(Stats!$E$1,D$2-1,$A40)</f>
        <v>0</v>
      </c>
      <c r="E40" s="161">
        <f ca="1">OFFSET(Stats!$E$1,E$2-1,$A40)</f>
        <v>0</v>
      </c>
      <c r="F40" s="161">
        <f ca="1">OFFSET(Stats!$E$1,F$2-1,$A40)</f>
        <v>0</v>
      </c>
      <c r="G40" s="161">
        <f ca="1">OFFSET(Stats!$E$1,G$2-1,$A40)</f>
        <v>0</v>
      </c>
      <c r="H40" s="161">
        <f ca="1">OFFSET(Stats!$E$1,H$2-1,$A40)</f>
        <v>0</v>
      </c>
      <c r="I40" s="161">
        <f ca="1">OFFSET(Stats!$E$1,I$2-1,$A40)</f>
        <v>0</v>
      </c>
      <c r="J40" s="161">
        <f ca="1">OFFSET(Stats!$E$1,J$2-1,$A40)</f>
        <v>0</v>
      </c>
      <c r="K40" s="161">
        <f ca="1">OFFSET(Stats!$E$1,K$2-1,$A40)</f>
        <v>0</v>
      </c>
      <c r="L40" s="161">
        <f ca="1">OFFSET(Stats!$E$1,L$2-1,$A40)</f>
        <v>0</v>
      </c>
      <c r="M40" s="161">
        <f ca="1">OFFSET(Stats!$E$1,M$2-1,$A40)</f>
        <v>0</v>
      </c>
      <c r="N40" s="161">
        <f ca="1">OFFSET(Stats!$E$1,N$2-1,$A40)</f>
        <v>0</v>
      </c>
      <c r="O40" s="161">
        <f ca="1">OFFSET(Stats!$E$1,O$2-1,$A40)</f>
        <v>0</v>
      </c>
      <c r="P40" s="161">
        <f ca="1">OFFSET(Stats!$E$1,P$2-1,$A40)</f>
        <v>0</v>
      </c>
      <c r="Q40" s="161">
        <f ca="1">OFFSET(Stats!$E$1,Q$2-1,$A40)</f>
        <v>0</v>
      </c>
      <c r="R40" s="161">
        <f ca="1">OFFSET(Stats!$E$1,R$2-1,$A40)</f>
        <v>0</v>
      </c>
      <c r="S40" s="161">
        <f ca="1">OFFSET(Stats!$E$1,S$2-1,$A40)</f>
        <v>0</v>
      </c>
      <c r="T40" s="161">
        <f ca="1">OFFSET(Stats!$E$1,T$2-1,$A40)</f>
        <v>0</v>
      </c>
      <c r="U40" s="161">
        <f ca="1">OFFSET(Stats!$E$1,U$2-1,$A40)</f>
        <v>0</v>
      </c>
      <c r="V40" s="161">
        <f ca="1">OFFSET(Stats!$E$1,V$2-1,$A40)</f>
        <v>0</v>
      </c>
      <c r="W40" s="161">
        <f ca="1">OFFSET(Stats!$E$1,W$2-1,$A40)</f>
        <v>0</v>
      </c>
      <c r="X40" s="161">
        <f ca="1">OFFSET(Stats!$E$1,X$2-1,$A40)</f>
        <v>0</v>
      </c>
      <c r="Y40" s="161">
        <f ca="1">OFFSET(Stats!$E$1,Y$2-1,$A40)</f>
        <v>0</v>
      </c>
      <c r="Z40" s="161">
        <f ca="1">OFFSET(Stats!$E$1,Z$2-1,$A40)</f>
        <v>0</v>
      </c>
      <c r="AA40" s="161">
        <f ca="1">OFFSET(Stats!$E$1,AA$2-1,$A40)</f>
        <v>0</v>
      </c>
      <c r="AB40" s="161">
        <f ca="1">OFFSET(Stats!$E$1,AB$2-1,$A40)</f>
        <v>0</v>
      </c>
      <c r="AC40" s="161">
        <f ca="1">OFFSET(Stats!$E$1,AC$2-1,$A40)</f>
        <v>0</v>
      </c>
      <c r="AD40" s="194">
        <f ca="1">OFFSET(Stats!$E$1,AD$2-1,$A40)</f>
        <v>0</v>
      </c>
      <c r="AE40" s="194">
        <f ca="1">OFFSET(Stats!$E$1,AE$2-1,$A40)</f>
        <v>0</v>
      </c>
      <c r="AF40" s="194">
        <f ca="1">OFFSET(Stats!$E$1,AF$2-1,$A40)</f>
        <v>0</v>
      </c>
      <c r="AG40" s="194">
        <f ca="1">OFFSET(Stats!$E$1,AG$2-1,$A40)</f>
        <v>0</v>
      </c>
      <c r="AH40" s="194">
        <f ca="1">OFFSET(Stats!$E$1,AH$2-1,$A40)</f>
        <v>0</v>
      </c>
      <c r="AI40" s="194">
        <f ca="1">OFFSET(Stats!$E$1,AI$2-1,$A40)</f>
        <v>0</v>
      </c>
      <c r="AJ40" s="194">
        <f ca="1">OFFSET(Stats!$E$1,AJ$2-1,$A40)</f>
        <v>0</v>
      </c>
      <c r="AK40" s="194">
        <f ca="1">OFFSET(Stats!$E$1,AK$2-1,$A40)</f>
        <v>0</v>
      </c>
      <c r="AL40" s="194">
        <f ca="1">OFFSET(Stats!$E$1,AL$2-1,$A40)</f>
        <v>0</v>
      </c>
      <c r="AM40" s="194">
        <f ca="1">OFFSET(Stats!$E$1,AM$2-1,$A40)</f>
        <v>0</v>
      </c>
      <c r="AN40" s="194">
        <f ca="1">OFFSET(Stats!$E$1,AN$2-1,$A40)</f>
        <v>0</v>
      </c>
    </row>
    <row r="41" spans="1:40" s="8" customFormat="1" x14ac:dyDescent="0.2">
      <c r="A41" s="31">
        <v>37</v>
      </c>
      <c r="B41" s="29" t="str">
        <f>Sample!E38&amp;", "&amp;Sample!F38</f>
        <v xml:space="preserve">, </v>
      </c>
      <c r="C41" s="129"/>
      <c r="D41" s="161">
        <f ca="1">OFFSET(Stats!$E$1,D$2-1,$A41)</f>
        <v>0</v>
      </c>
      <c r="E41" s="161">
        <f ca="1">OFFSET(Stats!$E$1,E$2-1,$A41)</f>
        <v>0</v>
      </c>
      <c r="F41" s="161">
        <f ca="1">OFFSET(Stats!$E$1,F$2-1,$A41)</f>
        <v>0</v>
      </c>
      <c r="G41" s="161">
        <f ca="1">OFFSET(Stats!$E$1,G$2-1,$A41)</f>
        <v>0</v>
      </c>
      <c r="H41" s="161">
        <f ca="1">OFFSET(Stats!$E$1,H$2-1,$A41)</f>
        <v>0</v>
      </c>
      <c r="I41" s="161">
        <f ca="1">OFFSET(Stats!$E$1,I$2-1,$A41)</f>
        <v>0</v>
      </c>
      <c r="J41" s="161">
        <f ca="1">OFFSET(Stats!$E$1,J$2-1,$A41)</f>
        <v>0</v>
      </c>
      <c r="K41" s="161">
        <f ca="1">OFFSET(Stats!$E$1,K$2-1,$A41)</f>
        <v>0</v>
      </c>
      <c r="L41" s="161">
        <f ca="1">OFFSET(Stats!$E$1,L$2-1,$A41)</f>
        <v>0</v>
      </c>
      <c r="M41" s="161">
        <f ca="1">OFFSET(Stats!$E$1,M$2-1,$A41)</f>
        <v>0</v>
      </c>
      <c r="N41" s="161">
        <f ca="1">OFFSET(Stats!$E$1,N$2-1,$A41)</f>
        <v>0</v>
      </c>
      <c r="O41" s="161">
        <f ca="1">OFFSET(Stats!$E$1,O$2-1,$A41)</f>
        <v>0</v>
      </c>
      <c r="P41" s="161">
        <f ca="1">OFFSET(Stats!$E$1,P$2-1,$A41)</f>
        <v>0</v>
      </c>
      <c r="Q41" s="161">
        <f ca="1">OFFSET(Stats!$E$1,Q$2-1,$A41)</f>
        <v>0</v>
      </c>
      <c r="R41" s="161">
        <f ca="1">OFFSET(Stats!$E$1,R$2-1,$A41)</f>
        <v>0</v>
      </c>
      <c r="S41" s="161">
        <f ca="1">OFFSET(Stats!$E$1,S$2-1,$A41)</f>
        <v>0</v>
      </c>
      <c r="T41" s="161">
        <f ca="1">OFFSET(Stats!$E$1,T$2-1,$A41)</f>
        <v>0</v>
      </c>
      <c r="U41" s="161">
        <f ca="1">OFFSET(Stats!$E$1,U$2-1,$A41)</f>
        <v>0</v>
      </c>
      <c r="V41" s="161">
        <f ca="1">OFFSET(Stats!$E$1,V$2-1,$A41)</f>
        <v>0</v>
      </c>
      <c r="W41" s="161">
        <f ca="1">OFFSET(Stats!$E$1,W$2-1,$A41)</f>
        <v>0</v>
      </c>
      <c r="X41" s="161">
        <f ca="1">OFFSET(Stats!$E$1,X$2-1,$A41)</f>
        <v>0</v>
      </c>
      <c r="Y41" s="161">
        <f ca="1">OFFSET(Stats!$E$1,Y$2-1,$A41)</f>
        <v>0</v>
      </c>
      <c r="Z41" s="161">
        <f ca="1">OFFSET(Stats!$E$1,Z$2-1,$A41)</f>
        <v>0</v>
      </c>
      <c r="AA41" s="161">
        <f ca="1">OFFSET(Stats!$E$1,AA$2-1,$A41)</f>
        <v>0</v>
      </c>
      <c r="AB41" s="161">
        <f ca="1">OFFSET(Stats!$E$1,AB$2-1,$A41)</f>
        <v>0</v>
      </c>
      <c r="AC41" s="161">
        <f ca="1">OFFSET(Stats!$E$1,AC$2-1,$A41)</f>
        <v>0</v>
      </c>
      <c r="AD41" s="194">
        <f ca="1">OFFSET(Stats!$E$1,AD$2-1,$A41)</f>
        <v>0</v>
      </c>
      <c r="AE41" s="194">
        <f ca="1">OFFSET(Stats!$E$1,AE$2-1,$A41)</f>
        <v>0</v>
      </c>
      <c r="AF41" s="194">
        <f ca="1">OFFSET(Stats!$E$1,AF$2-1,$A41)</f>
        <v>0</v>
      </c>
      <c r="AG41" s="194">
        <f ca="1">OFFSET(Stats!$E$1,AG$2-1,$A41)</f>
        <v>0</v>
      </c>
      <c r="AH41" s="194">
        <f ca="1">OFFSET(Stats!$E$1,AH$2-1,$A41)</f>
        <v>0</v>
      </c>
      <c r="AI41" s="194">
        <f ca="1">OFFSET(Stats!$E$1,AI$2-1,$A41)</f>
        <v>0</v>
      </c>
      <c r="AJ41" s="194">
        <f ca="1">OFFSET(Stats!$E$1,AJ$2-1,$A41)</f>
        <v>0</v>
      </c>
      <c r="AK41" s="194">
        <f ca="1">OFFSET(Stats!$E$1,AK$2-1,$A41)</f>
        <v>0</v>
      </c>
      <c r="AL41" s="194">
        <f ca="1">OFFSET(Stats!$E$1,AL$2-1,$A41)</f>
        <v>0</v>
      </c>
      <c r="AM41" s="194">
        <f ca="1">OFFSET(Stats!$E$1,AM$2-1,$A41)</f>
        <v>0</v>
      </c>
      <c r="AN41" s="194">
        <f ca="1">OFFSET(Stats!$E$1,AN$2-1,$A41)</f>
        <v>0</v>
      </c>
    </row>
    <row r="42" spans="1:40" s="8" customFormat="1" x14ac:dyDescent="0.2">
      <c r="A42" s="31">
        <v>38</v>
      </c>
      <c r="B42" s="29" t="str">
        <f>Sample!E39&amp;", "&amp;Sample!F39</f>
        <v xml:space="preserve">, </v>
      </c>
      <c r="C42" s="129"/>
      <c r="D42" s="161">
        <f ca="1">OFFSET(Stats!$E$1,D$2-1,$A42)</f>
        <v>0</v>
      </c>
      <c r="E42" s="161">
        <f ca="1">OFFSET(Stats!$E$1,E$2-1,$A42)</f>
        <v>0</v>
      </c>
      <c r="F42" s="161">
        <f ca="1">OFFSET(Stats!$E$1,F$2-1,$A42)</f>
        <v>0</v>
      </c>
      <c r="G42" s="161">
        <f ca="1">OFFSET(Stats!$E$1,G$2-1,$A42)</f>
        <v>0</v>
      </c>
      <c r="H42" s="161">
        <f ca="1">OFFSET(Stats!$E$1,H$2-1,$A42)</f>
        <v>0</v>
      </c>
      <c r="I42" s="161">
        <f ca="1">OFFSET(Stats!$E$1,I$2-1,$A42)</f>
        <v>0</v>
      </c>
      <c r="J42" s="161">
        <f ca="1">OFFSET(Stats!$E$1,J$2-1,$A42)</f>
        <v>0</v>
      </c>
      <c r="K42" s="161">
        <f ca="1">OFFSET(Stats!$E$1,K$2-1,$A42)</f>
        <v>0</v>
      </c>
      <c r="L42" s="161">
        <f ca="1">OFFSET(Stats!$E$1,L$2-1,$A42)</f>
        <v>0</v>
      </c>
      <c r="M42" s="161">
        <f ca="1">OFFSET(Stats!$E$1,M$2-1,$A42)</f>
        <v>0</v>
      </c>
      <c r="N42" s="161">
        <f ca="1">OFFSET(Stats!$E$1,N$2-1,$A42)</f>
        <v>0</v>
      </c>
      <c r="O42" s="161">
        <f ca="1">OFFSET(Stats!$E$1,O$2-1,$A42)</f>
        <v>0</v>
      </c>
      <c r="P42" s="161">
        <f ca="1">OFFSET(Stats!$E$1,P$2-1,$A42)</f>
        <v>0</v>
      </c>
      <c r="Q42" s="161">
        <f ca="1">OFFSET(Stats!$E$1,Q$2-1,$A42)</f>
        <v>0</v>
      </c>
      <c r="R42" s="161">
        <f ca="1">OFFSET(Stats!$E$1,R$2-1,$A42)</f>
        <v>0</v>
      </c>
      <c r="S42" s="161">
        <f ca="1">OFFSET(Stats!$E$1,S$2-1,$A42)</f>
        <v>0</v>
      </c>
      <c r="T42" s="161">
        <f ca="1">OFFSET(Stats!$E$1,T$2-1,$A42)</f>
        <v>0</v>
      </c>
      <c r="U42" s="161">
        <f ca="1">OFFSET(Stats!$E$1,U$2-1,$A42)</f>
        <v>0</v>
      </c>
      <c r="V42" s="161">
        <f ca="1">OFFSET(Stats!$E$1,V$2-1,$A42)</f>
        <v>0</v>
      </c>
      <c r="W42" s="161">
        <f ca="1">OFFSET(Stats!$E$1,W$2-1,$A42)</f>
        <v>0</v>
      </c>
      <c r="X42" s="161">
        <f ca="1">OFFSET(Stats!$E$1,X$2-1,$A42)</f>
        <v>0</v>
      </c>
      <c r="Y42" s="161">
        <f ca="1">OFFSET(Stats!$E$1,Y$2-1,$A42)</f>
        <v>0</v>
      </c>
      <c r="Z42" s="161">
        <f ca="1">OFFSET(Stats!$E$1,Z$2-1,$A42)</f>
        <v>0</v>
      </c>
      <c r="AA42" s="161">
        <f ca="1">OFFSET(Stats!$E$1,AA$2-1,$A42)</f>
        <v>0</v>
      </c>
      <c r="AB42" s="161">
        <f ca="1">OFFSET(Stats!$E$1,AB$2-1,$A42)</f>
        <v>0</v>
      </c>
      <c r="AC42" s="161">
        <f ca="1">OFFSET(Stats!$E$1,AC$2-1,$A42)</f>
        <v>0</v>
      </c>
      <c r="AD42" s="194">
        <f ca="1">OFFSET(Stats!$E$1,AD$2-1,$A42)</f>
        <v>0</v>
      </c>
      <c r="AE42" s="194">
        <f ca="1">OFFSET(Stats!$E$1,AE$2-1,$A42)</f>
        <v>0</v>
      </c>
      <c r="AF42" s="194">
        <f ca="1">OFFSET(Stats!$E$1,AF$2-1,$A42)</f>
        <v>0</v>
      </c>
      <c r="AG42" s="194">
        <f ca="1">OFFSET(Stats!$E$1,AG$2-1,$A42)</f>
        <v>0</v>
      </c>
      <c r="AH42" s="194">
        <f ca="1">OFFSET(Stats!$E$1,AH$2-1,$A42)</f>
        <v>0</v>
      </c>
      <c r="AI42" s="194">
        <f ca="1">OFFSET(Stats!$E$1,AI$2-1,$A42)</f>
        <v>0</v>
      </c>
      <c r="AJ42" s="194">
        <f ca="1">OFFSET(Stats!$E$1,AJ$2-1,$A42)</f>
        <v>0</v>
      </c>
      <c r="AK42" s="194">
        <f ca="1">OFFSET(Stats!$E$1,AK$2-1,$A42)</f>
        <v>0</v>
      </c>
      <c r="AL42" s="194">
        <f ca="1">OFFSET(Stats!$E$1,AL$2-1,$A42)</f>
        <v>0</v>
      </c>
      <c r="AM42" s="194">
        <f ca="1">OFFSET(Stats!$E$1,AM$2-1,$A42)</f>
        <v>0</v>
      </c>
      <c r="AN42" s="194">
        <f ca="1">OFFSET(Stats!$E$1,AN$2-1,$A42)</f>
        <v>0</v>
      </c>
    </row>
    <row r="43" spans="1:40" s="8" customFormat="1" x14ac:dyDescent="0.2">
      <c r="A43" s="31">
        <v>39</v>
      </c>
      <c r="B43" s="29" t="str">
        <f>Sample!E40&amp;", "&amp;Sample!F40</f>
        <v xml:space="preserve">, </v>
      </c>
      <c r="C43" s="129"/>
      <c r="D43" s="161">
        <f ca="1">OFFSET(Stats!$E$1,D$2-1,$A43)</f>
        <v>0</v>
      </c>
      <c r="E43" s="161">
        <f ca="1">OFFSET(Stats!$E$1,E$2-1,$A43)</f>
        <v>0</v>
      </c>
      <c r="F43" s="161">
        <f ca="1">OFFSET(Stats!$E$1,F$2-1,$A43)</f>
        <v>0</v>
      </c>
      <c r="G43" s="161">
        <f ca="1">OFFSET(Stats!$E$1,G$2-1,$A43)</f>
        <v>0</v>
      </c>
      <c r="H43" s="161">
        <f ca="1">OFFSET(Stats!$E$1,H$2-1,$A43)</f>
        <v>0</v>
      </c>
      <c r="I43" s="161">
        <f ca="1">OFFSET(Stats!$E$1,I$2-1,$A43)</f>
        <v>0</v>
      </c>
      <c r="J43" s="161">
        <f ca="1">OFFSET(Stats!$E$1,J$2-1,$A43)</f>
        <v>0</v>
      </c>
      <c r="K43" s="161">
        <f ca="1">OFFSET(Stats!$E$1,K$2-1,$A43)</f>
        <v>0</v>
      </c>
      <c r="L43" s="161">
        <f ca="1">OFFSET(Stats!$E$1,L$2-1,$A43)</f>
        <v>0</v>
      </c>
      <c r="M43" s="161">
        <f ca="1">OFFSET(Stats!$E$1,M$2-1,$A43)</f>
        <v>0</v>
      </c>
      <c r="N43" s="161">
        <f ca="1">OFFSET(Stats!$E$1,N$2-1,$A43)</f>
        <v>0</v>
      </c>
      <c r="O43" s="161">
        <f ca="1">OFFSET(Stats!$E$1,O$2-1,$A43)</f>
        <v>0</v>
      </c>
      <c r="P43" s="161">
        <f ca="1">OFFSET(Stats!$E$1,P$2-1,$A43)</f>
        <v>0</v>
      </c>
      <c r="Q43" s="161">
        <f ca="1">OFFSET(Stats!$E$1,Q$2-1,$A43)</f>
        <v>0</v>
      </c>
      <c r="R43" s="161">
        <f ca="1">OFFSET(Stats!$E$1,R$2-1,$A43)</f>
        <v>0</v>
      </c>
      <c r="S43" s="161">
        <f ca="1">OFFSET(Stats!$E$1,S$2-1,$A43)</f>
        <v>0</v>
      </c>
      <c r="T43" s="161">
        <f ca="1">OFFSET(Stats!$E$1,T$2-1,$A43)</f>
        <v>0</v>
      </c>
      <c r="U43" s="161">
        <f ca="1">OFFSET(Stats!$E$1,U$2-1,$A43)</f>
        <v>0</v>
      </c>
      <c r="V43" s="161">
        <f ca="1">OFFSET(Stats!$E$1,V$2-1,$A43)</f>
        <v>0</v>
      </c>
      <c r="W43" s="161">
        <f ca="1">OFFSET(Stats!$E$1,W$2-1,$A43)</f>
        <v>0</v>
      </c>
      <c r="X43" s="161">
        <f ca="1">OFFSET(Stats!$E$1,X$2-1,$A43)</f>
        <v>0</v>
      </c>
      <c r="Y43" s="161">
        <f ca="1">OFFSET(Stats!$E$1,Y$2-1,$A43)</f>
        <v>0</v>
      </c>
      <c r="Z43" s="161">
        <f ca="1">OFFSET(Stats!$E$1,Z$2-1,$A43)</f>
        <v>0</v>
      </c>
      <c r="AA43" s="161">
        <f ca="1">OFFSET(Stats!$E$1,AA$2-1,$A43)</f>
        <v>0</v>
      </c>
      <c r="AB43" s="161">
        <f ca="1">OFFSET(Stats!$E$1,AB$2-1,$A43)</f>
        <v>0</v>
      </c>
      <c r="AC43" s="161">
        <f ca="1">OFFSET(Stats!$E$1,AC$2-1,$A43)</f>
        <v>0</v>
      </c>
      <c r="AD43" s="194">
        <f ca="1">OFFSET(Stats!$E$1,AD$2-1,$A43)</f>
        <v>0</v>
      </c>
      <c r="AE43" s="194">
        <f ca="1">OFFSET(Stats!$E$1,AE$2-1,$A43)</f>
        <v>0</v>
      </c>
      <c r="AF43" s="194">
        <f ca="1">OFFSET(Stats!$E$1,AF$2-1,$A43)</f>
        <v>0</v>
      </c>
      <c r="AG43" s="194">
        <f ca="1">OFFSET(Stats!$E$1,AG$2-1,$A43)</f>
        <v>0</v>
      </c>
      <c r="AH43" s="194">
        <f ca="1">OFFSET(Stats!$E$1,AH$2-1,$A43)</f>
        <v>0</v>
      </c>
      <c r="AI43" s="194">
        <f ca="1">OFFSET(Stats!$E$1,AI$2-1,$A43)</f>
        <v>0</v>
      </c>
      <c r="AJ43" s="194">
        <f ca="1">OFFSET(Stats!$E$1,AJ$2-1,$A43)</f>
        <v>0</v>
      </c>
      <c r="AK43" s="194">
        <f ca="1">OFFSET(Stats!$E$1,AK$2-1,$A43)</f>
        <v>0</v>
      </c>
      <c r="AL43" s="194">
        <f ca="1">OFFSET(Stats!$E$1,AL$2-1,$A43)</f>
        <v>0</v>
      </c>
      <c r="AM43" s="194">
        <f ca="1">OFFSET(Stats!$E$1,AM$2-1,$A43)</f>
        <v>0</v>
      </c>
      <c r="AN43" s="194">
        <f ca="1">OFFSET(Stats!$E$1,AN$2-1,$A43)</f>
        <v>0</v>
      </c>
    </row>
    <row r="44" spans="1:40" s="8" customFormat="1" x14ac:dyDescent="0.2">
      <c r="A44" s="31">
        <v>40</v>
      </c>
      <c r="B44" s="29" t="str">
        <f>Sample!E41&amp;", "&amp;Sample!F41</f>
        <v xml:space="preserve">, </v>
      </c>
      <c r="C44" s="129"/>
      <c r="D44" s="161">
        <f ca="1">OFFSET(Stats!$E$1,D$2-1,$A44)</f>
        <v>0</v>
      </c>
      <c r="E44" s="161">
        <f ca="1">OFFSET(Stats!$E$1,E$2-1,$A44)</f>
        <v>0</v>
      </c>
      <c r="F44" s="161">
        <f ca="1">OFFSET(Stats!$E$1,F$2-1,$A44)</f>
        <v>0</v>
      </c>
      <c r="G44" s="161">
        <f ca="1">OFFSET(Stats!$E$1,G$2-1,$A44)</f>
        <v>0</v>
      </c>
      <c r="H44" s="161">
        <f ca="1">OFFSET(Stats!$E$1,H$2-1,$A44)</f>
        <v>0</v>
      </c>
      <c r="I44" s="161">
        <f ca="1">OFFSET(Stats!$E$1,I$2-1,$A44)</f>
        <v>0</v>
      </c>
      <c r="J44" s="161">
        <f ca="1">OFFSET(Stats!$E$1,J$2-1,$A44)</f>
        <v>0</v>
      </c>
      <c r="K44" s="161">
        <f ca="1">OFFSET(Stats!$E$1,K$2-1,$A44)</f>
        <v>0</v>
      </c>
      <c r="L44" s="161">
        <f ca="1">OFFSET(Stats!$E$1,L$2-1,$A44)</f>
        <v>0</v>
      </c>
      <c r="M44" s="161">
        <f ca="1">OFFSET(Stats!$E$1,M$2-1,$A44)</f>
        <v>0</v>
      </c>
      <c r="N44" s="161">
        <f ca="1">OFFSET(Stats!$E$1,N$2-1,$A44)</f>
        <v>0</v>
      </c>
      <c r="O44" s="161">
        <f ca="1">OFFSET(Stats!$E$1,O$2-1,$A44)</f>
        <v>0</v>
      </c>
      <c r="P44" s="161">
        <f ca="1">OFFSET(Stats!$E$1,P$2-1,$A44)</f>
        <v>0</v>
      </c>
      <c r="Q44" s="161">
        <f ca="1">OFFSET(Stats!$E$1,Q$2-1,$A44)</f>
        <v>0</v>
      </c>
      <c r="R44" s="161">
        <f ca="1">OFFSET(Stats!$E$1,R$2-1,$A44)</f>
        <v>0</v>
      </c>
      <c r="S44" s="161">
        <f ca="1">OFFSET(Stats!$E$1,S$2-1,$A44)</f>
        <v>0</v>
      </c>
      <c r="T44" s="161">
        <f ca="1">OFFSET(Stats!$E$1,T$2-1,$A44)</f>
        <v>0</v>
      </c>
      <c r="U44" s="161">
        <f ca="1">OFFSET(Stats!$E$1,U$2-1,$A44)</f>
        <v>0</v>
      </c>
      <c r="V44" s="161">
        <f ca="1">OFFSET(Stats!$E$1,V$2-1,$A44)</f>
        <v>0</v>
      </c>
      <c r="W44" s="161">
        <f ca="1">OFFSET(Stats!$E$1,W$2-1,$A44)</f>
        <v>0</v>
      </c>
      <c r="X44" s="161">
        <f ca="1">OFFSET(Stats!$E$1,X$2-1,$A44)</f>
        <v>0</v>
      </c>
      <c r="Y44" s="161">
        <f ca="1">OFFSET(Stats!$E$1,Y$2-1,$A44)</f>
        <v>0</v>
      </c>
      <c r="Z44" s="161">
        <f ca="1">OFFSET(Stats!$E$1,Z$2-1,$A44)</f>
        <v>0</v>
      </c>
      <c r="AA44" s="161">
        <f ca="1">OFFSET(Stats!$E$1,AA$2-1,$A44)</f>
        <v>0</v>
      </c>
      <c r="AB44" s="161">
        <f ca="1">OFFSET(Stats!$E$1,AB$2-1,$A44)</f>
        <v>0</v>
      </c>
      <c r="AC44" s="161">
        <f ca="1">OFFSET(Stats!$E$1,AC$2-1,$A44)</f>
        <v>0</v>
      </c>
      <c r="AD44" s="194">
        <f ca="1">OFFSET(Stats!$E$1,AD$2-1,$A44)</f>
        <v>0</v>
      </c>
      <c r="AE44" s="194">
        <f ca="1">OFFSET(Stats!$E$1,AE$2-1,$A44)</f>
        <v>0</v>
      </c>
      <c r="AF44" s="194">
        <f ca="1">OFFSET(Stats!$E$1,AF$2-1,$A44)</f>
        <v>0</v>
      </c>
      <c r="AG44" s="194">
        <f ca="1">OFFSET(Stats!$E$1,AG$2-1,$A44)</f>
        <v>0</v>
      </c>
      <c r="AH44" s="194">
        <f ca="1">OFFSET(Stats!$E$1,AH$2-1,$A44)</f>
        <v>0</v>
      </c>
      <c r="AI44" s="194">
        <f ca="1">OFFSET(Stats!$E$1,AI$2-1,$A44)</f>
        <v>0</v>
      </c>
      <c r="AJ44" s="194">
        <f ca="1">OFFSET(Stats!$E$1,AJ$2-1,$A44)</f>
        <v>0</v>
      </c>
      <c r="AK44" s="194">
        <f ca="1">OFFSET(Stats!$E$1,AK$2-1,$A44)</f>
        <v>0</v>
      </c>
      <c r="AL44" s="194">
        <f ca="1">OFFSET(Stats!$E$1,AL$2-1,$A44)</f>
        <v>0</v>
      </c>
      <c r="AM44" s="194">
        <f ca="1">OFFSET(Stats!$E$1,AM$2-1,$A44)</f>
        <v>0</v>
      </c>
      <c r="AN44" s="194">
        <f ca="1">OFFSET(Stats!$E$1,AN$2-1,$A44)</f>
        <v>0</v>
      </c>
    </row>
    <row r="45" spans="1:40" s="8" customFormat="1" x14ac:dyDescent="0.2">
      <c r="A45" s="31">
        <v>41</v>
      </c>
      <c r="B45" s="29" t="str">
        <f>Sample!E42&amp;", "&amp;Sample!F42</f>
        <v xml:space="preserve">, </v>
      </c>
      <c r="C45" s="129"/>
      <c r="D45" s="161">
        <f ca="1">OFFSET(Stats!$E$1,D$2-1,$A45)</f>
        <v>0</v>
      </c>
      <c r="E45" s="161">
        <f ca="1">OFFSET(Stats!$E$1,E$2-1,$A45)</f>
        <v>0</v>
      </c>
      <c r="F45" s="161">
        <f ca="1">OFFSET(Stats!$E$1,F$2-1,$A45)</f>
        <v>0</v>
      </c>
      <c r="G45" s="161">
        <f ca="1">OFFSET(Stats!$E$1,G$2-1,$A45)</f>
        <v>0</v>
      </c>
      <c r="H45" s="161">
        <f ca="1">OFFSET(Stats!$E$1,H$2-1,$A45)</f>
        <v>0</v>
      </c>
      <c r="I45" s="161">
        <f ca="1">OFFSET(Stats!$E$1,I$2-1,$A45)</f>
        <v>0</v>
      </c>
      <c r="J45" s="161">
        <f ca="1">OFFSET(Stats!$E$1,J$2-1,$A45)</f>
        <v>0</v>
      </c>
      <c r="K45" s="161">
        <f ca="1">OFFSET(Stats!$E$1,K$2-1,$A45)</f>
        <v>0</v>
      </c>
      <c r="L45" s="161">
        <f ca="1">OFFSET(Stats!$E$1,L$2-1,$A45)</f>
        <v>0</v>
      </c>
      <c r="M45" s="161">
        <f ca="1">OFFSET(Stats!$E$1,M$2-1,$A45)</f>
        <v>0</v>
      </c>
      <c r="N45" s="161">
        <f ca="1">OFFSET(Stats!$E$1,N$2-1,$A45)</f>
        <v>0</v>
      </c>
      <c r="O45" s="161">
        <f ca="1">OFFSET(Stats!$E$1,O$2-1,$A45)</f>
        <v>0</v>
      </c>
      <c r="P45" s="161">
        <f ca="1">OFFSET(Stats!$E$1,P$2-1,$A45)</f>
        <v>0</v>
      </c>
      <c r="Q45" s="161">
        <f ca="1">OFFSET(Stats!$E$1,Q$2-1,$A45)</f>
        <v>0</v>
      </c>
      <c r="R45" s="161">
        <f ca="1">OFFSET(Stats!$E$1,R$2-1,$A45)</f>
        <v>0</v>
      </c>
      <c r="S45" s="161">
        <f ca="1">OFFSET(Stats!$E$1,S$2-1,$A45)</f>
        <v>0</v>
      </c>
      <c r="T45" s="161">
        <f ca="1">OFFSET(Stats!$E$1,T$2-1,$A45)</f>
        <v>0</v>
      </c>
      <c r="U45" s="161">
        <f ca="1">OFFSET(Stats!$E$1,U$2-1,$A45)</f>
        <v>0</v>
      </c>
      <c r="V45" s="161">
        <f ca="1">OFFSET(Stats!$E$1,V$2-1,$A45)</f>
        <v>0</v>
      </c>
      <c r="W45" s="161">
        <f ca="1">OFFSET(Stats!$E$1,W$2-1,$A45)</f>
        <v>0</v>
      </c>
      <c r="X45" s="161">
        <f ca="1">OFFSET(Stats!$E$1,X$2-1,$A45)</f>
        <v>0</v>
      </c>
      <c r="Y45" s="161">
        <f ca="1">OFFSET(Stats!$E$1,Y$2-1,$A45)</f>
        <v>0</v>
      </c>
      <c r="Z45" s="161">
        <f ca="1">OFFSET(Stats!$E$1,Z$2-1,$A45)</f>
        <v>0</v>
      </c>
      <c r="AA45" s="161">
        <f ca="1">OFFSET(Stats!$E$1,AA$2-1,$A45)</f>
        <v>0</v>
      </c>
      <c r="AB45" s="161">
        <f ca="1">OFFSET(Stats!$E$1,AB$2-1,$A45)</f>
        <v>0</v>
      </c>
      <c r="AC45" s="161">
        <f ca="1">OFFSET(Stats!$E$1,AC$2-1,$A45)</f>
        <v>0</v>
      </c>
      <c r="AD45" s="194">
        <f ca="1">OFFSET(Stats!$E$1,AD$2-1,$A45)</f>
        <v>0</v>
      </c>
      <c r="AE45" s="194">
        <f ca="1">OFFSET(Stats!$E$1,AE$2-1,$A45)</f>
        <v>0</v>
      </c>
      <c r="AF45" s="194">
        <f ca="1">OFFSET(Stats!$E$1,AF$2-1,$A45)</f>
        <v>0</v>
      </c>
      <c r="AG45" s="194">
        <f ca="1">OFFSET(Stats!$E$1,AG$2-1,$A45)</f>
        <v>0</v>
      </c>
      <c r="AH45" s="194">
        <f ca="1">OFFSET(Stats!$E$1,AH$2-1,$A45)</f>
        <v>0</v>
      </c>
      <c r="AI45" s="194">
        <f ca="1">OFFSET(Stats!$E$1,AI$2-1,$A45)</f>
        <v>0</v>
      </c>
      <c r="AJ45" s="194">
        <f ca="1">OFFSET(Stats!$E$1,AJ$2-1,$A45)</f>
        <v>0</v>
      </c>
      <c r="AK45" s="194">
        <f ca="1">OFFSET(Stats!$E$1,AK$2-1,$A45)</f>
        <v>0</v>
      </c>
      <c r="AL45" s="194">
        <f ca="1">OFFSET(Stats!$E$1,AL$2-1,$A45)</f>
        <v>0</v>
      </c>
      <c r="AM45" s="194">
        <f ca="1">OFFSET(Stats!$E$1,AM$2-1,$A45)</f>
        <v>0</v>
      </c>
      <c r="AN45" s="194">
        <f ca="1">OFFSET(Stats!$E$1,AN$2-1,$A45)</f>
        <v>0</v>
      </c>
    </row>
    <row r="46" spans="1:40" s="8" customFormat="1" x14ac:dyDescent="0.2">
      <c r="A46" s="31">
        <v>42</v>
      </c>
      <c r="B46" s="29" t="str">
        <f>Sample!E43&amp;", "&amp;Sample!F43</f>
        <v xml:space="preserve">, </v>
      </c>
      <c r="C46" s="129"/>
      <c r="D46" s="161">
        <f ca="1">OFFSET(Stats!$E$1,D$2-1,$A46)</f>
        <v>0</v>
      </c>
      <c r="E46" s="161">
        <f ca="1">OFFSET(Stats!$E$1,E$2-1,$A46)</f>
        <v>0</v>
      </c>
      <c r="F46" s="161">
        <f ca="1">OFFSET(Stats!$E$1,F$2-1,$A46)</f>
        <v>0</v>
      </c>
      <c r="G46" s="161">
        <f ca="1">OFFSET(Stats!$E$1,G$2-1,$A46)</f>
        <v>0</v>
      </c>
      <c r="H46" s="161">
        <f ca="1">OFFSET(Stats!$E$1,H$2-1,$A46)</f>
        <v>0</v>
      </c>
      <c r="I46" s="161">
        <f ca="1">OFFSET(Stats!$E$1,I$2-1,$A46)</f>
        <v>0</v>
      </c>
      <c r="J46" s="161">
        <f ca="1">OFFSET(Stats!$E$1,J$2-1,$A46)</f>
        <v>0</v>
      </c>
      <c r="K46" s="161">
        <f ca="1">OFFSET(Stats!$E$1,K$2-1,$A46)</f>
        <v>0</v>
      </c>
      <c r="L46" s="161">
        <f ca="1">OFFSET(Stats!$E$1,L$2-1,$A46)</f>
        <v>0</v>
      </c>
      <c r="M46" s="161">
        <f ca="1">OFFSET(Stats!$E$1,M$2-1,$A46)</f>
        <v>0</v>
      </c>
      <c r="N46" s="161">
        <f ca="1">OFFSET(Stats!$E$1,N$2-1,$A46)</f>
        <v>0</v>
      </c>
      <c r="O46" s="161">
        <f ca="1">OFFSET(Stats!$E$1,O$2-1,$A46)</f>
        <v>0</v>
      </c>
      <c r="P46" s="161">
        <f ca="1">OFFSET(Stats!$E$1,P$2-1,$A46)</f>
        <v>0</v>
      </c>
      <c r="Q46" s="161">
        <f ca="1">OFFSET(Stats!$E$1,Q$2-1,$A46)</f>
        <v>0</v>
      </c>
      <c r="R46" s="161">
        <f ca="1">OFFSET(Stats!$E$1,R$2-1,$A46)</f>
        <v>0</v>
      </c>
      <c r="S46" s="161">
        <f ca="1">OFFSET(Stats!$E$1,S$2-1,$A46)</f>
        <v>0</v>
      </c>
      <c r="T46" s="161">
        <f ca="1">OFFSET(Stats!$E$1,T$2-1,$A46)</f>
        <v>0</v>
      </c>
      <c r="U46" s="161">
        <f ca="1">OFFSET(Stats!$E$1,U$2-1,$A46)</f>
        <v>0</v>
      </c>
      <c r="V46" s="161">
        <f ca="1">OFFSET(Stats!$E$1,V$2-1,$A46)</f>
        <v>0</v>
      </c>
      <c r="W46" s="161">
        <f ca="1">OFFSET(Stats!$E$1,W$2-1,$A46)</f>
        <v>0</v>
      </c>
      <c r="X46" s="161">
        <f ca="1">OFFSET(Stats!$E$1,X$2-1,$A46)</f>
        <v>0</v>
      </c>
      <c r="Y46" s="161">
        <f ca="1">OFFSET(Stats!$E$1,Y$2-1,$A46)</f>
        <v>0</v>
      </c>
      <c r="Z46" s="161">
        <f ca="1">OFFSET(Stats!$E$1,Z$2-1,$A46)</f>
        <v>0</v>
      </c>
      <c r="AA46" s="161">
        <f ca="1">OFFSET(Stats!$E$1,AA$2-1,$A46)</f>
        <v>0</v>
      </c>
      <c r="AB46" s="161">
        <f ca="1">OFFSET(Stats!$E$1,AB$2-1,$A46)</f>
        <v>0</v>
      </c>
      <c r="AC46" s="161">
        <f ca="1">OFFSET(Stats!$E$1,AC$2-1,$A46)</f>
        <v>0</v>
      </c>
      <c r="AD46" s="194">
        <f ca="1">OFFSET(Stats!$E$1,AD$2-1,$A46)</f>
        <v>0</v>
      </c>
      <c r="AE46" s="194">
        <f ca="1">OFFSET(Stats!$E$1,AE$2-1,$A46)</f>
        <v>0</v>
      </c>
      <c r="AF46" s="194">
        <f ca="1">OFFSET(Stats!$E$1,AF$2-1,$A46)</f>
        <v>0</v>
      </c>
      <c r="AG46" s="194">
        <f ca="1">OFFSET(Stats!$E$1,AG$2-1,$A46)</f>
        <v>0</v>
      </c>
      <c r="AH46" s="194">
        <f ca="1">OFFSET(Stats!$E$1,AH$2-1,$A46)</f>
        <v>0</v>
      </c>
      <c r="AI46" s="194">
        <f ca="1">OFFSET(Stats!$E$1,AI$2-1,$A46)</f>
        <v>0</v>
      </c>
      <c r="AJ46" s="194">
        <f ca="1">OFFSET(Stats!$E$1,AJ$2-1,$A46)</f>
        <v>0</v>
      </c>
      <c r="AK46" s="194">
        <f ca="1">OFFSET(Stats!$E$1,AK$2-1,$A46)</f>
        <v>0</v>
      </c>
      <c r="AL46" s="194">
        <f ca="1">OFFSET(Stats!$E$1,AL$2-1,$A46)</f>
        <v>0</v>
      </c>
      <c r="AM46" s="194">
        <f ca="1">OFFSET(Stats!$E$1,AM$2-1,$A46)</f>
        <v>0</v>
      </c>
      <c r="AN46" s="194">
        <f ca="1">OFFSET(Stats!$E$1,AN$2-1,$A46)</f>
        <v>0</v>
      </c>
    </row>
    <row r="47" spans="1:40" s="8" customFormat="1" x14ac:dyDescent="0.2">
      <c r="A47" s="31">
        <v>43</v>
      </c>
      <c r="B47" s="29" t="str">
        <f>Sample!E44&amp;", "&amp;Sample!F44</f>
        <v xml:space="preserve">, </v>
      </c>
      <c r="C47" s="129"/>
      <c r="D47" s="161">
        <f ca="1">OFFSET(Stats!$E$1,D$2-1,$A47)</f>
        <v>0</v>
      </c>
      <c r="E47" s="161">
        <f ca="1">OFFSET(Stats!$E$1,E$2-1,$A47)</f>
        <v>0</v>
      </c>
      <c r="F47" s="161">
        <f ca="1">OFFSET(Stats!$E$1,F$2-1,$A47)</f>
        <v>0</v>
      </c>
      <c r="G47" s="161">
        <f ca="1">OFFSET(Stats!$E$1,G$2-1,$A47)</f>
        <v>0</v>
      </c>
      <c r="H47" s="161">
        <f ca="1">OFFSET(Stats!$E$1,H$2-1,$A47)</f>
        <v>0</v>
      </c>
      <c r="I47" s="161">
        <f ca="1">OFFSET(Stats!$E$1,I$2-1,$A47)</f>
        <v>0</v>
      </c>
      <c r="J47" s="161">
        <f ca="1">OFFSET(Stats!$E$1,J$2-1,$A47)</f>
        <v>0</v>
      </c>
      <c r="K47" s="161">
        <f ca="1">OFFSET(Stats!$E$1,K$2-1,$A47)</f>
        <v>0</v>
      </c>
      <c r="L47" s="161">
        <f ca="1">OFFSET(Stats!$E$1,L$2-1,$A47)</f>
        <v>0</v>
      </c>
      <c r="M47" s="161">
        <f ca="1">OFFSET(Stats!$E$1,M$2-1,$A47)</f>
        <v>0</v>
      </c>
      <c r="N47" s="161">
        <f ca="1">OFFSET(Stats!$E$1,N$2-1,$A47)</f>
        <v>0</v>
      </c>
      <c r="O47" s="161">
        <f ca="1">OFFSET(Stats!$E$1,O$2-1,$A47)</f>
        <v>0</v>
      </c>
      <c r="P47" s="161">
        <f ca="1">OFFSET(Stats!$E$1,P$2-1,$A47)</f>
        <v>0</v>
      </c>
      <c r="Q47" s="161">
        <f ca="1">OFFSET(Stats!$E$1,Q$2-1,$A47)</f>
        <v>0</v>
      </c>
      <c r="R47" s="161">
        <f ca="1">OFFSET(Stats!$E$1,R$2-1,$A47)</f>
        <v>0</v>
      </c>
      <c r="S47" s="161">
        <f ca="1">OFFSET(Stats!$E$1,S$2-1,$A47)</f>
        <v>0</v>
      </c>
      <c r="T47" s="161">
        <f ca="1">OFFSET(Stats!$E$1,T$2-1,$A47)</f>
        <v>0</v>
      </c>
      <c r="U47" s="161">
        <f ca="1">OFFSET(Stats!$E$1,U$2-1,$A47)</f>
        <v>0</v>
      </c>
      <c r="V47" s="161">
        <f ca="1">OFFSET(Stats!$E$1,V$2-1,$A47)</f>
        <v>0</v>
      </c>
      <c r="W47" s="161">
        <f ca="1">OFFSET(Stats!$E$1,W$2-1,$A47)</f>
        <v>0</v>
      </c>
      <c r="X47" s="161">
        <f ca="1">OFFSET(Stats!$E$1,X$2-1,$A47)</f>
        <v>0</v>
      </c>
      <c r="Y47" s="161">
        <f ca="1">OFFSET(Stats!$E$1,Y$2-1,$A47)</f>
        <v>0</v>
      </c>
      <c r="Z47" s="161">
        <f ca="1">OFFSET(Stats!$E$1,Z$2-1,$A47)</f>
        <v>0</v>
      </c>
      <c r="AA47" s="161">
        <f ca="1">OFFSET(Stats!$E$1,AA$2-1,$A47)</f>
        <v>0</v>
      </c>
      <c r="AB47" s="161">
        <f ca="1">OFFSET(Stats!$E$1,AB$2-1,$A47)</f>
        <v>0</v>
      </c>
      <c r="AC47" s="161">
        <f ca="1">OFFSET(Stats!$E$1,AC$2-1,$A47)</f>
        <v>0</v>
      </c>
      <c r="AD47" s="194">
        <f ca="1">OFFSET(Stats!$E$1,AD$2-1,$A47)</f>
        <v>0</v>
      </c>
      <c r="AE47" s="194">
        <f ca="1">OFFSET(Stats!$E$1,AE$2-1,$A47)</f>
        <v>0</v>
      </c>
      <c r="AF47" s="194">
        <f ca="1">OFFSET(Stats!$E$1,AF$2-1,$A47)</f>
        <v>0</v>
      </c>
      <c r="AG47" s="194">
        <f ca="1">OFFSET(Stats!$E$1,AG$2-1,$A47)</f>
        <v>0</v>
      </c>
      <c r="AH47" s="194">
        <f ca="1">OFFSET(Stats!$E$1,AH$2-1,$A47)</f>
        <v>0</v>
      </c>
      <c r="AI47" s="194">
        <f ca="1">OFFSET(Stats!$E$1,AI$2-1,$A47)</f>
        <v>0</v>
      </c>
      <c r="AJ47" s="194">
        <f ca="1">OFFSET(Stats!$E$1,AJ$2-1,$A47)</f>
        <v>0</v>
      </c>
      <c r="AK47" s="194">
        <f ca="1">OFFSET(Stats!$E$1,AK$2-1,$A47)</f>
        <v>0</v>
      </c>
      <c r="AL47" s="194">
        <f ca="1">OFFSET(Stats!$E$1,AL$2-1,$A47)</f>
        <v>0</v>
      </c>
      <c r="AM47" s="194">
        <f ca="1">OFFSET(Stats!$E$1,AM$2-1,$A47)</f>
        <v>0</v>
      </c>
      <c r="AN47" s="194">
        <f ca="1">OFFSET(Stats!$E$1,AN$2-1,$A47)</f>
        <v>0</v>
      </c>
    </row>
    <row r="48" spans="1:40" s="8" customFormat="1" x14ac:dyDescent="0.2">
      <c r="A48" s="31">
        <v>44</v>
      </c>
      <c r="B48" s="29" t="str">
        <f>Sample!E45&amp;", "&amp;Sample!F45</f>
        <v xml:space="preserve">, </v>
      </c>
      <c r="C48" s="129"/>
      <c r="D48" s="161">
        <f ca="1">OFFSET(Stats!$E$1,D$2-1,$A48)</f>
        <v>0</v>
      </c>
      <c r="E48" s="161">
        <f ca="1">OFFSET(Stats!$E$1,E$2-1,$A48)</f>
        <v>0</v>
      </c>
      <c r="F48" s="161">
        <f ca="1">OFFSET(Stats!$E$1,F$2-1,$A48)</f>
        <v>0</v>
      </c>
      <c r="G48" s="161">
        <f ca="1">OFFSET(Stats!$E$1,G$2-1,$A48)</f>
        <v>0</v>
      </c>
      <c r="H48" s="161">
        <f ca="1">OFFSET(Stats!$E$1,H$2-1,$A48)</f>
        <v>0</v>
      </c>
      <c r="I48" s="161">
        <f ca="1">OFFSET(Stats!$E$1,I$2-1,$A48)</f>
        <v>0</v>
      </c>
      <c r="J48" s="161">
        <f ca="1">OFFSET(Stats!$E$1,J$2-1,$A48)</f>
        <v>0</v>
      </c>
      <c r="K48" s="161">
        <f ca="1">OFFSET(Stats!$E$1,K$2-1,$A48)</f>
        <v>0</v>
      </c>
      <c r="L48" s="161">
        <f ca="1">OFFSET(Stats!$E$1,L$2-1,$A48)</f>
        <v>0</v>
      </c>
      <c r="M48" s="161">
        <f ca="1">OFFSET(Stats!$E$1,M$2-1,$A48)</f>
        <v>0</v>
      </c>
      <c r="N48" s="161">
        <f ca="1">OFFSET(Stats!$E$1,N$2-1,$A48)</f>
        <v>0</v>
      </c>
      <c r="O48" s="161">
        <f ca="1">OFFSET(Stats!$E$1,O$2-1,$A48)</f>
        <v>0</v>
      </c>
      <c r="P48" s="161">
        <f ca="1">OFFSET(Stats!$E$1,P$2-1,$A48)</f>
        <v>0</v>
      </c>
      <c r="Q48" s="161">
        <f ca="1">OFFSET(Stats!$E$1,Q$2-1,$A48)</f>
        <v>0</v>
      </c>
      <c r="R48" s="161">
        <f ca="1">OFFSET(Stats!$E$1,R$2-1,$A48)</f>
        <v>0</v>
      </c>
      <c r="S48" s="161">
        <f ca="1">OFFSET(Stats!$E$1,S$2-1,$A48)</f>
        <v>0</v>
      </c>
      <c r="T48" s="161">
        <f ca="1">OFFSET(Stats!$E$1,T$2-1,$A48)</f>
        <v>0</v>
      </c>
      <c r="U48" s="161">
        <f ca="1">OFFSET(Stats!$E$1,U$2-1,$A48)</f>
        <v>0</v>
      </c>
      <c r="V48" s="161">
        <f ca="1">OFFSET(Stats!$E$1,V$2-1,$A48)</f>
        <v>0</v>
      </c>
      <c r="W48" s="161">
        <f ca="1">OFFSET(Stats!$E$1,W$2-1,$A48)</f>
        <v>0</v>
      </c>
      <c r="X48" s="161">
        <f ca="1">OFFSET(Stats!$E$1,X$2-1,$A48)</f>
        <v>0</v>
      </c>
      <c r="Y48" s="161">
        <f ca="1">OFFSET(Stats!$E$1,Y$2-1,$A48)</f>
        <v>0</v>
      </c>
      <c r="Z48" s="161">
        <f ca="1">OFFSET(Stats!$E$1,Z$2-1,$A48)</f>
        <v>0</v>
      </c>
      <c r="AA48" s="161">
        <f ca="1">OFFSET(Stats!$E$1,AA$2-1,$A48)</f>
        <v>0</v>
      </c>
      <c r="AB48" s="161">
        <f ca="1">OFFSET(Stats!$E$1,AB$2-1,$A48)</f>
        <v>0</v>
      </c>
      <c r="AC48" s="161">
        <f ca="1">OFFSET(Stats!$E$1,AC$2-1,$A48)</f>
        <v>0</v>
      </c>
      <c r="AD48" s="194">
        <f ca="1">OFFSET(Stats!$E$1,AD$2-1,$A48)</f>
        <v>0</v>
      </c>
      <c r="AE48" s="194">
        <f ca="1">OFFSET(Stats!$E$1,AE$2-1,$A48)</f>
        <v>0</v>
      </c>
      <c r="AF48" s="194">
        <f ca="1">OFFSET(Stats!$E$1,AF$2-1,$A48)</f>
        <v>0</v>
      </c>
      <c r="AG48" s="194">
        <f ca="1">OFFSET(Stats!$E$1,AG$2-1,$A48)</f>
        <v>0</v>
      </c>
      <c r="AH48" s="194">
        <f ca="1">OFFSET(Stats!$E$1,AH$2-1,$A48)</f>
        <v>0</v>
      </c>
      <c r="AI48" s="194">
        <f ca="1">OFFSET(Stats!$E$1,AI$2-1,$A48)</f>
        <v>0</v>
      </c>
      <c r="AJ48" s="194">
        <f ca="1">OFFSET(Stats!$E$1,AJ$2-1,$A48)</f>
        <v>0</v>
      </c>
      <c r="AK48" s="194">
        <f ca="1">OFFSET(Stats!$E$1,AK$2-1,$A48)</f>
        <v>0</v>
      </c>
      <c r="AL48" s="194">
        <f ca="1">OFFSET(Stats!$E$1,AL$2-1,$A48)</f>
        <v>0</v>
      </c>
      <c r="AM48" s="194">
        <f ca="1">OFFSET(Stats!$E$1,AM$2-1,$A48)</f>
        <v>0</v>
      </c>
      <c r="AN48" s="194">
        <f ca="1">OFFSET(Stats!$E$1,AN$2-1,$A48)</f>
        <v>0</v>
      </c>
    </row>
    <row r="49" spans="1:40" s="8" customFormat="1" x14ac:dyDescent="0.2">
      <c r="A49" s="31">
        <v>45</v>
      </c>
      <c r="B49" s="29" t="str">
        <f>Sample!E46&amp;", "&amp;Sample!F46</f>
        <v xml:space="preserve">, </v>
      </c>
      <c r="C49" s="129"/>
      <c r="D49" s="161">
        <f ca="1">OFFSET(Stats!$E$1,D$2-1,$A49)</f>
        <v>0</v>
      </c>
      <c r="E49" s="161">
        <f ca="1">OFFSET(Stats!$E$1,E$2-1,$A49)</f>
        <v>0</v>
      </c>
      <c r="F49" s="161">
        <f ca="1">OFFSET(Stats!$E$1,F$2-1,$A49)</f>
        <v>0</v>
      </c>
      <c r="G49" s="161">
        <f ca="1">OFFSET(Stats!$E$1,G$2-1,$A49)</f>
        <v>0</v>
      </c>
      <c r="H49" s="161">
        <f ca="1">OFFSET(Stats!$E$1,H$2-1,$A49)</f>
        <v>0</v>
      </c>
      <c r="I49" s="161">
        <f ca="1">OFFSET(Stats!$E$1,I$2-1,$A49)</f>
        <v>0</v>
      </c>
      <c r="J49" s="161">
        <f ca="1">OFFSET(Stats!$E$1,J$2-1,$A49)</f>
        <v>0</v>
      </c>
      <c r="K49" s="161">
        <f ca="1">OFFSET(Stats!$E$1,K$2-1,$A49)</f>
        <v>0</v>
      </c>
      <c r="L49" s="161">
        <f ca="1">OFFSET(Stats!$E$1,L$2-1,$A49)</f>
        <v>0</v>
      </c>
      <c r="M49" s="161">
        <f ca="1">OFFSET(Stats!$E$1,M$2-1,$A49)</f>
        <v>0</v>
      </c>
      <c r="N49" s="161">
        <f ca="1">OFFSET(Stats!$E$1,N$2-1,$A49)</f>
        <v>0</v>
      </c>
      <c r="O49" s="161">
        <f ca="1">OFFSET(Stats!$E$1,O$2-1,$A49)</f>
        <v>0</v>
      </c>
      <c r="P49" s="161">
        <f ca="1">OFFSET(Stats!$E$1,P$2-1,$A49)</f>
        <v>0</v>
      </c>
      <c r="Q49" s="161">
        <f ca="1">OFFSET(Stats!$E$1,Q$2-1,$A49)</f>
        <v>0</v>
      </c>
      <c r="R49" s="161">
        <f ca="1">OFFSET(Stats!$E$1,R$2-1,$A49)</f>
        <v>0</v>
      </c>
      <c r="S49" s="161">
        <f ca="1">OFFSET(Stats!$E$1,S$2-1,$A49)</f>
        <v>0</v>
      </c>
      <c r="T49" s="161">
        <f ca="1">OFFSET(Stats!$E$1,T$2-1,$A49)</f>
        <v>0</v>
      </c>
      <c r="U49" s="161">
        <f ca="1">OFFSET(Stats!$E$1,U$2-1,$A49)</f>
        <v>0</v>
      </c>
      <c r="V49" s="161">
        <f ca="1">OFFSET(Stats!$E$1,V$2-1,$A49)</f>
        <v>0</v>
      </c>
      <c r="W49" s="161">
        <f ca="1">OFFSET(Stats!$E$1,W$2-1,$A49)</f>
        <v>0</v>
      </c>
      <c r="X49" s="161">
        <f ca="1">OFFSET(Stats!$E$1,X$2-1,$A49)</f>
        <v>0</v>
      </c>
      <c r="Y49" s="161">
        <f ca="1">OFFSET(Stats!$E$1,Y$2-1,$A49)</f>
        <v>0</v>
      </c>
      <c r="Z49" s="161">
        <f ca="1">OFFSET(Stats!$E$1,Z$2-1,$A49)</f>
        <v>0</v>
      </c>
      <c r="AA49" s="161">
        <f ca="1">OFFSET(Stats!$E$1,AA$2-1,$A49)</f>
        <v>0</v>
      </c>
      <c r="AB49" s="161">
        <f ca="1">OFFSET(Stats!$E$1,AB$2-1,$A49)</f>
        <v>0</v>
      </c>
      <c r="AC49" s="161">
        <f ca="1">OFFSET(Stats!$E$1,AC$2-1,$A49)</f>
        <v>0</v>
      </c>
      <c r="AD49" s="194">
        <f ca="1">OFFSET(Stats!$E$1,AD$2-1,$A49)</f>
        <v>0</v>
      </c>
      <c r="AE49" s="194">
        <f ca="1">OFFSET(Stats!$E$1,AE$2-1,$A49)</f>
        <v>0</v>
      </c>
      <c r="AF49" s="194">
        <f ca="1">OFFSET(Stats!$E$1,AF$2-1,$A49)</f>
        <v>0</v>
      </c>
      <c r="AG49" s="194">
        <f ca="1">OFFSET(Stats!$E$1,AG$2-1,$A49)</f>
        <v>0</v>
      </c>
      <c r="AH49" s="194">
        <f ca="1">OFFSET(Stats!$E$1,AH$2-1,$A49)</f>
        <v>0</v>
      </c>
      <c r="AI49" s="194">
        <f ca="1">OFFSET(Stats!$E$1,AI$2-1,$A49)</f>
        <v>0</v>
      </c>
      <c r="AJ49" s="194">
        <f ca="1">OFFSET(Stats!$E$1,AJ$2-1,$A49)</f>
        <v>0</v>
      </c>
      <c r="AK49" s="194">
        <f ca="1">OFFSET(Stats!$E$1,AK$2-1,$A49)</f>
        <v>0</v>
      </c>
      <c r="AL49" s="194">
        <f ca="1">OFFSET(Stats!$E$1,AL$2-1,$A49)</f>
        <v>0</v>
      </c>
      <c r="AM49" s="194">
        <f ca="1">OFFSET(Stats!$E$1,AM$2-1,$A49)</f>
        <v>0</v>
      </c>
      <c r="AN49" s="194">
        <f ca="1">OFFSET(Stats!$E$1,AN$2-1,$A49)</f>
        <v>0</v>
      </c>
    </row>
    <row r="50" spans="1:40" s="8" customFormat="1" x14ac:dyDescent="0.2">
      <c r="A50" s="31">
        <v>46</v>
      </c>
      <c r="B50" s="29" t="str">
        <f>Sample!E47&amp;", "&amp;Sample!F47</f>
        <v xml:space="preserve">, </v>
      </c>
      <c r="C50" s="129"/>
      <c r="D50" s="161">
        <f ca="1">OFFSET(Stats!$E$1,D$2-1,$A50)</f>
        <v>0</v>
      </c>
      <c r="E50" s="161">
        <f ca="1">OFFSET(Stats!$E$1,E$2-1,$A50)</f>
        <v>0</v>
      </c>
      <c r="F50" s="161">
        <f ca="1">OFFSET(Stats!$E$1,F$2-1,$A50)</f>
        <v>0</v>
      </c>
      <c r="G50" s="161">
        <f ca="1">OFFSET(Stats!$E$1,G$2-1,$A50)</f>
        <v>0</v>
      </c>
      <c r="H50" s="161">
        <f ca="1">OFFSET(Stats!$E$1,H$2-1,$A50)</f>
        <v>0</v>
      </c>
      <c r="I50" s="161">
        <f ca="1">OFFSET(Stats!$E$1,I$2-1,$A50)</f>
        <v>0</v>
      </c>
      <c r="J50" s="161">
        <f ca="1">OFFSET(Stats!$E$1,J$2-1,$A50)</f>
        <v>0</v>
      </c>
      <c r="K50" s="161">
        <f ca="1">OFFSET(Stats!$E$1,K$2-1,$A50)</f>
        <v>0</v>
      </c>
      <c r="L50" s="161">
        <f ca="1">OFFSET(Stats!$E$1,L$2-1,$A50)</f>
        <v>0</v>
      </c>
      <c r="M50" s="161">
        <f ca="1">OFFSET(Stats!$E$1,M$2-1,$A50)</f>
        <v>0</v>
      </c>
      <c r="N50" s="161">
        <f ca="1">OFFSET(Stats!$E$1,N$2-1,$A50)</f>
        <v>0</v>
      </c>
      <c r="O50" s="161">
        <f ca="1">OFFSET(Stats!$E$1,O$2-1,$A50)</f>
        <v>0</v>
      </c>
      <c r="P50" s="161">
        <f ca="1">OFFSET(Stats!$E$1,P$2-1,$A50)</f>
        <v>0</v>
      </c>
      <c r="Q50" s="161">
        <f ca="1">OFFSET(Stats!$E$1,Q$2-1,$A50)</f>
        <v>0</v>
      </c>
      <c r="R50" s="161">
        <f ca="1">OFFSET(Stats!$E$1,R$2-1,$A50)</f>
        <v>0</v>
      </c>
      <c r="S50" s="161">
        <f ca="1">OFFSET(Stats!$E$1,S$2-1,$A50)</f>
        <v>0</v>
      </c>
      <c r="T50" s="161">
        <f ca="1">OFFSET(Stats!$E$1,T$2-1,$A50)</f>
        <v>0</v>
      </c>
      <c r="U50" s="161">
        <f ca="1">OFFSET(Stats!$E$1,U$2-1,$A50)</f>
        <v>0</v>
      </c>
      <c r="V50" s="161">
        <f ca="1">OFFSET(Stats!$E$1,V$2-1,$A50)</f>
        <v>0</v>
      </c>
      <c r="W50" s="161">
        <f ca="1">OFFSET(Stats!$E$1,W$2-1,$A50)</f>
        <v>0</v>
      </c>
      <c r="X50" s="161">
        <f ca="1">OFFSET(Stats!$E$1,X$2-1,$A50)</f>
        <v>0</v>
      </c>
      <c r="Y50" s="161">
        <f ca="1">OFFSET(Stats!$E$1,Y$2-1,$A50)</f>
        <v>0</v>
      </c>
      <c r="Z50" s="161">
        <f ca="1">OFFSET(Stats!$E$1,Z$2-1,$A50)</f>
        <v>0</v>
      </c>
      <c r="AA50" s="161">
        <f ca="1">OFFSET(Stats!$E$1,AA$2-1,$A50)</f>
        <v>0</v>
      </c>
      <c r="AB50" s="161">
        <f ca="1">OFFSET(Stats!$E$1,AB$2-1,$A50)</f>
        <v>0</v>
      </c>
      <c r="AC50" s="161">
        <f ca="1">OFFSET(Stats!$E$1,AC$2-1,$A50)</f>
        <v>0</v>
      </c>
      <c r="AD50" s="194">
        <f ca="1">OFFSET(Stats!$E$1,AD$2-1,$A50)</f>
        <v>0</v>
      </c>
      <c r="AE50" s="194">
        <f ca="1">OFFSET(Stats!$E$1,AE$2-1,$A50)</f>
        <v>0</v>
      </c>
      <c r="AF50" s="194">
        <f ca="1">OFFSET(Stats!$E$1,AF$2-1,$A50)</f>
        <v>0</v>
      </c>
      <c r="AG50" s="194">
        <f ca="1">OFFSET(Stats!$E$1,AG$2-1,$A50)</f>
        <v>0</v>
      </c>
      <c r="AH50" s="194">
        <f ca="1">OFFSET(Stats!$E$1,AH$2-1,$A50)</f>
        <v>0</v>
      </c>
      <c r="AI50" s="194">
        <f ca="1">OFFSET(Stats!$E$1,AI$2-1,$A50)</f>
        <v>0</v>
      </c>
      <c r="AJ50" s="194">
        <f ca="1">OFFSET(Stats!$E$1,AJ$2-1,$A50)</f>
        <v>0</v>
      </c>
      <c r="AK50" s="194">
        <f ca="1">OFFSET(Stats!$E$1,AK$2-1,$A50)</f>
        <v>0</v>
      </c>
      <c r="AL50" s="194">
        <f ca="1">OFFSET(Stats!$E$1,AL$2-1,$A50)</f>
        <v>0</v>
      </c>
      <c r="AM50" s="194">
        <f ca="1">OFFSET(Stats!$E$1,AM$2-1,$A50)</f>
        <v>0</v>
      </c>
      <c r="AN50" s="194">
        <f ca="1">OFFSET(Stats!$E$1,AN$2-1,$A50)</f>
        <v>0</v>
      </c>
    </row>
    <row r="51" spans="1:40" s="8" customFormat="1" x14ac:dyDescent="0.2">
      <c r="A51" s="31">
        <v>47</v>
      </c>
      <c r="B51" s="29" t="str">
        <f>Sample!E48&amp;", "&amp;Sample!F48</f>
        <v xml:space="preserve">, </v>
      </c>
      <c r="C51" s="129">
        <f>Sample!B48</f>
        <v>0</v>
      </c>
      <c r="D51" s="161">
        <f ca="1">OFFSET(Stats!$E$1,D$2-1,$A51)</f>
        <v>0</v>
      </c>
      <c r="E51" s="161">
        <f ca="1">OFFSET(Stats!$E$1,E$2-1,$A51)</f>
        <v>0</v>
      </c>
      <c r="F51" s="161">
        <f ca="1">OFFSET(Stats!$E$1,F$2-1,$A51)</f>
        <v>0</v>
      </c>
      <c r="G51" s="161">
        <f ca="1">OFFSET(Stats!$E$1,G$2-1,$A51)</f>
        <v>0</v>
      </c>
      <c r="H51" s="161">
        <f ca="1">OFFSET(Stats!$E$1,H$2-1,$A51)</f>
        <v>0</v>
      </c>
      <c r="I51" s="161">
        <f ca="1">OFFSET(Stats!$E$1,I$2-1,$A51)</f>
        <v>0</v>
      </c>
      <c r="J51" s="161">
        <f ca="1">OFFSET(Stats!$E$1,J$2-1,$A51)</f>
        <v>0</v>
      </c>
      <c r="K51" s="161">
        <f ca="1">OFFSET(Stats!$E$1,K$2-1,$A51)</f>
        <v>0</v>
      </c>
      <c r="L51" s="161">
        <f ca="1">OFFSET(Stats!$E$1,L$2-1,$A51)</f>
        <v>0</v>
      </c>
      <c r="M51" s="161">
        <f ca="1">OFFSET(Stats!$E$1,M$2-1,$A51)</f>
        <v>0</v>
      </c>
      <c r="N51" s="161">
        <f ca="1">OFFSET(Stats!$E$1,N$2-1,$A51)</f>
        <v>0</v>
      </c>
      <c r="O51" s="161">
        <f ca="1">OFFSET(Stats!$E$1,O$2-1,$A51)</f>
        <v>0</v>
      </c>
      <c r="P51" s="161">
        <f ca="1">OFFSET(Stats!$E$1,P$2-1,$A51)</f>
        <v>0</v>
      </c>
      <c r="Q51" s="161">
        <f ca="1">OFFSET(Stats!$E$1,Q$2-1,$A51)</f>
        <v>0</v>
      </c>
      <c r="R51" s="161">
        <f ca="1">OFFSET(Stats!$E$1,R$2-1,$A51)</f>
        <v>0</v>
      </c>
      <c r="S51" s="161">
        <f ca="1">OFFSET(Stats!$E$1,S$2-1,$A51)</f>
        <v>0</v>
      </c>
      <c r="T51" s="161">
        <f ca="1">OFFSET(Stats!$E$1,T$2-1,$A51)</f>
        <v>0</v>
      </c>
      <c r="U51" s="161">
        <f ca="1">OFFSET(Stats!$E$1,U$2-1,$A51)</f>
        <v>0</v>
      </c>
      <c r="V51" s="161">
        <f ca="1">OFFSET(Stats!$E$1,V$2-1,$A51)</f>
        <v>0</v>
      </c>
      <c r="W51" s="161">
        <f ca="1">OFFSET(Stats!$E$1,W$2-1,$A51)</f>
        <v>0</v>
      </c>
      <c r="X51" s="161">
        <f ca="1">OFFSET(Stats!$E$1,X$2-1,$A51)</f>
        <v>0</v>
      </c>
      <c r="Y51" s="161">
        <f ca="1">OFFSET(Stats!$E$1,Y$2-1,$A51)</f>
        <v>0</v>
      </c>
      <c r="Z51" s="161">
        <f ca="1">OFFSET(Stats!$E$1,Z$2-1,$A51)</f>
        <v>0</v>
      </c>
      <c r="AA51" s="161">
        <f ca="1">OFFSET(Stats!$E$1,AA$2-1,$A51)</f>
        <v>0</v>
      </c>
      <c r="AB51" s="161">
        <f ca="1">OFFSET(Stats!$E$1,AB$2-1,$A51)</f>
        <v>0</v>
      </c>
      <c r="AC51" s="161">
        <f ca="1">OFFSET(Stats!$E$1,AC$2-1,$A51)</f>
        <v>0</v>
      </c>
      <c r="AD51" s="194">
        <f ca="1">OFFSET(Stats!$E$1,AD$2-1,$A51)</f>
        <v>0</v>
      </c>
      <c r="AE51" s="194">
        <f ca="1">OFFSET(Stats!$E$1,AE$2-1,$A51)</f>
        <v>0</v>
      </c>
      <c r="AF51" s="194">
        <f ca="1">OFFSET(Stats!$E$1,AF$2-1,$A51)</f>
        <v>0</v>
      </c>
      <c r="AG51" s="194">
        <f ca="1">OFFSET(Stats!$E$1,AG$2-1,$A51)</f>
        <v>0</v>
      </c>
      <c r="AH51" s="194">
        <f ca="1">OFFSET(Stats!$E$1,AH$2-1,$A51)</f>
        <v>0</v>
      </c>
      <c r="AI51" s="194">
        <f ca="1">OFFSET(Stats!$E$1,AI$2-1,$A51)</f>
        <v>0</v>
      </c>
      <c r="AJ51" s="194">
        <f ca="1">OFFSET(Stats!$E$1,AJ$2-1,$A51)</f>
        <v>0</v>
      </c>
      <c r="AK51" s="194">
        <f ca="1">OFFSET(Stats!$E$1,AK$2-1,$A51)</f>
        <v>0</v>
      </c>
      <c r="AL51" s="194">
        <f ca="1">OFFSET(Stats!$E$1,AL$2-1,$A51)</f>
        <v>0</v>
      </c>
      <c r="AM51" s="194">
        <f ca="1">OFFSET(Stats!$E$1,AM$2-1,$A51)</f>
        <v>0</v>
      </c>
      <c r="AN51" s="194">
        <f ca="1">OFFSET(Stats!$E$1,AN$2-1,$A51)</f>
        <v>0</v>
      </c>
    </row>
    <row r="52" spans="1:40" s="8" customFormat="1" x14ac:dyDescent="0.2">
      <c r="A52" s="31">
        <v>48</v>
      </c>
      <c r="B52" s="29" t="str">
        <f>Sample!E49&amp;", "&amp;Sample!F49</f>
        <v xml:space="preserve">, </v>
      </c>
      <c r="C52" s="129">
        <f>Sample!B49</f>
        <v>0</v>
      </c>
      <c r="D52" s="161">
        <f ca="1">OFFSET(Stats!$E$1,D$2-1,$A52)</f>
        <v>0</v>
      </c>
      <c r="E52" s="161">
        <f ca="1">OFFSET(Stats!$E$1,E$2-1,$A52)</f>
        <v>0</v>
      </c>
      <c r="F52" s="161">
        <f ca="1">OFFSET(Stats!$E$1,F$2-1,$A52)</f>
        <v>0</v>
      </c>
      <c r="G52" s="161">
        <f ca="1">OFFSET(Stats!$E$1,G$2-1,$A52)</f>
        <v>0</v>
      </c>
      <c r="H52" s="161">
        <f ca="1">OFFSET(Stats!$E$1,H$2-1,$A52)</f>
        <v>0</v>
      </c>
      <c r="I52" s="161">
        <f ca="1">OFFSET(Stats!$E$1,I$2-1,$A52)</f>
        <v>0</v>
      </c>
      <c r="J52" s="161">
        <f ca="1">OFFSET(Stats!$E$1,J$2-1,$A52)</f>
        <v>0</v>
      </c>
      <c r="K52" s="161">
        <f ca="1">OFFSET(Stats!$E$1,K$2-1,$A52)</f>
        <v>0</v>
      </c>
      <c r="L52" s="161">
        <f ca="1">OFFSET(Stats!$E$1,L$2-1,$A52)</f>
        <v>0</v>
      </c>
      <c r="M52" s="161">
        <f ca="1">OFFSET(Stats!$E$1,M$2-1,$A52)</f>
        <v>0</v>
      </c>
      <c r="N52" s="161">
        <f ca="1">OFFSET(Stats!$E$1,N$2-1,$A52)</f>
        <v>0</v>
      </c>
      <c r="O52" s="161">
        <f ca="1">OFFSET(Stats!$E$1,O$2-1,$A52)</f>
        <v>0</v>
      </c>
      <c r="P52" s="161">
        <f ca="1">OFFSET(Stats!$E$1,P$2-1,$A52)</f>
        <v>0</v>
      </c>
      <c r="Q52" s="161">
        <f ca="1">OFFSET(Stats!$E$1,Q$2-1,$A52)</f>
        <v>0</v>
      </c>
      <c r="R52" s="161">
        <f ca="1">OFFSET(Stats!$E$1,R$2-1,$A52)</f>
        <v>0</v>
      </c>
      <c r="S52" s="161">
        <f ca="1">OFFSET(Stats!$E$1,S$2-1,$A52)</f>
        <v>0</v>
      </c>
      <c r="T52" s="161">
        <f ca="1">OFFSET(Stats!$E$1,T$2-1,$A52)</f>
        <v>0</v>
      </c>
      <c r="U52" s="161">
        <f ca="1">OFFSET(Stats!$E$1,U$2-1,$A52)</f>
        <v>0</v>
      </c>
      <c r="V52" s="161">
        <f ca="1">OFFSET(Stats!$E$1,V$2-1,$A52)</f>
        <v>0</v>
      </c>
      <c r="W52" s="161">
        <f ca="1">OFFSET(Stats!$E$1,W$2-1,$A52)</f>
        <v>0</v>
      </c>
      <c r="X52" s="161">
        <f ca="1">OFFSET(Stats!$E$1,X$2-1,$A52)</f>
        <v>0</v>
      </c>
      <c r="Y52" s="161">
        <f ca="1">OFFSET(Stats!$E$1,Y$2-1,$A52)</f>
        <v>0</v>
      </c>
      <c r="Z52" s="161">
        <f ca="1">OFFSET(Stats!$E$1,Z$2-1,$A52)</f>
        <v>0</v>
      </c>
      <c r="AA52" s="161">
        <f ca="1">OFFSET(Stats!$E$1,AA$2-1,$A52)</f>
        <v>0</v>
      </c>
      <c r="AB52" s="161">
        <f ca="1">OFFSET(Stats!$E$1,AB$2-1,$A52)</f>
        <v>0</v>
      </c>
      <c r="AC52" s="161">
        <f ca="1">OFFSET(Stats!$E$1,AC$2-1,$A52)</f>
        <v>0</v>
      </c>
      <c r="AD52" s="194">
        <f ca="1">OFFSET(Stats!$E$1,AD$2-1,$A52)</f>
        <v>0</v>
      </c>
      <c r="AE52" s="194">
        <f ca="1">OFFSET(Stats!$E$1,AE$2-1,$A52)</f>
        <v>0</v>
      </c>
      <c r="AF52" s="194">
        <f ca="1">OFFSET(Stats!$E$1,AF$2-1,$A52)</f>
        <v>0</v>
      </c>
      <c r="AG52" s="194">
        <f ca="1">OFFSET(Stats!$E$1,AG$2-1,$A52)</f>
        <v>0</v>
      </c>
      <c r="AH52" s="194">
        <f ca="1">OFFSET(Stats!$E$1,AH$2-1,$A52)</f>
        <v>0</v>
      </c>
      <c r="AI52" s="194">
        <f ca="1">OFFSET(Stats!$E$1,AI$2-1,$A52)</f>
        <v>0</v>
      </c>
      <c r="AJ52" s="194">
        <f ca="1">OFFSET(Stats!$E$1,AJ$2-1,$A52)</f>
        <v>0</v>
      </c>
      <c r="AK52" s="194">
        <f ca="1">OFFSET(Stats!$E$1,AK$2-1,$A52)</f>
        <v>0</v>
      </c>
      <c r="AL52" s="194">
        <f ca="1">OFFSET(Stats!$E$1,AL$2-1,$A52)</f>
        <v>0</v>
      </c>
      <c r="AM52" s="194">
        <f ca="1">OFFSET(Stats!$E$1,AM$2-1,$A52)</f>
        <v>0</v>
      </c>
      <c r="AN52" s="194">
        <f ca="1">OFFSET(Stats!$E$1,AN$2-1,$A52)</f>
        <v>0</v>
      </c>
    </row>
    <row r="53" spans="1:40" s="8" customFormat="1" x14ac:dyDescent="0.2">
      <c r="A53" s="31">
        <v>49</v>
      </c>
      <c r="B53" s="29" t="str">
        <f>Sample!E50&amp;", "&amp;Sample!F50</f>
        <v xml:space="preserve">, </v>
      </c>
      <c r="C53" s="129">
        <f>Sample!B50</f>
        <v>0</v>
      </c>
      <c r="D53" s="161">
        <f ca="1">OFFSET(Stats!$E$1,D$2-1,$A53)</f>
        <v>0</v>
      </c>
      <c r="E53" s="161">
        <f ca="1">OFFSET(Stats!$E$1,E$2-1,$A53)</f>
        <v>0</v>
      </c>
      <c r="F53" s="161">
        <f ca="1">OFFSET(Stats!$E$1,F$2-1,$A53)</f>
        <v>0</v>
      </c>
      <c r="G53" s="161">
        <f ca="1">OFFSET(Stats!$E$1,G$2-1,$A53)</f>
        <v>0</v>
      </c>
      <c r="H53" s="161">
        <f ca="1">OFFSET(Stats!$E$1,H$2-1,$A53)</f>
        <v>0</v>
      </c>
      <c r="I53" s="161">
        <f ca="1">OFFSET(Stats!$E$1,I$2-1,$A53)</f>
        <v>0</v>
      </c>
      <c r="J53" s="161">
        <f ca="1">OFFSET(Stats!$E$1,J$2-1,$A53)</f>
        <v>0</v>
      </c>
      <c r="K53" s="161">
        <f ca="1">OFFSET(Stats!$E$1,K$2-1,$A53)</f>
        <v>0</v>
      </c>
      <c r="L53" s="161">
        <f ca="1">OFFSET(Stats!$E$1,L$2-1,$A53)</f>
        <v>0</v>
      </c>
      <c r="M53" s="161">
        <f ca="1">OFFSET(Stats!$E$1,M$2-1,$A53)</f>
        <v>0</v>
      </c>
      <c r="N53" s="161">
        <f ca="1">OFFSET(Stats!$E$1,N$2-1,$A53)</f>
        <v>0</v>
      </c>
      <c r="O53" s="161">
        <f ca="1">OFFSET(Stats!$E$1,O$2-1,$A53)</f>
        <v>0</v>
      </c>
      <c r="P53" s="161">
        <f ca="1">OFFSET(Stats!$E$1,P$2-1,$A53)</f>
        <v>0</v>
      </c>
      <c r="Q53" s="161">
        <f ca="1">OFFSET(Stats!$E$1,Q$2-1,$A53)</f>
        <v>0</v>
      </c>
      <c r="R53" s="161">
        <f ca="1">OFFSET(Stats!$E$1,R$2-1,$A53)</f>
        <v>0</v>
      </c>
      <c r="S53" s="161">
        <f ca="1">OFFSET(Stats!$E$1,S$2-1,$A53)</f>
        <v>0</v>
      </c>
      <c r="T53" s="161">
        <f ca="1">OFFSET(Stats!$E$1,T$2-1,$A53)</f>
        <v>0</v>
      </c>
      <c r="U53" s="161">
        <f ca="1">OFFSET(Stats!$E$1,U$2-1,$A53)</f>
        <v>0</v>
      </c>
      <c r="V53" s="161">
        <f ca="1">OFFSET(Stats!$E$1,V$2-1,$A53)</f>
        <v>0</v>
      </c>
      <c r="W53" s="161">
        <f ca="1">OFFSET(Stats!$E$1,W$2-1,$A53)</f>
        <v>0</v>
      </c>
      <c r="X53" s="161">
        <f ca="1">OFFSET(Stats!$E$1,X$2-1,$A53)</f>
        <v>0</v>
      </c>
      <c r="Y53" s="161">
        <f ca="1">OFFSET(Stats!$E$1,Y$2-1,$A53)</f>
        <v>0</v>
      </c>
      <c r="Z53" s="161">
        <f ca="1">OFFSET(Stats!$E$1,Z$2-1,$A53)</f>
        <v>0</v>
      </c>
      <c r="AA53" s="161">
        <f ca="1">OFFSET(Stats!$E$1,AA$2-1,$A53)</f>
        <v>0</v>
      </c>
      <c r="AB53" s="161">
        <f ca="1">OFFSET(Stats!$E$1,AB$2-1,$A53)</f>
        <v>0</v>
      </c>
      <c r="AC53" s="161">
        <f ca="1">OFFSET(Stats!$E$1,AC$2-1,$A53)</f>
        <v>0</v>
      </c>
      <c r="AD53" s="194">
        <f ca="1">OFFSET(Stats!$E$1,AD$2-1,$A53)</f>
        <v>0</v>
      </c>
      <c r="AE53" s="194">
        <f ca="1">OFFSET(Stats!$E$1,AE$2-1,$A53)</f>
        <v>0</v>
      </c>
      <c r="AF53" s="194">
        <f ca="1">OFFSET(Stats!$E$1,AF$2-1,$A53)</f>
        <v>0</v>
      </c>
      <c r="AG53" s="194">
        <f ca="1">OFFSET(Stats!$E$1,AG$2-1,$A53)</f>
        <v>0</v>
      </c>
      <c r="AH53" s="194">
        <f ca="1">OFFSET(Stats!$E$1,AH$2-1,$A53)</f>
        <v>0</v>
      </c>
      <c r="AI53" s="194">
        <f ca="1">OFFSET(Stats!$E$1,AI$2-1,$A53)</f>
        <v>0</v>
      </c>
      <c r="AJ53" s="194">
        <f ca="1">OFFSET(Stats!$E$1,AJ$2-1,$A53)</f>
        <v>0</v>
      </c>
      <c r="AK53" s="194">
        <f ca="1">OFFSET(Stats!$E$1,AK$2-1,$A53)</f>
        <v>0</v>
      </c>
      <c r="AL53" s="194">
        <f ca="1">OFFSET(Stats!$E$1,AL$2-1,$A53)</f>
        <v>0</v>
      </c>
      <c r="AM53" s="194">
        <f ca="1">OFFSET(Stats!$E$1,AM$2-1,$A53)</f>
        <v>0</v>
      </c>
      <c r="AN53" s="194">
        <f ca="1">OFFSET(Stats!$E$1,AN$2-1,$A53)</f>
        <v>0</v>
      </c>
    </row>
    <row r="54" spans="1:40" s="8" customFormat="1" x14ac:dyDescent="0.2">
      <c r="A54" s="31">
        <v>50</v>
      </c>
      <c r="B54" s="29" t="str">
        <f>Sample!E51&amp;", "&amp;Sample!F51</f>
        <v xml:space="preserve">, </v>
      </c>
      <c r="C54" s="129">
        <f>Sample!B51</f>
        <v>0</v>
      </c>
      <c r="D54" s="161">
        <f ca="1">OFFSET(Stats!$E$1,D$2-1,$A54)</f>
        <v>0</v>
      </c>
      <c r="E54" s="161">
        <f ca="1">OFFSET(Stats!$E$1,E$2-1,$A54)</f>
        <v>0</v>
      </c>
      <c r="F54" s="161">
        <f ca="1">OFFSET(Stats!$E$1,F$2-1,$A54)</f>
        <v>0</v>
      </c>
      <c r="G54" s="161">
        <f ca="1">OFFSET(Stats!$E$1,G$2-1,$A54)</f>
        <v>0</v>
      </c>
      <c r="H54" s="161">
        <f ca="1">OFFSET(Stats!$E$1,H$2-1,$A54)</f>
        <v>0</v>
      </c>
      <c r="I54" s="161">
        <f ca="1">OFFSET(Stats!$E$1,I$2-1,$A54)</f>
        <v>0</v>
      </c>
      <c r="J54" s="161">
        <f ca="1">OFFSET(Stats!$E$1,J$2-1,$A54)</f>
        <v>0</v>
      </c>
      <c r="K54" s="161">
        <f ca="1">OFFSET(Stats!$E$1,K$2-1,$A54)</f>
        <v>0</v>
      </c>
      <c r="L54" s="161">
        <f ca="1">OFFSET(Stats!$E$1,L$2-1,$A54)</f>
        <v>0</v>
      </c>
      <c r="M54" s="161">
        <f ca="1">OFFSET(Stats!$E$1,M$2-1,$A54)</f>
        <v>0</v>
      </c>
      <c r="N54" s="161">
        <f ca="1">OFFSET(Stats!$E$1,N$2-1,$A54)</f>
        <v>0</v>
      </c>
      <c r="O54" s="161">
        <f ca="1">OFFSET(Stats!$E$1,O$2-1,$A54)</f>
        <v>0</v>
      </c>
      <c r="P54" s="161">
        <f ca="1">OFFSET(Stats!$E$1,P$2-1,$A54)</f>
        <v>0</v>
      </c>
      <c r="Q54" s="161">
        <f ca="1">OFFSET(Stats!$E$1,Q$2-1,$A54)</f>
        <v>0</v>
      </c>
      <c r="R54" s="161">
        <f ca="1">OFFSET(Stats!$E$1,R$2-1,$A54)</f>
        <v>0</v>
      </c>
      <c r="S54" s="161">
        <f ca="1">OFFSET(Stats!$E$1,S$2-1,$A54)</f>
        <v>0</v>
      </c>
      <c r="T54" s="161">
        <f ca="1">OFFSET(Stats!$E$1,T$2-1,$A54)</f>
        <v>0</v>
      </c>
      <c r="U54" s="161">
        <f ca="1">OFFSET(Stats!$E$1,U$2-1,$A54)</f>
        <v>0</v>
      </c>
      <c r="V54" s="161">
        <f ca="1">OFFSET(Stats!$E$1,V$2-1,$A54)</f>
        <v>0</v>
      </c>
      <c r="W54" s="161">
        <f ca="1">OFFSET(Stats!$E$1,W$2-1,$A54)</f>
        <v>0</v>
      </c>
      <c r="X54" s="161">
        <f ca="1">OFFSET(Stats!$E$1,X$2-1,$A54)</f>
        <v>0</v>
      </c>
      <c r="Y54" s="161">
        <f ca="1">OFFSET(Stats!$E$1,Y$2-1,$A54)</f>
        <v>0</v>
      </c>
      <c r="Z54" s="161">
        <f ca="1">OFFSET(Stats!$E$1,Z$2-1,$A54)</f>
        <v>0</v>
      </c>
      <c r="AA54" s="161">
        <f ca="1">OFFSET(Stats!$E$1,AA$2-1,$A54)</f>
        <v>0</v>
      </c>
      <c r="AB54" s="161">
        <f ca="1">OFFSET(Stats!$E$1,AB$2-1,$A54)</f>
        <v>0</v>
      </c>
      <c r="AC54" s="161">
        <f ca="1">OFFSET(Stats!$E$1,AC$2-1,$A54)</f>
        <v>0</v>
      </c>
      <c r="AD54" s="194">
        <f ca="1">OFFSET(Stats!$E$1,AD$2-1,$A54)</f>
        <v>0</v>
      </c>
      <c r="AE54" s="194">
        <f ca="1">OFFSET(Stats!$E$1,AE$2-1,$A54)</f>
        <v>0</v>
      </c>
      <c r="AF54" s="194">
        <f ca="1">OFFSET(Stats!$E$1,AF$2-1,$A54)</f>
        <v>0</v>
      </c>
      <c r="AG54" s="194">
        <f ca="1">OFFSET(Stats!$E$1,AG$2-1,$A54)</f>
        <v>0</v>
      </c>
      <c r="AH54" s="194">
        <f ca="1">OFFSET(Stats!$E$1,AH$2-1,$A54)</f>
        <v>0</v>
      </c>
      <c r="AI54" s="194">
        <f ca="1">OFFSET(Stats!$E$1,AI$2-1,$A54)</f>
        <v>0</v>
      </c>
      <c r="AJ54" s="194">
        <f ca="1">OFFSET(Stats!$E$1,AJ$2-1,$A54)</f>
        <v>0</v>
      </c>
      <c r="AK54" s="194">
        <f ca="1">OFFSET(Stats!$E$1,AK$2-1,$A54)</f>
        <v>0</v>
      </c>
      <c r="AL54" s="194">
        <f ca="1">OFFSET(Stats!$E$1,AL$2-1,$A54)</f>
        <v>0</v>
      </c>
      <c r="AM54" s="194">
        <f ca="1">OFFSET(Stats!$E$1,AM$2-1,$A54)</f>
        <v>0</v>
      </c>
      <c r="AN54" s="194">
        <f ca="1">OFFSET(Stats!$E$1,AN$2-1,$A54)</f>
        <v>0</v>
      </c>
    </row>
    <row r="56" spans="1:40" ht="12.75" x14ac:dyDescent="0.2">
      <c r="B56" s="276" t="s">
        <v>13</v>
      </c>
      <c r="C56" s="277"/>
    </row>
    <row r="57" spans="1:40" ht="12.75" x14ac:dyDescent="0.2">
      <c r="B57" s="278" t="s">
        <v>14</v>
      </c>
      <c r="C57" s="277"/>
    </row>
    <row r="58" spans="1:40" ht="12.75" x14ac:dyDescent="0.2">
      <c r="B58" s="279" t="s">
        <v>171</v>
      </c>
      <c r="C58" s="277"/>
    </row>
  </sheetData>
  <mergeCells count="4">
    <mergeCell ref="A1:C1"/>
    <mergeCell ref="B56:C56"/>
    <mergeCell ref="B57:C57"/>
    <mergeCell ref="B58:C58"/>
  </mergeCells>
  <phoneticPr fontId="0" type="noConversion"/>
  <conditionalFormatting sqref="T4 L4 N4 W4 Z4 AC4 AF4 AI4 AL4">
    <cfRule type="cellIs" dxfId="7" priority="1" stopIfTrue="1" operator="equal">
      <formula>"STOP"</formula>
    </cfRule>
  </conditionalFormatting>
  <conditionalFormatting sqref="O4:P4">
    <cfRule type="cellIs" dxfId="6" priority="2" stopIfTrue="1" operator="equal">
      <formula>"n"</formula>
    </cfRule>
  </conditionalFormatting>
  <conditionalFormatting sqref="F4:I4 L4 O4 R4 U4 X4 AA4 AD4 AG4 AJ4 AM4">
    <cfRule type="cellIs" dxfId="5" priority="4" stopIfTrue="1" operator="equal">
      <formula>"n"</formula>
    </cfRule>
    <cfRule type="cellIs" dxfId="4" priority="5" stopIfTrue="1" operator="equal">
      <formula>"closed"</formula>
    </cfRule>
  </conditionalFormatting>
  <conditionalFormatting sqref="D5:AN54">
    <cfRule type="expression" dxfId="3" priority="6" stopIfTrue="1">
      <formula>D5=D$3</formula>
    </cfRule>
    <cfRule type="expression" dxfId="2" priority="7" stopIfTrue="1">
      <formula>D5="?"</formula>
    </cfRule>
    <cfRule type="expression" dxfId="1" priority="8" stopIfTrue="1">
      <formula>D5=0</formula>
    </cfRule>
  </conditionalFormatting>
  <conditionalFormatting sqref="D4:E4 G4:H4 J4:K4 M4:N4 P4:Q4 S4 V4 Y4 AB4 AE4 AH4 AK4 AN4">
    <cfRule type="cellIs" dxfId="0" priority="9" stopIfTrue="1" operator="equal">
      <formula>"y"</formula>
    </cfRule>
  </conditionalFormatting>
  <printOptions horizontalCentered="1" verticalCentered="1"/>
  <pageMargins left="0.5" right="0.5" top="0.5" bottom="0.5" header="0.5" footer="0.5"/>
  <pageSetup scale="7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B2:J60"/>
  <sheetViews>
    <sheetView showGridLines="0" workbookViewId="0"/>
  </sheetViews>
  <sheetFormatPr defaultColWidth="9.140625" defaultRowHeight="11.25" x14ac:dyDescent="0.2"/>
  <cols>
    <col min="1" max="1" width="2.7109375" style="8" customWidth="1"/>
    <col min="2" max="2" width="4.7109375" style="8" customWidth="1"/>
    <col min="3" max="3" width="39.140625" style="8" customWidth="1"/>
    <col min="4" max="6" width="2.7109375" style="8" customWidth="1"/>
    <col min="7" max="7" width="8.7109375" style="8" customWidth="1"/>
    <col min="8" max="8" width="3.7109375" style="8" customWidth="1"/>
    <col min="9" max="9" width="6.7109375" style="8" customWidth="1"/>
    <col min="10" max="10" width="20.5703125" style="8" customWidth="1"/>
    <col min="11" max="11" width="2.7109375" style="8" customWidth="1"/>
    <col min="12" max="16384" width="9.140625" style="8"/>
  </cols>
  <sheetData>
    <row r="2" spans="2:10" ht="15" customHeight="1" x14ac:dyDescent="0.2">
      <c r="C2" s="81" t="e">
        <f>"RWB "&amp;Sample!#REF!&amp;" FSET Monitoring"</f>
        <v>#REF!</v>
      </c>
    </row>
    <row r="3" spans="2:10" ht="15" customHeight="1" x14ac:dyDescent="0.2">
      <c r="C3" s="82" t="str">
        <f>RWB!B9&amp;" - "&amp;RWB!B10</f>
        <v>January 0, 1900 - January 0, 1900</v>
      </c>
      <c r="G3" s="61" t="s">
        <v>65</v>
      </c>
      <c r="H3" s="62">
        <v>1</v>
      </c>
    </row>
    <row r="4" spans="2:10" ht="15" customHeight="1" x14ac:dyDescent="0.2">
      <c r="B4" s="24">
        <v>1</v>
      </c>
      <c r="C4" s="54" t="s">
        <v>2</v>
      </c>
      <c r="D4" s="72" t="str">
        <f ca="1">PROPER(OFFSET(Stats!$E$3,1,'Data Entry Form'!$H$3))&amp;", "&amp;PROPER(OFFSET(Stats!$E$3,0,'Data Entry Form'!$H$3))</f>
        <v xml:space="preserve">, </v>
      </c>
      <c r="E4" s="40"/>
      <c r="F4" s="40"/>
      <c r="G4" s="40"/>
      <c r="H4" s="40"/>
      <c r="I4" s="40"/>
      <c r="J4" s="40"/>
    </row>
    <row r="5" spans="2:10" ht="15" customHeight="1" x14ac:dyDescent="0.2">
      <c r="B5" s="24">
        <v>4</v>
      </c>
      <c r="C5" s="49" t="s">
        <v>67</v>
      </c>
      <c r="D5" s="73" t="str">
        <f>"   SSN: "</f>
        <v xml:space="preserve">   SSN: </v>
      </c>
      <c r="G5" s="287">
        <f ca="1">OFFSET(Stats!$E$3,2,'Data Entry Form'!$H$3)</f>
        <v>0</v>
      </c>
      <c r="H5" s="287"/>
      <c r="I5" s="40" t="str">
        <f ca="1">"R/C/U: "&amp;OFFSET(Stats!$E$3,3,'Data Entry Form'!$H$3)</f>
        <v xml:space="preserve">R/C/U: </v>
      </c>
      <c r="J5" s="64"/>
    </row>
    <row r="6" spans="2:10" ht="15" customHeight="1" x14ac:dyDescent="0.2">
      <c r="B6" s="24">
        <v>5</v>
      </c>
      <c r="C6" s="49" t="s">
        <v>3</v>
      </c>
      <c r="D6" s="288" t="str">
        <f ca="1">PROPER(OFFSET(Stats!$E$3,4,'Data Entry Form'!$H$3))</f>
        <v/>
      </c>
      <c r="E6" s="288"/>
      <c r="F6" s="288"/>
      <c r="G6" s="288"/>
      <c r="H6" s="64"/>
      <c r="I6" s="64"/>
      <c r="J6" s="64"/>
    </row>
    <row r="7" spans="2:10" ht="15" customHeight="1" x14ac:dyDescent="0.2">
      <c r="B7" s="24">
        <v>6</v>
      </c>
      <c r="C7" s="49" t="s">
        <v>4</v>
      </c>
      <c r="D7" s="282"/>
      <c r="E7" s="282"/>
      <c r="F7" s="282"/>
      <c r="G7" s="282"/>
      <c r="H7" s="282"/>
      <c r="I7" s="282"/>
    </row>
    <row r="8" spans="2:10" ht="15" customHeight="1" x14ac:dyDescent="0.2">
      <c r="B8" s="24" t="s">
        <v>17</v>
      </c>
      <c r="C8" s="49" t="s">
        <v>59</v>
      </c>
      <c r="D8" s="282"/>
      <c r="E8" s="282"/>
      <c r="F8" s="282"/>
      <c r="G8" s="282"/>
      <c r="H8" s="282"/>
      <c r="I8" s="282"/>
    </row>
    <row r="9" spans="2:10" ht="15" customHeight="1" x14ac:dyDescent="0.2">
      <c r="B9" s="24" t="s">
        <v>16</v>
      </c>
      <c r="C9" s="49" t="s">
        <v>15</v>
      </c>
      <c r="D9" s="282"/>
      <c r="E9" s="282"/>
      <c r="F9" s="282"/>
      <c r="G9" s="282"/>
      <c r="H9" s="282"/>
      <c r="I9" s="282"/>
    </row>
    <row r="10" spans="2:10" ht="6" customHeight="1" x14ac:dyDescent="0.2">
      <c r="B10" s="19"/>
      <c r="C10" s="48"/>
    </row>
    <row r="11" spans="2:10" ht="15" customHeight="1" x14ac:dyDescent="0.2">
      <c r="B11" s="24">
        <v>8</v>
      </c>
      <c r="C11" s="49" t="s">
        <v>50</v>
      </c>
      <c r="D11" s="280"/>
      <c r="E11" s="283"/>
      <c r="F11" s="283"/>
      <c r="G11" s="283"/>
      <c r="H11" s="281"/>
    </row>
    <row r="12" spans="2:10" ht="15" customHeight="1" x14ac:dyDescent="0.2">
      <c r="B12" s="24">
        <v>9</v>
      </c>
      <c r="C12" s="49" t="s">
        <v>49</v>
      </c>
      <c r="D12" s="284"/>
      <c r="E12" s="285"/>
      <c r="F12" s="24" t="s">
        <v>66</v>
      </c>
    </row>
    <row r="13" spans="2:10" ht="6" customHeight="1" x14ac:dyDescent="0.2">
      <c r="B13" s="19"/>
      <c r="C13" s="48"/>
    </row>
    <row r="14" spans="2:10" x14ac:dyDescent="0.2">
      <c r="B14" s="24" t="s">
        <v>18</v>
      </c>
      <c r="C14" s="49" t="s">
        <v>91</v>
      </c>
      <c r="D14" s="50" t="s">
        <v>45</v>
      </c>
      <c r="E14" s="31" t="s">
        <v>46</v>
      </c>
      <c r="F14" s="24" t="s">
        <v>66</v>
      </c>
    </row>
    <row r="15" spans="2:10" x14ac:dyDescent="0.2">
      <c r="B15" s="24" t="s">
        <v>19</v>
      </c>
      <c r="C15" s="49" t="s">
        <v>92</v>
      </c>
      <c r="D15" s="51" t="s">
        <v>45</v>
      </c>
      <c r="E15" s="31" t="s">
        <v>46</v>
      </c>
      <c r="F15" s="24" t="s">
        <v>66</v>
      </c>
    </row>
    <row r="16" spans="2:10" x14ac:dyDescent="0.2">
      <c r="B16" s="24" t="s">
        <v>20</v>
      </c>
      <c r="C16" s="49" t="s">
        <v>52</v>
      </c>
      <c r="D16" s="47"/>
    </row>
    <row r="17" spans="2:10" ht="15" customHeight="1" x14ac:dyDescent="0.2">
      <c r="B17" s="24" t="s">
        <v>21</v>
      </c>
      <c r="C17" s="49" t="s">
        <v>72</v>
      </c>
      <c r="D17" s="280"/>
      <c r="E17" s="283"/>
      <c r="F17" s="283"/>
      <c r="G17" s="283"/>
      <c r="H17" s="281"/>
    </row>
    <row r="18" spans="2:10" ht="15" customHeight="1" x14ac:dyDescent="0.2">
      <c r="B18" s="24" t="s">
        <v>22</v>
      </c>
      <c r="C18" s="49" t="s">
        <v>93</v>
      </c>
      <c r="D18" s="280"/>
      <c r="E18" s="283"/>
      <c r="F18" s="283"/>
      <c r="G18" s="283"/>
      <c r="H18" s="281"/>
    </row>
    <row r="19" spans="2:10" ht="15" customHeight="1" x14ac:dyDescent="0.2">
      <c r="B19" s="24" t="s">
        <v>23</v>
      </c>
      <c r="C19" s="49" t="s">
        <v>53</v>
      </c>
      <c r="D19" s="281"/>
      <c r="E19" s="282"/>
      <c r="F19" s="24" t="s">
        <v>66</v>
      </c>
    </row>
    <row r="20" spans="2:10" x14ac:dyDescent="0.2">
      <c r="B20" s="24" t="s">
        <v>24</v>
      </c>
      <c r="C20" s="49" t="s">
        <v>73</v>
      </c>
      <c r="D20" s="50" t="s">
        <v>45</v>
      </c>
      <c r="E20" s="31" t="s">
        <v>46</v>
      </c>
      <c r="F20" s="24" t="s">
        <v>66</v>
      </c>
    </row>
    <row r="21" spans="2:10" x14ac:dyDescent="0.2">
      <c r="B21" s="24" t="s">
        <v>25</v>
      </c>
      <c r="C21" s="49" t="s">
        <v>74</v>
      </c>
      <c r="D21" s="50" t="s">
        <v>45</v>
      </c>
      <c r="E21" s="31" t="s">
        <v>46</v>
      </c>
      <c r="F21" s="24" t="s">
        <v>66</v>
      </c>
    </row>
    <row r="22" spans="2:10" x14ac:dyDescent="0.2">
      <c r="B22" s="24" t="s">
        <v>26</v>
      </c>
      <c r="C22" s="49" t="s">
        <v>75</v>
      </c>
      <c r="D22" s="50" t="s">
        <v>45</v>
      </c>
      <c r="E22" s="31" t="s">
        <v>46</v>
      </c>
      <c r="F22" s="24" t="s">
        <v>66</v>
      </c>
    </row>
    <row r="23" spans="2:10" x14ac:dyDescent="0.2">
      <c r="B23" s="24">
        <v>12</v>
      </c>
      <c r="C23" s="49" t="s">
        <v>95</v>
      </c>
      <c r="D23" s="50" t="s">
        <v>45</v>
      </c>
      <c r="E23" s="31" t="s">
        <v>46</v>
      </c>
      <c r="F23" s="24" t="s">
        <v>66</v>
      </c>
    </row>
    <row r="24" spans="2:10" x14ac:dyDescent="0.2">
      <c r="B24" s="24">
        <v>13</v>
      </c>
      <c r="C24" s="53" t="s">
        <v>94</v>
      </c>
      <c r="D24" s="50" t="s">
        <v>45</v>
      </c>
      <c r="E24" s="31" t="s">
        <v>46</v>
      </c>
      <c r="F24" s="24" t="s">
        <v>66</v>
      </c>
    </row>
    <row r="25" spans="2:10" x14ac:dyDescent="0.2">
      <c r="B25" s="19"/>
      <c r="C25" s="55" t="s">
        <v>9</v>
      </c>
      <c r="E25" s="39"/>
      <c r="F25" s="39"/>
    </row>
    <row r="26" spans="2:10" x14ac:dyDescent="0.2">
      <c r="B26" s="24" t="s">
        <v>27</v>
      </c>
      <c r="C26" s="54" t="s">
        <v>96</v>
      </c>
      <c r="D26" s="51" t="s">
        <v>45</v>
      </c>
      <c r="E26" s="31" t="s">
        <v>46</v>
      </c>
      <c r="F26" s="24" t="s">
        <v>66</v>
      </c>
    </row>
    <row r="27" spans="2:10" x14ac:dyDescent="0.2">
      <c r="B27" s="24" t="s">
        <v>28</v>
      </c>
      <c r="C27" s="49" t="s">
        <v>51</v>
      </c>
      <c r="D27" s="47"/>
    </row>
    <row r="28" spans="2:10" x14ac:dyDescent="0.2">
      <c r="B28" s="24" t="s">
        <v>29</v>
      </c>
      <c r="C28" s="49" t="s">
        <v>76</v>
      </c>
      <c r="D28" s="67" t="s">
        <v>45</v>
      </c>
      <c r="E28" s="45" t="s">
        <v>46</v>
      </c>
      <c r="F28" s="30" t="s">
        <v>66</v>
      </c>
      <c r="G28" s="56"/>
      <c r="H28" s="66"/>
      <c r="I28" s="66"/>
      <c r="J28" s="69"/>
    </row>
    <row r="29" spans="2:10" x14ac:dyDescent="0.2">
      <c r="B29" s="24" t="s">
        <v>10</v>
      </c>
      <c r="C29" s="49" t="s">
        <v>54</v>
      </c>
      <c r="D29" s="31" t="s">
        <v>45</v>
      </c>
      <c r="E29" s="31" t="s">
        <v>46</v>
      </c>
      <c r="F29" s="24" t="s">
        <v>66</v>
      </c>
      <c r="G29" s="17"/>
      <c r="H29" s="17"/>
      <c r="I29" s="17"/>
      <c r="J29" s="70"/>
    </row>
    <row r="30" spans="2:10" ht="15" customHeight="1" x14ac:dyDescent="0.2">
      <c r="B30" s="24" t="s">
        <v>11</v>
      </c>
      <c r="C30" s="63" t="s">
        <v>97</v>
      </c>
      <c r="D30" s="284"/>
      <c r="E30" s="285"/>
      <c r="F30" s="285"/>
      <c r="G30" s="286"/>
      <c r="H30" s="286"/>
      <c r="I30" s="286"/>
      <c r="J30" s="286"/>
    </row>
    <row r="31" spans="2:10" x14ac:dyDescent="0.2">
      <c r="B31" s="24" t="s">
        <v>12</v>
      </c>
      <c r="C31" s="49" t="s">
        <v>98</v>
      </c>
      <c r="D31" s="46" t="s">
        <v>60</v>
      </c>
      <c r="E31" s="46" t="s">
        <v>61</v>
      </c>
      <c r="F31" s="86" t="s">
        <v>66</v>
      </c>
      <c r="G31" s="57"/>
      <c r="H31" s="71"/>
      <c r="I31" s="71"/>
      <c r="J31" s="28"/>
    </row>
    <row r="32" spans="2:10" x14ac:dyDescent="0.2">
      <c r="B32" s="19"/>
      <c r="C32" s="49" t="s">
        <v>90</v>
      </c>
      <c r="D32" s="68"/>
    </row>
    <row r="33" spans="2:10" x14ac:dyDescent="0.2">
      <c r="B33" s="19"/>
      <c r="C33" s="53" t="s">
        <v>99</v>
      </c>
      <c r="D33" s="57"/>
    </row>
    <row r="34" spans="2:10" x14ac:dyDescent="0.2">
      <c r="B34" s="24" t="s">
        <v>30</v>
      </c>
      <c r="C34" s="49" t="s">
        <v>77</v>
      </c>
      <c r="D34" s="51" t="s">
        <v>45</v>
      </c>
      <c r="E34" s="45" t="s">
        <v>46</v>
      </c>
      <c r="F34" s="24" t="s">
        <v>66</v>
      </c>
      <c r="G34" s="56"/>
      <c r="H34" s="66"/>
      <c r="I34" s="66"/>
      <c r="J34" s="69"/>
    </row>
    <row r="35" spans="2:10" ht="15" customHeight="1" x14ac:dyDescent="0.2">
      <c r="B35" s="24" t="s">
        <v>31</v>
      </c>
      <c r="C35" s="63" t="s">
        <v>64</v>
      </c>
      <c r="D35" s="281"/>
      <c r="E35" s="282"/>
      <c r="F35" s="282"/>
      <c r="G35" s="286"/>
      <c r="H35" s="286"/>
      <c r="I35" s="286"/>
      <c r="J35" s="286"/>
    </row>
    <row r="36" spans="2:10" x14ac:dyDescent="0.2">
      <c r="B36" s="24">
        <v>17</v>
      </c>
      <c r="C36" s="49" t="s">
        <v>78</v>
      </c>
      <c r="D36" s="52" t="s">
        <v>45</v>
      </c>
      <c r="E36" s="46" t="s">
        <v>46</v>
      </c>
      <c r="F36" s="24" t="s">
        <v>66</v>
      </c>
      <c r="G36" s="68"/>
      <c r="H36" s="17"/>
      <c r="I36" s="17"/>
      <c r="J36" s="70"/>
    </row>
    <row r="37" spans="2:10" x14ac:dyDescent="0.2">
      <c r="B37" s="24">
        <v>18</v>
      </c>
      <c r="C37" s="49" t="s">
        <v>100</v>
      </c>
      <c r="D37" s="50" t="s">
        <v>45</v>
      </c>
      <c r="E37" s="31" t="s">
        <v>46</v>
      </c>
      <c r="F37" s="24" t="s">
        <v>66</v>
      </c>
      <c r="G37" s="68"/>
      <c r="H37" s="17"/>
      <c r="I37" s="17"/>
      <c r="J37" s="70"/>
    </row>
    <row r="38" spans="2:10" x14ac:dyDescent="0.2">
      <c r="B38" s="24">
        <v>19</v>
      </c>
      <c r="C38" s="49" t="s">
        <v>101</v>
      </c>
      <c r="D38" s="50" t="s">
        <v>45</v>
      </c>
      <c r="E38" s="31" t="s">
        <v>46</v>
      </c>
      <c r="F38" s="24" t="s">
        <v>66</v>
      </c>
      <c r="G38" s="68"/>
      <c r="H38" s="17"/>
      <c r="I38" s="17"/>
      <c r="J38" s="70"/>
    </row>
    <row r="39" spans="2:10" x14ac:dyDescent="0.2">
      <c r="B39" s="24">
        <v>20</v>
      </c>
      <c r="C39" s="53" t="s">
        <v>102</v>
      </c>
      <c r="D39" s="50" t="s">
        <v>45</v>
      </c>
      <c r="E39" s="31" t="s">
        <v>46</v>
      </c>
      <c r="F39" s="24" t="s">
        <v>66</v>
      </c>
      <c r="G39" s="57"/>
      <c r="H39" s="71"/>
      <c r="I39" s="71"/>
      <c r="J39" s="28"/>
    </row>
    <row r="40" spans="2:10" x14ac:dyDescent="0.2">
      <c r="B40" s="19"/>
      <c r="C40" s="55" t="s">
        <v>5</v>
      </c>
      <c r="E40" s="39"/>
      <c r="F40" s="39"/>
    </row>
    <row r="41" spans="2:10" x14ac:dyDescent="0.2">
      <c r="B41" s="24">
        <v>21</v>
      </c>
      <c r="C41" s="54" t="s">
        <v>55</v>
      </c>
      <c r="D41" s="50">
        <v>1</v>
      </c>
      <c r="E41" s="31">
        <v>2</v>
      </c>
      <c r="F41" s="24" t="s">
        <v>66</v>
      </c>
    </row>
    <row r="42" spans="2:10" x14ac:dyDescent="0.2">
      <c r="B42" s="24">
        <v>22</v>
      </c>
      <c r="C42" s="49" t="s">
        <v>79</v>
      </c>
      <c r="D42" s="50" t="s">
        <v>45</v>
      </c>
      <c r="E42" s="31" t="s">
        <v>46</v>
      </c>
      <c r="F42" s="24" t="s">
        <v>66</v>
      </c>
    </row>
    <row r="43" spans="2:10" x14ac:dyDescent="0.2">
      <c r="B43" s="24">
        <v>23</v>
      </c>
      <c r="C43" s="49" t="s">
        <v>80</v>
      </c>
      <c r="D43" s="50" t="s">
        <v>45</v>
      </c>
      <c r="E43" s="31" t="s">
        <v>46</v>
      </c>
      <c r="F43" s="24" t="s">
        <v>66</v>
      </c>
    </row>
    <row r="44" spans="2:10" x14ac:dyDescent="0.2">
      <c r="B44" s="24" t="s">
        <v>32</v>
      </c>
      <c r="C44" s="49" t="s">
        <v>56</v>
      </c>
      <c r="D44" s="50" t="s">
        <v>45</v>
      </c>
      <c r="E44" s="31" t="s">
        <v>46</v>
      </c>
      <c r="F44" s="24" t="s">
        <v>66</v>
      </c>
    </row>
    <row r="45" spans="2:10" ht="15" customHeight="1" x14ac:dyDescent="0.2">
      <c r="B45" s="24" t="s">
        <v>33</v>
      </c>
      <c r="C45" s="53" t="s">
        <v>81</v>
      </c>
      <c r="D45" s="280"/>
      <c r="E45" s="281"/>
      <c r="F45" s="24" t="s">
        <v>66</v>
      </c>
    </row>
    <row r="46" spans="2:10" x14ac:dyDescent="0.2">
      <c r="B46" s="19"/>
      <c r="C46" s="55" t="s">
        <v>62</v>
      </c>
      <c r="E46" s="39"/>
      <c r="F46" s="39"/>
    </row>
    <row r="47" spans="2:10" x14ac:dyDescent="0.2">
      <c r="B47" s="24" t="s">
        <v>34</v>
      </c>
      <c r="C47" s="54" t="s">
        <v>82</v>
      </c>
      <c r="D47" s="50" t="s">
        <v>45</v>
      </c>
      <c r="E47" s="31" t="s">
        <v>46</v>
      </c>
      <c r="F47" s="24" t="s">
        <v>66</v>
      </c>
    </row>
    <row r="48" spans="2:10" ht="15" customHeight="1" x14ac:dyDescent="0.2">
      <c r="B48" s="24" t="s">
        <v>35</v>
      </c>
      <c r="C48" s="49" t="s">
        <v>83</v>
      </c>
      <c r="D48" s="280"/>
      <c r="E48" s="283"/>
      <c r="F48" s="283"/>
      <c r="G48" s="283"/>
      <c r="H48" s="281"/>
    </row>
    <row r="49" spans="2:6" x14ac:dyDescent="0.2">
      <c r="B49" s="24">
        <v>26</v>
      </c>
      <c r="C49" s="49" t="s">
        <v>57</v>
      </c>
      <c r="D49" s="50" t="s">
        <v>45</v>
      </c>
      <c r="E49" s="31" t="s">
        <v>46</v>
      </c>
      <c r="F49" s="24" t="s">
        <v>66</v>
      </c>
    </row>
    <row r="50" spans="2:6" x14ac:dyDescent="0.2">
      <c r="B50" s="24" t="s">
        <v>38</v>
      </c>
      <c r="C50" s="49" t="s">
        <v>85</v>
      </c>
      <c r="D50" s="50" t="s">
        <v>45</v>
      </c>
      <c r="E50" s="31" t="s">
        <v>46</v>
      </c>
      <c r="F50" s="24" t="s">
        <v>66</v>
      </c>
    </row>
    <row r="51" spans="2:6" x14ac:dyDescent="0.2">
      <c r="B51" s="24" t="s">
        <v>39</v>
      </c>
      <c r="C51" s="49" t="s">
        <v>84</v>
      </c>
      <c r="D51" s="50" t="s">
        <v>45</v>
      </c>
      <c r="E51" s="31" t="s">
        <v>46</v>
      </c>
      <c r="F51" s="24" t="s">
        <v>66</v>
      </c>
    </row>
    <row r="52" spans="2:6" ht="15" customHeight="1" x14ac:dyDescent="0.2">
      <c r="B52" s="24">
        <v>28</v>
      </c>
      <c r="C52" s="53" t="s">
        <v>86</v>
      </c>
      <c r="D52" s="280"/>
      <c r="E52" s="281"/>
      <c r="F52" s="24" t="s">
        <v>66</v>
      </c>
    </row>
    <row r="53" spans="2:6" x14ac:dyDescent="0.2">
      <c r="B53" s="19"/>
      <c r="C53" s="55" t="s">
        <v>6</v>
      </c>
      <c r="E53" s="39"/>
      <c r="F53" s="39"/>
    </row>
    <row r="54" spans="2:6" x14ac:dyDescent="0.2">
      <c r="B54" s="24">
        <v>29</v>
      </c>
      <c r="C54" s="54" t="s">
        <v>87</v>
      </c>
      <c r="D54" s="50" t="s">
        <v>45</v>
      </c>
      <c r="E54" s="31" t="s">
        <v>46</v>
      </c>
      <c r="F54" s="24" t="s">
        <v>66</v>
      </c>
    </row>
    <row r="55" spans="2:6" x14ac:dyDescent="0.2">
      <c r="B55" s="24">
        <v>30</v>
      </c>
      <c r="C55" s="53" t="s">
        <v>88</v>
      </c>
      <c r="D55" s="50" t="s">
        <v>45</v>
      </c>
      <c r="E55" s="31" t="s">
        <v>46</v>
      </c>
      <c r="F55" s="24" t="s">
        <v>66</v>
      </c>
    </row>
    <row r="56" spans="2:6" x14ac:dyDescent="0.2">
      <c r="B56" s="19"/>
      <c r="C56" s="55" t="s">
        <v>7</v>
      </c>
      <c r="E56" s="39"/>
      <c r="F56" s="39"/>
    </row>
    <row r="57" spans="2:6" ht="15" customHeight="1" x14ac:dyDescent="0.2">
      <c r="B57" s="24" t="s">
        <v>36</v>
      </c>
      <c r="C57" s="54" t="s">
        <v>58</v>
      </c>
      <c r="D57" s="280"/>
      <c r="E57" s="281"/>
      <c r="F57" s="24" t="s">
        <v>66</v>
      </c>
    </row>
    <row r="58" spans="2:6" ht="15" customHeight="1" x14ac:dyDescent="0.2">
      <c r="B58" s="24" t="s">
        <v>37</v>
      </c>
      <c r="C58" s="49" t="s">
        <v>63</v>
      </c>
      <c r="D58" s="280"/>
      <c r="E58" s="281"/>
      <c r="F58" s="24" t="s">
        <v>66</v>
      </c>
    </row>
    <row r="59" spans="2:6" ht="6" customHeight="1" x14ac:dyDescent="0.2">
      <c r="B59" s="58"/>
      <c r="C59" s="59"/>
      <c r="D59" s="60"/>
      <c r="E59" s="60"/>
      <c r="F59" s="65"/>
    </row>
    <row r="60" spans="2:6" x14ac:dyDescent="0.2">
      <c r="B60" s="24">
        <v>32</v>
      </c>
      <c r="C60" s="49" t="s">
        <v>89</v>
      </c>
      <c r="D60" s="50" t="s">
        <v>45</v>
      </c>
      <c r="E60" s="31" t="s">
        <v>46</v>
      </c>
      <c r="F60" s="24" t="s">
        <v>66</v>
      </c>
    </row>
  </sheetData>
  <mergeCells count="17">
    <mergeCell ref="G5:H5"/>
    <mergeCell ref="D45:E45"/>
    <mergeCell ref="D52:E52"/>
    <mergeCell ref="D12:E12"/>
    <mergeCell ref="D6:G6"/>
    <mergeCell ref="D18:H18"/>
    <mergeCell ref="D48:H48"/>
    <mergeCell ref="D57:E57"/>
    <mergeCell ref="D58:E58"/>
    <mergeCell ref="D7:I7"/>
    <mergeCell ref="D8:I8"/>
    <mergeCell ref="D9:I9"/>
    <mergeCell ref="D11:H11"/>
    <mergeCell ref="D17:H17"/>
    <mergeCell ref="D30:J30"/>
    <mergeCell ref="D35:J35"/>
    <mergeCell ref="D19:E19"/>
  </mergeCells>
  <phoneticPr fontId="0" type="noConversion"/>
  <printOptions verticalCentered="1"/>
  <pageMargins left="0.75" right="0.25" top="0.25" bottom="0.25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Spinner 1">
              <controlPr defaultSize="0" print="0" autoPict="0">
                <anchor moveWithCells="1" sizeWithCells="1">
                  <from>
                    <xdr:col>3</xdr:col>
                    <xdr:colOff>95250</xdr:colOff>
                    <xdr:row>1</xdr:row>
                    <xdr:rowOff>133350</xdr:rowOff>
                  </from>
                  <to>
                    <xdr:col>5</xdr:col>
                    <xdr:colOff>19050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V316"/>
  <sheetViews>
    <sheetView topLeftCell="A25" zoomScaleNormal="100" workbookViewId="0">
      <selection activeCell="B48" sqref="B48:V51"/>
    </sheetView>
  </sheetViews>
  <sheetFormatPr defaultColWidth="6.5703125" defaultRowHeight="12.75" x14ac:dyDescent="0.2"/>
  <cols>
    <col min="1" max="1" width="6.5703125" style="107"/>
    <col min="2" max="2" width="8.7109375" style="107" customWidth="1"/>
    <col min="3" max="3" width="12.42578125" style="104" bestFit="1" customWidth="1"/>
    <col min="4" max="4" width="11.140625" style="104" bestFit="1" customWidth="1"/>
    <col min="5" max="5" width="21.42578125" style="104" customWidth="1"/>
    <col min="6" max="6" width="11.7109375" style="104" bestFit="1" customWidth="1"/>
    <col min="7" max="7" width="8.140625" style="104" customWidth="1"/>
    <col min="8" max="8" width="8.5703125" style="104" bestFit="1" customWidth="1"/>
    <col min="9" max="9" width="7.7109375" style="104" bestFit="1" customWidth="1"/>
    <col min="10" max="10" width="5.28515625" style="104" bestFit="1" customWidth="1"/>
    <col min="11" max="11" width="23.140625" style="104" customWidth="1"/>
    <col min="12" max="12" width="11.42578125" style="104" hidden="1" customWidth="1"/>
    <col min="13" max="13" width="11.7109375" style="104" hidden="1" customWidth="1"/>
    <col min="14" max="14" width="8.5703125" style="104" hidden="1" customWidth="1"/>
    <col min="15" max="15" width="47.5703125" style="104" hidden="1" customWidth="1"/>
    <col min="16" max="16" width="26.140625" style="104" hidden="1" customWidth="1"/>
    <col min="17" max="17" width="33" style="104" hidden="1" customWidth="1"/>
    <col min="18" max="19" width="14.140625" style="104" hidden="1" customWidth="1"/>
    <col min="20" max="20" width="16.28515625" style="104" hidden="1" customWidth="1"/>
    <col min="21" max="21" width="8.85546875" style="104" customWidth="1"/>
    <col min="22" max="22" width="9.140625" style="104" bestFit="1" customWidth="1"/>
    <col min="23" max="16384" width="6.5703125" style="104"/>
  </cols>
  <sheetData>
    <row r="1" spans="1:22" s="103" customFormat="1" ht="51" x14ac:dyDescent="0.2">
      <c r="A1" s="12"/>
      <c r="B1" s="111" t="s">
        <v>142</v>
      </c>
      <c r="C1" s="108" t="s">
        <v>143</v>
      </c>
      <c r="D1" s="108" t="s">
        <v>144</v>
      </c>
      <c r="E1" s="108" t="s">
        <v>145</v>
      </c>
      <c r="F1" s="108" t="s">
        <v>146</v>
      </c>
      <c r="G1" s="108" t="s">
        <v>147</v>
      </c>
      <c r="H1" s="108" t="s">
        <v>148</v>
      </c>
      <c r="I1" s="108" t="s">
        <v>149</v>
      </c>
      <c r="J1" s="108" t="s">
        <v>150</v>
      </c>
      <c r="K1" s="108" t="s">
        <v>151</v>
      </c>
      <c r="L1" s="108" t="s">
        <v>152</v>
      </c>
      <c r="M1" s="109" t="s">
        <v>153</v>
      </c>
      <c r="N1" s="109" t="s">
        <v>154</v>
      </c>
      <c r="O1" s="108" t="s">
        <v>155</v>
      </c>
      <c r="P1" s="108" t="s">
        <v>156</v>
      </c>
      <c r="Q1" s="108" t="s">
        <v>157</v>
      </c>
      <c r="R1" s="108" t="s">
        <v>161</v>
      </c>
      <c r="S1" s="108" t="s">
        <v>158</v>
      </c>
      <c r="T1" s="108" t="s">
        <v>159</v>
      </c>
      <c r="U1" s="112" t="s">
        <v>160</v>
      </c>
      <c r="V1" s="113" t="s">
        <v>8</v>
      </c>
    </row>
    <row r="2" spans="1:22" ht="15.75" x14ac:dyDescent="0.25">
      <c r="A2" s="110">
        <v>1</v>
      </c>
      <c r="B2" s="257"/>
      <c r="C2" s="257"/>
      <c r="D2" s="257"/>
      <c r="E2" s="257"/>
      <c r="F2" s="259"/>
      <c r="G2" s="257"/>
      <c r="H2" s="257"/>
      <c r="I2" s="257"/>
      <c r="J2" s="258"/>
      <c r="K2" s="257"/>
      <c r="L2" s="136"/>
      <c r="M2" s="136"/>
      <c r="N2" s="136"/>
      <c r="O2" s="138"/>
      <c r="P2" s="136"/>
      <c r="Q2" s="105"/>
      <c r="R2" s="105"/>
      <c r="S2" s="105"/>
      <c r="T2" s="105"/>
      <c r="U2" s="257"/>
      <c r="V2" s="105"/>
    </row>
    <row r="3" spans="1:22" ht="15.75" x14ac:dyDescent="0.25">
      <c r="A3" s="110">
        <v>2</v>
      </c>
      <c r="B3" s="257"/>
      <c r="C3" s="257"/>
      <c r="D3" s="257"/>
      <c r="E3" s="257"/>
      <c r="F3" s="259"/>
      <c r="G3" s="257"/>
      <c r="H3" s="257"/>
      <c r="I3" s="257"/>
      <c r="J3" s="258"/>
      <c r="K3" s="257"/>
      <c r="L3" s="136"/>
      <c r="M3" s="136"/>
      <c r="N3" s="136"/>
      <c r="O3" s="138"/>
      <c r="P3" s="136"/>
      <c r="Q3" s="105"/>
      <c r="R3" s="105"/>
      <c r="S3" s="105"/>
      <c r="T3" s="105"/>
      <c r="U3" s="257"/>
      <c r="V3" s="105"/>
    </row>
    <row r="4" spans="1:22" s="106" customFormat="1" ht="15.75" x14ac:dyDescent="0.25">
      <c r="A4" s="110">
        <v>3</v>
      </c>
      <c r="B4" s="257"/>
      <c r="C4" s="257"/>
      <c r="D4" s="257"/>
      <c r="E4" s="257"/>
      <c r="F4" s="259"/>
      <c r="G4" s="257"/>
      <c r="H4" s="257"/>
      <c r="I4" s="257"/>
      <c r="J4" s="258"/>
      <c r="K4" s="257"/>
      <c r="L4" s="136"/>
      <c r="M4" s="136"/>
      <c r="N4" s="136"/>
      <c r="O4" s="138"/>
      <c r="P4" s="136"/>
      <c r="Q4" s="95"/>
      <c r="R4" s="95"/>
      <c r="S4" s="95"/>
      <c r="T4" s="95"/>
      <c r="U4" s="257"/>
      <c r="V4" s="105"/>
    </row>
    <row r="5" spans="1:22" s="106" customFormat="1" ht="15.75" x14ac:dyDescent="0.25">
      <c r="A5" s="110">
        <v>4</v>
      </c>
      <c r="B5" s="257"/>
      <c r="C5" s="257"/>
      <c r="D5" s="257"/>
      <c r="E5" s="257"/>
      <c r="F5" s="259"/>
      <c r="G5" s="257"/>
      <c r="H5" s="257"/>
      <c r="I5" s="257"/>
      <c r="J5" s="258"/>
      <c r="K5" s="257"/>
      <c r="L5" s="136"/>
      <c r="M5" s="136"/>
      <c r="N5" s="136"/>
      <c r="O5" s="138"/>
      <c r="P5" s="136"/>
      <c r="Q5" s="95"/>
      <c r="R5" s="95"/>
      <c r="S5" s="95"/>
      <c r="T5" s="95"/>
      <c r="U5" s="257"/>
      <c r="V5" s="105"/>
    </row>
    <row r="6" spans="1:22" s="106" customFormat="1" ht="15.75" x14ac:dyDescent="0.25">
      <c r="A6" s="110">
        <v>5</v>
      </c>
      <c r="B6" s="257"/>
      <c r="C6" s="257"/>
      <c r="D6" s="257"/>
      <c r="E6" s="257"/>
      <c r="F6" s="259"/>
      <c r="G6" s="257"/>
      <c r="H6" s="257"/>
      <c r="I6" s="257"/>
      <c r="J6" s="258"/>
      <c r="K6" s="257"/>
      <c r="L6" s="136"/>
      <c r="M6" s="136"/>
      <c r="N6" s="136"/>
      <c r="O6" s="138"/>
      <c r="P6" s="136"/>
      <c r="Q6" s="95"/>
      <c r="R6" s="95"/>
      <c r="S6" s="95"/>
      <c r="T6" s="95"/>
      <c r="U6" s="257"/>
      <c r="V6" s="105"/>
    </row>
    <row r="7" spans="1:22" s="106" customFormat="1" ht="15.75" x14ac:dyDescent="0.25">
      <c r="A7" s="110">
        <v>6</v>
      </c>
      <c r="B7" s="257"/>
      <c r="C7" s="257"/>
      <c r="D7" s="257"/>
      <c r="E7" s="257"/>
      <c r="F7" s="259"/>
      <c r="G7" s="257"/>
      <c r="H7" s="257"/>
      <c r="I7" s="257"/>
      <c r="J7" s="258"/>
      <c r="K7" s="257"/>
      <c r="L7" s="136"/>
      <c r="M7" s="136"/>
      <c r="N7" s="136"/>
      <c r="O7" s="138"/>
      <c r="P7" s="136"/>
      <c r="Q7" s="95"/>
      <c r="R7" s="95"/>
      <c r="S7" s="95"/>
      <c r="T7" s="95"/>
      <c r="U7" s="257"/>
      <c r="V7" s="105"/>
    </row>
    <row r="8" spans="1:22" s="106" customFormat="1" ht="15.75" x14ac:dyDescent="0.25">
      <c r="A8" s="110">
        <v>7</v>
      </c>
      <c r="B8" s="257"/>
      <c r="C8" s="257"/>
      <c r="D8" s="257"/>
      <c r="E8" s="257"/>
      <c r="F8" s="259"/>
      <c r="G8" s="257"/>
      <c r="H8" s="257"/>
      <c r="I8" s="257"/>
      <c r="J8" s="258"/>
      <c r="K8" s="257"/>
      <c r="L8" s="136"/>
      <c r="M8" s="136"/>
      <c r="N8" s="136"/>
      <c r="O8" s="138"/>
      <c r="P8" s="136"/>
      <c r="Q8" s="95"/>
      <c r="R8" s="95"/>
      <c r="S8" s="95"/>
      <c r="T8" s="95"/>
      <c r="U8" s="257"/>
      <c r="V8" s="105"/>
    </row>
    <row r="9" spans="1:22" s="106" customFormat="1" ht="15.75" x14ac:dyDescent="0.25">
      <c r="A9" s="110">
        <v>8</v>
      </c>
      <c r="B9" s="257"/>
      <c r="C9" s="257"/>
      <c r="D9" s="257"/>
      <c r="E9" s="257"/>
      <c r="F9" s="259"/>
      <c r="G9" s="257"/>
      <c r="H9" s="257"/>
      <c r="I9" s="257"/>
      <c r="J9" s="258"/>
      <c r="K9" s="257"/>
      <c r="L9" s="136"/>
      <c r="M9" s="136"/>
      <c r="N9" s="136"/>
      <c r="O9" s="138"/>
      <c r="P9" s="136"/>
      <c r="Q9" s="95"/>
      <c r="R9" s="95"/>
      <c r="S9" s="95"/>
      <c r="T9" s="95"/>
      <c r="U9" s="257"/>
      <c r="V9" s="105"/>
    </row>
    <row r="10" spans="1:22" s="106" customFormat="1" ht="15.75" x14ac:dyDescent="0.25">
      <c r="A10" s="110">
        <v>9</v>
      </c>
      <c r="B10" s="257"/>
      <c r="C10" s="257"/>
      <c r="D10" s="257"/>
      <c r="E10" s="257"/>
      <c r="F10" s="259"/>
      <c r="G10" s="257"/>
      <c r="H10" s="257"/>
      <c r="I10" s="257"/>
      <c r="J10" s="258"/>
      <c r="K10" s="257"/>
      <c r="L10" s="136"/>
      <c r="M10" s="136"/>
      <c r="N10" s="136"/>
      <c r="O10" s="138"/>
      <c r="P10" s="136"/>
      <c r="Q10" s="95"/>
      <c r="R10" s="95"/>
      <c r="S10" s="95"/>
      <c r="T10" s="95"/>
      <c r="U10" s="257"/>
      <c r="V10" s="105"/>
    </row>
    <row r="11" spans="1:22" s="106" customFormat="1" ht="15.75" x14ac:dyDescent="0.25">
      <c r="A11" s="110">
        <v>10</v>
      </c>
      <c r="B11" s="257"/>
      <c r="C11" s="257"/>
      <c r="D11" s="257"/>
      <c r="E11" s="257"/>
      <c r="F11" s="259"/>
      <c r="G11" s="257"/>
      <c r="H11" s="257"/>
      <c r="I11" s="257"/>
      <c r="J11" s="258"/>
      <c r="K11" s="257"/>
      <c r="L11" s="136"/>
      <c r="M11" s="136"/>
      <c r="N11" s="136"/>
      <c r="O11" s="138"/>
      <c r="P11" s="136"/>
      <c r="Q11" s="95"/>
      <c r="R11" s="95"/>
      <c r="S11" s="95"/>
      <c r="T11" s="95"/>
      <c r="U11" s="257"/>
      <c r="V11" s="105"/>
    </row>
    <row r="12" spans="1:22" s="106" customFormat="1" ht="15.75" x14ac:dyDescent="0.25">
      <c r="A12" s="110">
        <v>11</v>
      </c>
      <c r="B12" s="257"/>
      <c r="C12" s="257"/>
      <c r="D12" s="257"/>
      <c r="E12" s="257"/>
      <c r="F12" s="259"/>
      <c r="G12" s="257"/>
      <c r="H12" s="257"/>
      <c r="I12" s="257"/>
      <c r="J12" s="258"/>
      <c r="K12" s="257"/>
      <c r="L12" s="136"/>
      <c r="M12" s="136"/>
      <c r="N12" s="136"/>
      <c r="O12" s="138"/>
      <c r="P12" s="136"/>
      <c r="Q12" s="95"/>
      <c r="R12" s="95"/>
      <c r="S12" s="95"/>
      <c r="T12" s="95"/>
      <c r="U12" s="257"/>
      <c r="V12" s="105"/>
    </row>
    <row r="13" spans="1:22" s="106" customFormat="1" ht="15.75" x14ac:dyDescent="0.25">
      <c r="A13" s="110">
        <v>12</v>
      </c>
      <c r="B13" s="257"/>
      <c r="C13" s="257"/>
      <c r="D13" s="257"/>
      <c r="E13" s="257"/>
      <c r="F13" s="259"/>
      <c r="G13" s="257"/>
      <c r="H13" s="257"/>
      <c r="I13" s="257"/>
      <c r="J13" s="258"/>
      <c r="K13" s="257"/>
      <c r="L13" s="136"/>
      <c r="M13" s="136"/>
      <c r="N13" s="136"/>
      <c r="O13" s="138"/>
      <c r="P13" s="136"/>
      <c r="Q13" s="95"/>
      <c r="R13" s="95"/>
      <c r="S13" s="95"/>
      <c r="T13" s="95"/>
      <c r="U13" s="257"/>
      <c r="V13" s="105"/>
    </row>
    <row r="14" spans="1:22" s="106" customFormat="1" ht="15.75" x14ac:dyDescent="0.25">
      <c r="A14" s="110">
        <v>13</v>
      </c>
      <c r="B14" s="257"/>
      <c r="C14" s="257"/>
      <c r="D14" s="257"/>
      <c r="E14" s="257"/>
      <c r="F14" s="259"/>
      <c r="G14" s="257"/>
      <c r="H14" s="257"/>
      <c r="I14" s="257"/>
      <c r="J14" s="258"/>
      <c r="K14" s="257"/>
      <c r="L14" s="136"/>
      <c r="M14" s="136"/>
      <c r="N14" s="136"/>
      <c r="O14" s="138"/>
      <c r="P14" s="136"/>
      <c r="Q14" s="95"/>
      <c r="R14" s="95"/>
      <c r="S14" s="95"/>
      <c r="T14" s="95"/>
      <c r="U14" s="257"/>
      <c r="V14" s="105"/>
    </row>
    <row r="15" spans="1:22" s="106" customFormat="1" ht="15.75" x14ac:dyDescent="0.25">
      <c r="A15" s="110">
        <v>14</v>
      </c>
      <c r="B15" s="257"/>
      <c r="C15" s="257"/>
      <c r="D15" s="257"/>
      <c r="E15" s="257"/>
      <c r="F15" s="259"/>
      <c r="G15" s="257"/>
      <c r="H15" s="257"/>
      <c r="I15" s="257"/>
      <c r="J15" s="258"/>
      <c r="K15" s="257"/>
      <c r="L15" s="136"/>
      <c r="M15" s="136"/>
      <c r="N15" s="136"/>
      <c r="O15" s="138"/>
      <c r="P15" s="136"/>
      <c r="Q15" s="95"/>
      <c r="R15" s="95"/>
      <c r="S15" s="95"/>
      <c r="T15" s="95"/>
      <c r="U15" s="257"/>
      <c r="V15" s="105"/>
    </row>
    <row r="16" spans="1:22" s="106" customFormat="1" ht="15.75" x14ac:dyDescent="0.25">
      <c r="A16" s="110">
        <v>15</v>
      </c>
      <c r="B16" s="257"/>
      <c r="C16" s="257"/>
      <c r="D16" s="257"/>
      <c r="E16" s="257"/>
      <c r="F16" s="259"/>
      <c r="G16" s="257"/>
      <c r="H16" s="257"/>
      <c r="I16" s="257"/>
      <c r="J16" s="258"/>
      <c r="K16" s="257"/>
      <c r="L16" s="136"/>
      <c r="M16" s="136"/>
      <c r="N16" s="136"/>
      <c r="O16" s="138"/>
      <c r="P16" s="136"/>
      <c r="Q16" s="95"/>
      <c r="R16" s="95"/>
      <c r="S16" s="95"/>
      <c r="T16" s="95"/>
      <c r="U16" s="257"/>
      <c r="V16" s="105"/>
    </row>
    <row r="17" spans="1:22" s="106" customFormat="1" ht="15.75" x14ac:dyDescent="0.25">
      <c r="A17" s="110">
        <v>16</v>
      </c>
      <c r="B17" s="257"/>
      <c r="C17" s="257"/>
      <c r="D17" s="257"/>
      <c r="E17" s="257"/>
      <c r="F17" s="259"/>
      <c r="G17" s="257"/>
      <c r="H17" s="257"/>
      <c r="I17" s="257"/>
      <c r="J17" s="258"/>
      <c r="K17" s="257"/>
      <c r="L17" s="136"/>
      <c r="M17" s="136"/>
      <c r="N17" s="136"/>
      <c r="O17" s="138"/>
      <c r="P17" s="136"/>
      <c r="Q17" s="95"/>
      <c r="R17" s="95"/>
      <c r="S17" s="95"/>
      <c r="T17" s="95"/>
      <c r="U17" s="257"/>
      <c r="V17" s="105"/>
    </row>
    <row r="18" spans="1:22" s="106" customFormat="1" ht="15.75" x14ac:dyDescent="0.25">
      <c r="A18" s="110">
        <v>17</v>
      </c>
      <c r="B18" s="257"/>
      <c r="C18" s="257"/>
      <c r="D18" s="257"/>
      <c r="E18" s="257"/>
      <c r="F18" s="259"/>
      <c r="G18" s="257"/>
      <c r="H18" s="257"/>
      <c r="I18" s="257"/>
      <c r="J18" s="258"/>
      <c r="K18" s="257"/>
      <c r="L18" s="136"/>
      <c r="M18" s="136"/>
      <c r="N18" s="136"/>
      <c r="O18" s="138"/>
      <c r="P18" s="136"/>
      <c r="Q18" s="95"/>
      <c r="R18" s="95"/>
      <c r="S18" s="95"/>
      <c r="T18" s="95"/>
      <c r="U18" s="257"/>
      <c r="V18" s="105"/>
    </row>
    <row r="19" spans="1:22" s="106" customFormat="1" ht="15.75" x14ac:dyDescent="0.25">
      <c r="A19" s="110">
        <v>18</v>
      </c>
      <c r="B19" s="257"/>
      <c r="C19" s="257"/>
      <c r="D19" s="257"/>
      <c r="E19" s="257"/>
      <c r="F19" s="259"/>
      <c r="G19" s="257"/>
      <c r="H19" s="257"/>
      <c r="I19" s="257"/>
      <c r="J19" s="258"/>
      <c r="K19" s="257"/>
      <c r="L19" s="136"/>
      <c r="M19" s="136"/>
      <c r="N19" s="136"/>
      <c r="O19" s="138"/>
      <c r="P19" s="136"/>
      <c r="Q19" s="95"/>
      <c r="R19" s="95"/>
      <c r="S19" s="95"/>
      <c r="T19" s="95"/>
      <c r="U19" s="257"/>
      <c r="V19" s="105"/>
    </row>
    <row r="20" spans="1:22" s="106" customFormat="1" ht="15.75" x14ac:dyDescent="0.25">
      <c r="A20" s="110">
        <v>19</v>
      </c>
      <c r="B20" s="257"/>
      <c r="C20" s="257"/>
      <c r="D20" s="257"/>
      <c r="E20" s="257"/>
      <c r="F20" s="259"/>
      <c r="G20" s="257"/>
      <c r="H20" s="257"/>
      <c r="I20" s="257"/>
      <c r="J20" s="258"/>
      <c r="K20" s="257"/>
      <c r="L20" s="136"/>
      <c r="M20" s="136"/>
      <c r="N20" s="136"/>
      <c r="O20" s="138"/>
      <c r="P20" s="136"/>
      <c r="Q20" s="95"/>
      <c r="R20" s="95"/>
      <c r="S20" s="95"/>
      <c r="T20" s="95"/>
      <c r="U20" s="257"/>
      <c r="V20" s="105"/>
    </row>
    <row r="21" spans="1:22" s="106" customFormat="1" ht="15.75" x14ac:dyDescent="0.25">
      <c r="A21" s="110">
        <v>20</v>
      </c>
      <c r="B21" s="257"/>
      <c r="C21" s="257"/>
      <c r="D21" s="257"/>
      <c r="E21" s="257"/>
      <c r="F21" s="259"/>
      <c r="G21" s="257"/>
      <c r="H21" s="257"/>
      <c r="I21" s="257"/>
      <c r="J21" s="258"/>
      <c r="K21" s="257"/>
      <c r="L21" s="136"/>
      <c r="M21" s="136"/>
      <c r="N21" s="136"/>
      <c r="O21" s="138"/>
      <c r="P21" s="136"/>
      <c r="Q21" s="95"/>
      <c r="R21" s="95"/>
      <c r="S21" s="95"/>
      <c r="T21" s="95"/>
      <c r="U21" s="257"/>
      <c r="V21" s="105"/>
    </row>
    <row r="22" spans="1:22" s="106" customFormat="1" ht="15.75" x14ac:dyDescent="0.25">
      <c r="A22" s="110">
        <v>21</v>
      </c>
      <c r="B22" s="257"/>
      <c r="C22" s="257"/>
      <c r="D22" s="257"/>
      <c r="E22" s="257"/>
      <c r="F22" s="260"/>
      <c r="G22" s="257"/>
      <c r="H22" s="257"/>
      <c r="I22" s="257"/>
      <c r="J22" s="258"/>
      <c r="K22" s="257"/>
      <c r="L22" s="136"/>
      <c r="M22" s="136"/>
      <c r="N22" s="136"/>
      <c r="O22" s="138"/>
      <c r="P22" s="136"/>
      <c r="Q22" s="95"/>
      <c r="R22" s="95"/>
      <c r="S22" s="95"/>
      <c r="T22" s="95"/>
      <c r="U22" s="257"/>
      <c r="V22" s="105"/>
    </row>
    <row r="23" spans="1:22" s="106" customFormat="1" ht="15.75" x14ac:dyDescent="0.25">
      <c r="A23" s="110">
        <v>22</v>
      </c>
      <c r="B23" s="257"/>
      <c r="C23" s="257"/>
      <c r="D23" s="257"/>
      <c r="E23" s="257"/>
      <c r="F23" s="260"/>
      <c r="G23" s="257"/>
      <c r="H23" s="257"/>
      <c r="I23" s="257"/>
      <c r="J23" s="258"/>
      <c r="K23" s="257"/>
      <c r="L23" s="136"/>
      <c r="M23" s="136"/>
      <c r="N23" s="136"/>
      <c r="O23" s="138"/>
      <c r="P23" s="136"/>
      <c r="Q23" s="95"/>
      <c r="R23" s="95"/>
      <c r="S23" s="95"/>
      <c r="T23" s="95"/>
      <c r="U23" s="257"/>
      <c r="V23" s="105"/>
    </row>
    <row r="24" spans="1:22" s="106" customFormat="1" ht="15.75" x14ac:dyDescent="0.25">
      <c r="A24" s="110">
        <v>23</v>
      </c>
      <c r="B24" s="257"/>
      <c r="C24" s="257"/>
      <c r="D24" s="257"/>
      <c r="E24" s="257"/>
      <c r="F24" s="260"/>
      <c r="G24" s="257"/>
      <c r="H24" s="257"/>
      <c r="I24" s="257"/>
      <c r="J24" s="258"/>
      <c r="K24" s="257"/>
      <c r="L24" s="136"/>
      <c r="M24" s="136"/>
      <c r="N24" s="136"/>
      <c r="O24" s="138"/>
      <c r="P24" s="136"/>
      <c r="Q24" s="95"/>
      <c r="R24" s="95"/>
      <c r="S24" s="95"/>
      <c r="T24" s="95"/>
      <c r="U24" s="257"/>
      <c r="V24" s="105"/>
    </row>
    <row r="25" spans="1:22" s="106" customFormat="1" ht="15.75" x14ac:dyDescent="0.25">
      <c r="A25" s="110">
        <v>24</v>
      </c>
      <c r="B25" s="257"/>
      <c r="C25" s="257"/>
      <c r="D25" s="257"/>
      <c r="E25" s="257"/>
      <c r="F25" s="260"/>
      <c r="G25" s="257"/>
      <c r="H25" s="257"/>
      <c r="I25" s="257"/>
      <c r="J25" s="258"/>
      <c r="K25" s="257"/>
      <c r="L25" s="136"/>
      <c r="M25" s="136"/>
      <c r="N25" s="136"/>
      <c r="O25" s="138"/>
      <c r="P25" s="136"/>
      <c r="Q25" s="95"/>
      <c r="R25" s="95"/>
      <c r="S25" s="95"/>
      <c r="T25" s="95"/>
      <c r="U25" s="257"/>
      <c r="V25" s="105"/>
    </row>
    <row r="26" spans="1:22" s="106" customFormat="1" ht="15.75" x14ac:dyDescent="0.25">
      <c r="A26" s="110">
        <v>25</v>
      </c>
      <c r="B26" s="257"/>
      <c r="C26" s="257"/>
      <c r="D26" s="257"/>
      <c r="E26" s="257"/>
      <c r="F26" s="260"/>
      <c r="G26" s="257"/>
      <c r="H26" s="257"/>
      <c r="I26" s="257"/>
      <c r="J26" s="258"/>
      <c r="K26" s="257"/>
      <c r="L26" s="136"/>
      <c r="M26" s="136"/>
      <c r="N26" s="136"/>
      <c r="O26" s="138"/>
      <c r="P26" s="136"/>
      <c r="Q26" s="95"/>
      <c r="R26" s="95"/>
      <c r="S26" s="95"/>
      <c r="T26" s="95"/>
      <c r="U26" s="257"/>
      <c r="V26" s="105"/>
    </row>
    <row r="27" spans="1:22" s="106" customFormat="1" ht="15.75" x14ac:dyDescent="0.25">
      <c r="A27" s="110">
        <v>26</v>
      </c>
      <c r="B27" s="257"/>
      <c r="C27" s="257"/>
      <c r="D27" s="257"/>
      <c r="E27" s="257"/>
      <c r="F27" s="260"/>
      <c r="G27" s="257"/>
      <c r="H27" s="257"/>
      <c r="I27" s="257"/>
      <c r="J27" s="258"/>
      <c r="K27" s="257"/>
      <c r="L27" s="136"/>
      <c r="M27" s="136"/>
      <c r="N27" s="136"/>
      <c r="O27" s="138"/>
      <c r="P27" s="136"/>
      <c r="Q27" s="95"/>
      <c r="R27" s="95"/>
      <c r="S27" s="95"/>
      <c r="T27" s="95"/>
      <c r="U27" s="257"/>
      <c r="V27" s="105"/>
    </row>
    <row r="28" spans="1:22" s="106" customFormat="1" ht="15.75" x14ac:dyDescent="0.25">
      <c r="A28" s="110">
        <v>27</v>
      </c>
      <c r="B28" s="257"/>
      <c r="C28" s="257"/>
      <c r="D28" s="257"/>
      <c r="E28" s="257"/>
      <c r="F28" s="260"/>
      <c r="G28" s="257"/>
      <c r="H28" s="257"/>
      <c r="I28" s="257"/>
      <c r="J28" s="258"/>
      <c r="K28" s="257"/>
      <c r="L28" s="136"/>
      <c r="M28" s="136"/>
      <c r="N28" s="136"/>
      <c r="O28" s="138"/>
      <c r="P28" s="136"/>
      <c r="Q28" s="95"/>
      <c r="R28" s="95"/>
      <c r="S28" s="95"/>
      <c r="T28" s="95"/>
      <c r="U28" s="257"/>
      <c r="V28" s="105"/>
    </row>
    <row r="29" spans="1:22" s="106" customFormat="1" ht="15.75" x14ac:dyDescent="0.25">
      <c r="A29" s="110">
        <v>28</v>
      </c>
      <c r="B29" s="257"/>
      <c r="C29" s="257"/>
      <c r="D29" s="257"/>
      <c r="E29" s="257"/>
      <c r="F29" s="260"/>
      <c r="G29" s="257"/>
      <c r="H29" s="257"/>
      <c r="I29" s="257"/>
      <c r="J29" s="258"/>
      <c r="K29" s="257"/>
      <c r="L29" s="136"/>
      <c r="M29" s="136"/>
      <c r="N29" s="136"/>
      <c r="O29" s="138"/>
      <c r="P29" s="136"/>
      <c r="Q29" s="95"/>
      <c r="R29" s="95"/>
      <c r="S29" s="95"/>
      <c r="T29" s="95"/>
      <c r="U29" s="257"/>
      <c r="V29" s="105"/>
    </row>
    <row r="30" spans="1:22" s="106" customFormat="1" ht="15.75" x14ac:dyDescent="0.25">
      <c r="A30" s="110">
        <v>29</v>
      </c>
      <c r="B30" s="257"/>
      <c r="C30" s="257"/>
      <c r="D30" s="257"/>
      <c r="E30" s="257"/>
      <c r="F30" s="260"/>
      <c r="G30" s="257"/>
      <c r="H30" s="257"/>
      <c r="I30" s="257"/>
      <c r="J30" s="258"/>
      <c r="K30" s="257"/>
      <c r="L30" s="136"/>
      <c r="M30" s="136"/>
      <c r="N30" s="136"/>
      <c r="O30" s="138"/>
      <c r="P30" s="136"/>
      <c r="Q30" s="95"/>
      <c r="R30" s="95"/>
      <c r="S30" s="95"/>
      <c r="T30" s="95"/>
      <c r="U30" s="257"/>
      <c r="V30" s="105"/>
    </row>
    <row r="31" spans="1:22" s="106" customFormat="1" ht="15.75" x14ac:dyDescent="0.25">
      <c r="A31" s="110">
        <v>30</v>
      </c>
      <c r="B31" s="257"/>
      <c r="C31" s="257"/>
      <c r="D31" s="257"/>
      <c r="E31" s="257"/>
      <c r="F31" s="260"/>
      <c r="G31" s="257"/>
      <c r="H31" s="257"/>
      <c r="I31" s="257"/>
      <c r="J31" s="258"/>
      <c r="K31" s="257"/>
      <c r="L31" s="136"/>
      <c r="M31" s="136"/>
      <c r="N31" s="136"/>
      <c r="O31" s="138"/>
      <c r="P31" s="136"/>
      <c r="Q31" s="95"/>
      <c r="R31" s="95"/>
      <c r="S31" s="95"/>
      <c r="T31" s="95"/>
      <c r="U31" s="257"/>
      <c r="V31" s="105"/>
    </row>
    <row r="32" spans="1:22" s="106" customFormat="1" ht="15.75" x14ac:dyDescent="0.25">
      <c r="A32" s="110">
        <v>31</v>
      </c>
      <c r="B32" s="257"/>
      <c r="C32" s="257"/>
      <c r="D32" s="257"/>
      <c r="E32" s="257"/>
      <c r="F32" s="260"/>
      <c r="G32" s="257"/>
      <c r="H32" s="257"/>
      <c r="I32" s="257"/>
      <c r="J32" s="258"/>
      <c r="K32" s="257"/>
      <c r="L32" s="136"/>
      <c r="M32" s="136"/>
      <c r="N32" s="136"/>
      <c r="O32" s="138"/>
      <c r="P32" s="136"/>
      <c r="Q32" s="95"/>
      <c r="R32" s="95"/>
      <c r="S32" s="95"/>
      <c r="T32" s="95"/>
      <c r="U32" s="257"/>
      <c r="V32" s="105"/>
    </row>
    <row r="33" spans="1:22" s="106" customFormat="1" ht="15.75" x14ac:dyDescent="0.25">
      <c r="A33" s="110">
        <v>32</v>
      </c>
      <c r="B33" s="257"/>
      <c r="C33" s="257"/>
      <c r="D33" s="257"/>
      <c r="E33" s="257"/>
      <c r="F33" s="260"/>
      <c r="G33" s="257"/>
      <c r="H33" s="257"/>
      <c r="I33" s="257"/>
      <c r="J33" s="258"/>
      <c r="K33" s="257"/>
      <c r="L33" s="136"/>
      <c r="M33" s="136"/>
      <c r="N33" s="136"/>
      <c r="O33" s="138"/>
      <c r="P33" s="136"/>
      <c r="Q33" s="95"/>
      <c r="R33" s="95"/>
      <c r="S33" s="95"/>
      <c r="T33" s="95"/>
      <c r="U33" s="257"/>
      <c r="V33" s="105"/>
    </row>
    <row r="34" spans="1:22" s="106" customFormat="1" ht="15.75" x14ac:dyDescent="0.25">
      <c r="A34" s="110">
        <v>33</v>
      </c>
      <c r="B34" s="257"/>
      <c r="C34" s="257"/>
      <c r="D34" s="257"/>
      <c r="E34" s="257"/>
      <c r="F34" s="260"/>
      <c r="G34" s="257"/>
      <c r="H34" s="257"/>
      <c r="I34" s="257"/>
      <c r="J34" s="258"/>
      <c r="K34" s="257"/>
      <c r="L34" s="136"/>
      <c r="M34" s="136"/>
      <c r="N34" s="136"/>
      <c r="O34" s="138"/>
      <c r="P34" s="136"/>
      <c r="Q34" s="95"/>
      <c r="R34" s="95"/>
      <c r="S34" s="95"/>
      <c r="T34" s="95"/>
      <c r="U34" s="257"/>
      <c r="V34" s="105"/>
    </row>
    <row r="35" spans="1:22" s="106" customFormat="1" ht="15.75" x14ac:dyDescent="0.25">
      <c r="A35" s="110">
        <v>34</v>
      </c>
      <c r="B35" s="257"/>
      <c r="C35" s="257"/>
      <c r="D35" s="257"/>
      <c r="E35" s="257"/>
      <c r="F35" s="260"/>
      <c r="G35" s="257"/>
      <c r="H35" s="257"/>
      <c r="I35" s="257"/>
      <c r="J35" s="258"/>
      <c r="K35" s="257"/>
      <c r="L35" s="136"/>
      <c r="M35" s="136"/>
      <c r="N35" s="136"/>
      <c r="O35" s="138"/>
      <c r="P35" s="136"/>
      <c r="Q35" s="95"/>
      <c r="R35" s="95"/>
      <c r="S35" s="95"/>
      <c r="T35" s="95"/>
      <c r="U35" s="257"/>
      <c r="V35" s="105"/>
    </row>
    <row r="36" spans="1:22" s="106" customFormat="1" ht="15.75" x14ac:dyDescent="0.25">
      <c r="A36" s="110">
        <v>35</v>
      </c>
      <c r="B36" s="257"/>
      <c r="C36" s="257"/>
      <c r="D36" s="257"/>
      <c r="E36" s="257"/>
      <c r="F36" s="260"/>
      <c r="G36" s="257"/>
      <c r="H36" s="257"/>
      <c r="I36" s="257"/>
      <c r="J36" s="258"/>
      <c r="K36" s="257"/>
      <c r="L36" s="136"/>
      <c r="M36" s="136"/>
      <c r="N36" s="136"/>
      <c r="O36" s="138"/>
      <c r="P36" s="136"/>
      <c r="Q36" s="95"/>
      <c r="R36" s="95"/>
      <c r="S36" s="95"/>
      <c r="T36" s="95"/>
      <c r="U36" s="257"/>
      <c r="V36" s="105"/>
    </row>
    <row r="37" spans="1:22" s="106" customFormat="1" ht="15.75" x14ac:dyDescent="0.25">
      <c r="A37" s="110">
        <v>36</v>
      </c>
      <c r="B37" s="257"/>
      <c r="C37" s="257"/>
      <c r="D37" s="257"/>
      <c r="E37" s="257"/>
      <c r="F37" s="260"/>
      <c r="G37" s="257"/>
      <c r="H37" s="257"/>
      <c r="I37" s="257"/>
      <c r="J37" s="258"/>
      <c r="K37" s="257"/>
      <c r="L37" s="136"/>
      <c r="M37" s="136"/>
      <c r="N37" s="136"/>
      <c r="O37" s="138"/>
      <c r="P37" s="136"/>
      <c r="Q37" s="95"/>
      <c r="R37" s="95"/>
      <c r="S37" s="95"/>
      <c r="T37" s="95"/>
      <c r="U37" s="257"/>
      <c r="V37" s="105"/>
    </row>
    <row r="38" spans="1:22" s="106" customFormat="1" ht="15.75" x14ac:dyDescent="0.25">
      <c r="A38" s="110">
        <v>37</v>
      </c>
      <c r="B38" s="257"/>
      <c r="C38" s="257"/>
      <c r="D38" s="257"/>
      <c r="E38" s="257"/>
      <c r="F38" s="259"/>
      <c r="G38" s="257"/>
      <c r="H38" s="257"/>
      <c r="I38" s="257"/>
      <c r="J38" s="258"/>
      <c r="K38" s="257"/>
      <c r="L38" s="136"/>
      <c r="M38" s="136"/>
      <c r="N38" s="136"/>
      <c r="O38" s="138"/>
      <c r="P38" s="136"/>
      <c r="Q38" s="95"/>
      <c r="R38" s="95"/>
      <c r="S38" s="95"/>
      <c r="T38" s="95"/>
      <c r="U38" s="257"/>
      <c r="V38" s="105"/>
    </row>
    <row r="39" spans="1:22" s="106" customFormat="1" ht="15.75" x14ac:dyDescent="0.25">
      <c r="A39" s="110">
        <v>38</v>
      </c>
      <c r="B39" s="257"/>
      <c r="C39" s="257"/>
      <c r="D39" s="257"/>
      <c r="E39" s="257"/>
      <c r="F39" s="259"/>
      <c r="G39" s="257"/>
      <c r="H39" s="257"/>
      <c r="I39" s="257"/>
      <c r="J39" s="258"/>
      <c r="K39" s="257"/>
      <c r="L39" s="136"/>
      <c r="M39" s="136"/>
      <c r="N39" s="136"/>
      <c r="O39" s="138"/>
      <c r="P39" s="136"/>
      <c r="Q39" s="95"/>
      <c r="R39" s="95"/>
      <c r="S39" s="95"/>
      <c r="T39" s="95"/>
      <c r="U39" s="257"/>
      <c r="V39" s="105"/>
    </row>
    <row r="40" spans="1:22" s="106" customFormat="1" ht="15.75" x14ac:dyDescent="0.25">
      <c r="A40" s="110">
        <v>39</v>
      </c>
      <c r="B40" s="257"/>
      <c r="C40" s="257"/>
      <c r="D40" s="257"/>
      <c r="E40" s="257"/>
      <c r="F40" s="259"/>
      <c r="G40" s="261"/>
      <c r="H40" s="261"/>
      <c r="I40" s="261"/>
      <c r="J40" s="261"/>
      <c r="K40" s="257"/>
      <c r="L40" s="136"/>
      <c r="M40" s="136"/>
      <c r="N40" s="136"/>
      <c r="O40" s="138"/>
      <c r="P40" s="136"/>
      <c r="Q40" s="95"/>
      <c r="R40" s="95"/>
      <c r="S40" s="95"/>
      <c r="T40" s="95"/>
      <c r="U40" s="257"/>
      <c r="V40" s="105"/>
    </row>
    <row r="41" spans="1:22" s="106" customFormat="1" x14ac:dyDescent="0.2">
      <c r="A41" s="110">
        <v>40</v>
      </c>
      <c r="B41" s="168"/>
      <c r="C41" s="168"/>
      <c r="D41" s="136"/>
      <c r="E41" s="168"/>
      <c r="F41" s="168"/>
      <c r="G41" s="168"/>
      <c r="H41" s="168"/>
      <c r="I41" s="168"/>
      <c r="J41" s="168"/>
      <c r="K41" s="168"/>
      <c r="L41" s="136"/>
      <c r="M41" s="136"/>
      <c r="N41" s="136"/>
      <c r="O41" s="138"/>
      <c r="P41" s="136"/>
      <c r="Q41" s="95"/>
      <c r="R41" s="95"/>
      <c r="S41" s="95"/>
      <c r="T41" s="95"/>
      <c r="U41" s="168"/>
      <c r="V41" s="105"/>
    </row>
    <row r="42" spans="1:22" s="106" customFormat="1" x14ac:dyDescent="0.2">
      <c r="A42" s="110">
        <v>41</v>
      </c>
      <c r="B42" s="169"/>
      <c r="C42" s="169"/>
      <c r="D42" s="136"/>
      <c r="E42" s="169"/>
      <c r="F42" s="169"/>
      <c r="G42" s="169"/>
      <c r="H42" s="169"/>
      <c r="I42" s="169"/>
      <c r="J42" s="169"/>
      <c r="K42" s="169"/>
      <c r="L42" s="136"/>
      <c r="M42" s="136"/>
      <c r="N42" s="136"/>
      <c r="O42" s="138"/>
      <c r="P42" s="136"/>
      <c r="Q42" s="95"/>
      <c r="R42" s="95"/>
      <c r="S42" s="95"/>
      <c r="T42" s="95"/>
      <c r="U42" s="169"/>
      <c r="V42" s="105"/>
    </row>
    <row r="43" spans="1:22" s="106" customFormat="1" x14ac:dyDescent="0.2">
      <c r="A43" s="110">
        <v>42</v>
      </c>
      <c r="B43" s="169"/>
      <c r="C43" s="169"/>
      <c r="D43" s="136"/>
      <c r="E43" s="169"/>
      <c r="F43" s="169"/>
      <c r="G43" s="169"/>
      <c r="H43" s="169"/>
      <c r="I43" s="169"/>
      <c r="J43" s="169"/>
      <c r="K43" s="169"/>
      <c r="L43" s="136"/>
      <c r="M43" s="136"/>
      <c r="N43" s="136"/>
      <c r="O43" s="138"/>
      <c r="P43" s="136"/>
      <c r="Q43" s="95"/>
      <c r="R43" s="95"/>
      <c r="S43" s="95"/>
      <c r="T43" s="95"/>
      <c r="U43" s="169"/>
      <c r="V43" s="105"/>
    </row>
    <row r="44" spans="1:22" s="106" customFormat="1" x14ac:dyDescent="0.2">
      <c r="A44" s="110">
        <v>43</v>
      </c>
      <c r="B44" s="169"/>
      <c r="C44" s="169"/>
      <c r="D44" s="136"/>
      <c r="E44" s="169"/>
      <c r="F44" s="169"/>
      <c r="G44" s="169"/>
      <c r="H44" s="169"/>
      <c r="I44" s="169"/>
      <c r="J44" s="169"/>
      <c r="K44" s="169"/>
      <c r="L44" s="136"/>
      <c r="M44" s="136"/>
      <c r="N44" s="136"/>
      <c r="O44" s="138"/>
      <c r="P44" s="136"/>
      <c r="Q44" s="95"/>
      <c r="R44" s="95"/>
      <c r="S44" s="95"/>
      <c r="T44" s="95"/>
      <c r="U44" s="169"/>
      <c r="V44" s="105"/>
    </row>
    <row r="45" spans="1:22" s="106" customFormat="1" x14ac:dyDescent="0.2">
      <c r="A45" s="110">
        <v>44</v>
      </c>
      <c r="B45" s="169"/>
      <c r="C45" s="169"/>
      <c r="D45" s="136"/>
      <c r="E45" s="169"/>
      <c r="F45" s="169"/>
      <c r="G45" s="169"/>
      <c r="H45" s="169"/>
      <c r="I45" s="169"/>
      <c r="J45" s="169"/>
      <c r="K45" s="169"/>
      <c r="L45" s="136"/>
      <c r="M45" s="136"/>
      <c r="N45" s="136"/>
      <c r="O45" s="138"/>
      <c r="P45" s="136"/>
      <c r="Q45" s="95"/>
      <c r="R45" s="95"/>
      <c r="S45" s="95"/>
      <c r="T45" s="95"/>
      <c r="U45" s="169"/>
      <c r="V45" s="105"/>
    </row>
    <row r="46" spans="1:22" s="106" customFormat="1" x14ac:dyDescent="0.2">
      <c r="A46" s="110">
        <v>45</v>
      </c>
      <c r="B46" s="169"/>
      <c r="C46" s="169"/>
      <c r="D46" s="136"/>
      <c r="E46" s="169"/>
      <c r="F46" s="169"/>
      <c r="G46" s="169"/>
      <c r="H46" s="169"/>
      <c r="I46" s="169"/>
      <c r="J46" s="169"/>
      <c r="K46" s="169"/>
      <c r="L46" s="136"/>
      <c r="M46" s="136"/>
      <c r="N46" s="136"/>
      <c r="O46" s="138"/>
      <c r="P46" s="136"/>
      <c r="Q46" s="95"/>
      <c r="R46" s="95"/>
      <c r="S46" s="95"/>
      <c r="T46" s="95"/>
      <c r="U46" s="169"/>
      <c r="V46" s="105"/>
    </row>
    <row r="47" spans="1:22" s="106" customFormat="1" x14ac:dyDescent="0.2">
      <c r="A47" s="110">
        <v>46</v>
      </c>
      <c r="B47" s="169"/>
      <c r="C47" s="169"/>
      <c r="D47" s="174"/>
      <c r="E47" s="169"/>
      <c r="F47" s="169"/>
      <c r="G47" s="169"/>
      <c r="H47" s="169"/>
      <c r="I47" s="169"/>
      <c r="J47" s="169"/>
      <c r="K47" s="169"/>
      <c r="L47" s="137"/>
      <c r="M47" s="137"/>
      <c r="N47" s="137"/>
      <c r="O47" s="137"/>
      <c r="P47" s="137"/>
      <c r="Q47" s="158"/>
      <c r="R47" s="158"/>
      <c r="S47" s="158"/>
      <c r="T47" s="158"/>
      <c r="U47" s="169"/>
      <c r="V47" s="170"/>
    </row>
    <row r="48" spans="1:22" s="106" customFormat="1" x14ac:dyDescent="0.2">
      <c r="A48" s="110">
        <v>47</v>
      </c>
      <c r="B48" s="137"/>
      <c r="C48" s="137"/>
      <c r="D48" s="137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137"/>
      <c r="P48" s="137"/>
      <c r="Q48" s="158"/>
      <c r="R48" s="158"/>
      <c r="S48" s="158"/>
      <c r="T48" s="158"/>
      <c r="U48" s="139"/>
      <c r="V48" s="160"/>
    </row>
    <row r="49" spans="1:22" s="106" customFormat="1" x14ac:dyDescent="0.2">
      <c r="A49" s="110">
        <v>48</v>
      </c>
      <c r="B49" s="158"/>
      <c r="C49" s="158"/>
      <c r="D49" s="158"/>
      <c r="E49" s="268"/>
      <c r="F49" s="268"/>
      <c r="G49" s="268"/>
      <c r="H49" s="268"/>
      <c r="I49" s="268"/>
      <c r="J49" s="268"/>
      <c r="K49" s="268"/>
      <c r="L49" s="268"/>
      <c r="M49" s="268"/>
      <c r="N49" s="268"/>
      <c r="O49" s="158"/>
      <c r="P49" s="158"/>
      <c r="Q49" s="158"/>
      <c r="R49" s="158"/>
      <c r="S49" s="158"/>
      <c r="T49" s="158"/>
      <c r="U49" s="159"/>
      <c r="V49" s="160"/>
    </row>
    <row r="50" spans="1:22" s="106" customFormat="1" x14ac:dyDescent="0.2">
      <c r="A50" s="110">
        <v>49</v>
      </c>
      <c r="B50" s="158"/>
      <c r="C50" s="158"/>
      <c r="D50" s="158"/>
      <c r="E50" s="268"/>
      <c r="F50" s="268"/>
      <c r="G50" s="268"/>
      <c r="H50" s="268"/>
      <c r="I50" s="268"/>
      <c r="J50" s="268"/>
      <c r="K50" s="268"/>
      <c r="L50" s="268"/>
      <c r="M50" s="268"/>
      <c r="N50" s="268"/>
      <c r="O50" s="158"/>
      <c r="P50" s="158"/>
      <c r="Q50" s="158"/>
      <c r="R50" s="158"/>
      <c r="S50" s="158"/>
      <c r="T50" s="158"/>
      <c r="U50" s="159"/>
      <c r="V50" s="160"/>
    </row>
    <row r="51" spans="1:22" s="106" customFormat="1" x14ac:dyDescent="0.2">
      <c r="A51" s="110">
        <v>50</v>
      </c>
      <c r="B51" s="158"/>
      <c r="C51" s="158"/>
      <c r="D51" s="15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158"/>
      <c r="P51" s="158"/>
      <c r="Q51" s="158"/>
      <c r="R51" s="158"/>
      <c r="S51" s="158"/>
      <c r="T51" s="158"/>
      <c r="U51" s="159"/>
      <c r="V51" s="160"/>
    </row>
    <row r="133" spans="2:2" x14ac:dyDescent="0.2">
      <c r="B133" s="114"/>
    </row>
    <row r="314" spans="2:10" x14ac:dyDescent="0.2">
      <c r="C314" s="115"/>
    </row>
    <row r="315" spans="2:10" x14ac:dyDescent="0.2">
      <c r="J315" s="115"/>
    </row>
    <row r="316" spans="2:10" x14ac:dyDescent="0.2">
      <c r="B316" s="116"/>
      <c r="D316" s="115"/>
      <c r="E316" s="115"/>
      <c r="F316" s="115"/>
      <c r="G316" s="115"/>
      <c r="H316" s="115"/>
      <c r="I316" s="115"/>
    </row>
  </sheetData>
  <phoneticPr fontId="8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E14"/>
  <sheetViews>
    <sheetView workbookViewId="0">
      <selection activeCell="B8" sqref="B8"/>
    </sheetView>
  </sheetViews>
  <sheetFormatPr defaultColWidth="9.140625" defaultRowHeight="11.25" x14ac:dyDescent="0.2"/>
  <cols>
    <col min="1" max="1" width="13.85546875" style="74" customWidth="1"/>
    <col min="2" max="2" width="14.7109375" style="8" customWidth="1"/>
    <col min="3" max="3" width="3.85546875" style="8" customWidth="1"/>
    <col min="4" max="4" width="3.7109375" style="7" customWidth="1"/>
    <col min="5" max="5" width="46.85546875" style="8" bestFit="1" customWidth="1"/>
    <col min="6" max="16384" width="9.140625" style="8"/>
  </cols>
  <sheetData>
    <row r="1" spans="1:187" x14ac:dyDescent="0.2">
      <c r="D1" s="7">
        <v>1</v>
      </c>
      <c r="E1" s="8" t="s">
        <v>104</v>
      </c>
      <c r="F1" s="7"/>
      <c r="G1" s="41"/>
      <c r="H1" s="7"/>
      <c r="I1" s="41"/>
      <c r="J1" s="7"/>
      <c r="K1" s="41"/>
      <c r="L1" s="7"/>
      <c r="M1" s="41"/>
      <c r="N1" s="7"/>
      <c r="O1" s="41"/>
      <c r="P1" s="7"/>
      <c r="Q1" s="41"/>
      <c r="R1" s="7"/>
      <c r="S1" s="41"/>
      <c r="T1" s="7"/>
      <c r="U1" s="41"/>
      <c r="V1" s="41"/>
      <c r="W1" s="7"/>
      <c r="X1" s="41"/>
      <c r="Y1" s="7"/>
      <c r="Z1" s="41"/>
      <c r="AA1" s="7"/>
      <c r="AB1" s="41"/>
      <c r="AC1" s="7"/>
      <c r="AD1" s="41"/>
      <c r="AE1" s="7"/>
      <c r="AF1" s="41"/>
      <c r="AG1" s="7"/>
      <c r="AH1" s="41"/>
      <c r="AI1" s="7"/>
      <c r="AJ1" s="41"/>
      <c r="AK1" s="7"/>
      <c r="AL1" s="41"/>
      <c r="AM1" s="7"/>
      <c r="AN1" s="41"/>
      <c r="AO1" s="7"/>
      <c r="AP1" s="41"/>
      <c r="AQ1" s="7"/>
      <c r="AR1" s="41"/>
      <c r="AS1" s="7"/>
      <c r="AT1" s="41"/>
      <c r="AU1" s="7"/>
      <c r="AV1" s="41"/>
      <c r="AW1" s="7"/>
      <c r="AX1" s="41"/>
      <c r="AY1" s="7"/>
      <c r="AZ1" s="41"/>
      <c r="BA1" s="7"/>
      <c r="BB1" s="41"/>
      <c r="BC1" s="7"/>
      <c r="BD1" s="41"/>
      <c r="BE1" s="7"/>
      <c r="BF1" s="41"/>
      <c r="BG1" s="7"/>
      <c r="BH1" s="41"/>
      <c r="BI1" s="7"/>
      <c r="BJ1" s="41"/>
      <c r="BK1" s="7"/>
      <c r="BL1" s="41"/>
      <c r="BM1" s="41"/>
      <c r="BN1" s="7"/>
      <c r="BO1" s="41"/>
      <c r="BP1" s="7"/>
      <c r="BQ1" s="41"/>
      <c r="BR1" s="7"/>
      <c r="BS1" s="41"/>
      <c r="BT1" s="7"/>
      <c r="BU1" s="41"/>
      <c r="BV1" s="7"/>
      <c r="BW1" s="41"/>
      <c r="BX1" s="7"/>
      <c r="BY1" s="41"/>
      <c r="BZ1" s="7"/>
      <c r="CA1" s="41"/>
      <c r="CB1" s="7"/>
      <c r="CC1" s="41"/>
      <c r="CD1" s="7"/>
      <c r="CE1" s="41"/>
      <c r="CF1" s="7"/>
      <c r="CG1" s="41"/>
      <c r="CH1" s="7"/>
      <c r="CI1" s="41"/>
      <c r="CJ1" s="7"/>
      <c r="CK1" s="41"/>
      <c r="CL1" s="7"/>
      <c r="CM1" s="41"/>
      <c r="CN1" s="7"/>
      <c r="CO1" s="41"/>
      <c r="CP1" s="7"/>
      <c r="CQ1" s="41"/>
      <c r="CR1" s="7"/>
      <c r="CS1" s="41"/>
      <c r="CT1" s="7"/>
      <c r="CU1" s="41"/>
      <c r="CV1" s="7"/>
      <c r="CW1" s="41"/>
      <c r="CX1" s="7"/>
      <c r="CY1" s="41"/>
      <c r="CZ1" s="7"/>
      <c r="DA1" s="41"/>
      <c r="DB1" s="7"/>
      <c r="DC1" s="41"/>
      <c r="DD1" s="41"/>
      <c r="DE1" s="7"/>
      <c r="DF1" s="41"/>
      <c r="DG1" s="7"/>
      <c r="DH1" s="41"/>
      <c r="DI1" s="7"/>
      <c r="DJ1" s="41"/>
      <c r="DK1" s="7"/>
      <c r="DL1" s="41"/>
      <c r="DM1" s="7"/>
      <c r="DN1" s="41"/>
      <c r="DO1" s="7"/>
      <c r="DP1" s="41"/>
      <c r="DQ1" s="7"/>
      <c r="DR1" s="41"/>
      <c r="DS1" s="7"/>
      <c r="DT1" s="41"/>
      <c r="DU1" s="7"/>
      <c r="DV1" s="41"/>
      <c r="DW1" s="7"/>
      <c r="DX1" s="41"/>
      <c r="DY1" s="7"/>
      <c r="DZ1" s="41"/>
      <c r="EA1" s="7"/>
      <c r="EB1" s="41"/>
      <c r="EC1" s="7"/>
      <c r="ED1" s="41"/>
      <c r="EE1" s="7"/>
      <c r="EF1" s="41"/>
      <c r="EG1" s="7"/>
      <c r="EH1" s="41"/>
      <c r="EI1" s="7"/>
      <c r="EJ1" s="41"/>
      <c r="EK1" s="7"/>
      <c r="EL1" s="41"/>
      <c r="EM1" s="7"/>
      <c r="EN1" s="41"/>
      <c r="EO1" s="7"/>
      <c r="EP1" s="41"/>
      <c r="EQ1" s="7"/>
      <c r="ER1" s="41"/>
      <c r="ES1" s="7"/>
      <c r="ET1" s="41"/>
      <c r="EU1" s="41"/>
      <c r="EV1" s="7"/>
      <c r="EW1" s="41"/>
      <c r="EX1" s="7"/>
      <c r="EY1" s="41"/>
      <c r="EZ1" s="7"/>
      <c r="FA1" s="41"/>
      <c r="FB1" s="7"/>
      <c r="FC1" s="41"/>
      <c r="FD1" s="7"/>
      <c r="FE1" s="41"/>
      <c r="FF1" s="7"/>
      <c r="FG1" s="41"/>
      <c r="FH1" s="7"/>
      <c r="FI1" s="41"/>
      <c r="FJ1" s="7"/>
      <c r="FK1" s="41"/>
      <c r="FL1" s="7"/>
      <c r="FM1" s="41"/>
      <c r="FN1" s="7"/>
      <c r="FO1" s="41"/>
      <c r="FP1" s="7"/>
      <c r="FQ1" s="41"/>
      <c r="FR1" s="7"/>
      <c r="FS1" s="41"/>
      <c r="FT1" s="7"/>
      <c r="FU1" s="41"/>
      <c r="FV1" s="7"/>
      <c r="FW1" s="41"/>
      <c r="FX1" s="7"/>
      <c r="FY1" s="41"/>
      <c r="FZ1" s="7"/>
      <c r="GA1" s="41"/>
      <c r="GB1" s="7"/>
      <c r="GC1" s="41"/>
      <c r="GD1" s="7"/>
      <c r="GE1" s="41"/>
    </row>
    <row r="2" spans="1:187" x14ac:dyDescent="0.2">
      <c r="A2" s="79" t="s">
        <v>68</v>
      </c>
      <c r="B2" s="7"/>
      <c r="C2" s="8" t="s">
        <v>105</v>
      </c>
      <c r="D2" s="7">
        <v>2</v>
      </c>
      <c r="E2" s="8" t="s">
        <v>118</v>
      </c>
    </row>
    <row r="3" spans="1:187" x14ac:dyDescent="0.2">
      <c r="B3" s="7"/>
    </row>
    <row r="4" spans="1:187" x14ac:dyDescent="0.2">
      <c r="A4" s="75" t="s">
        <v>70</v>
      </c>
    </row>
    <row r="5" spans="1:187" x14ac:dyDescent="0.2">
      <c r="A5" s="80" t="s">
        <v>71</v>
      </c>
      <c r="B5" s="76"/>
      <c r="C5" s="8" t="s">
        <v>105</v>
      </c>
      <c r="D5" s="7">
        <v>3</v>
      </c>
      <c r="E5" s="8" t="s">
        <v>121</v>
      </c>
    </row>
    <row r="6" spans="1:187" x14ac:dyDescent="0.2">
      <c r="A6" s="79" t="s">
        <v>69</v>
      </c>
      <c r="B6" s="76"/>
      <c r="C6" s="8" t="s">
        <v>105</v>
      </c>
      <c r="D6" s="7">
        <v>4</v>
      </c>
      <c r="E6" s="8" t="s">
        <v>122</v>
      </c>
    </row>
    <row r="7" spans="1:187" x14ac:dyDescent="0.2">
      <c r="A7" s="79"/>
      <c r="B7" s="76"/>
      <c r="D7" s="7">
        <v>5</v>
      </c>
      <c r="E7" s="8" t="s">
        <v>103</v>
      </c>
    </row>
    <row r="9" spans="1:187" x14ac:dyDescent="0.2">
      <c r="B9" s="78" t="str">
        <f>TEXT(B5, "mmmm d, yyyy")</f>
        <v>January 0, 1900</v>
      </c>
      <c r="C9" s="8" t="s">
        <v>105</v>
      </c>
      <c r="E9" s="8" t="s">
        <v>123</v>
      </c>
    </row>
    <row r="10" spans="1:187" x14ac:dyDescent="0.2">
      <c r="B10" s="78" t="str">
        <f>TEXT(B6, "mmmm d, yyyy")</f>
        <v>January 0, 1900</v>
      </c>
      <c r="C10" s="8" t="s">
        <v>105</v>
      </c>
      <c r="E10" s="8" t="s">
        <v>124</v>
      </c>
    </row>
    <row r="14" spans="1:187" x14ac:dyDescent="0.2">
      <c r="B14" s="77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workbookViewId="0"/>
  </sheetViews>
  <sheetFormatPr defaultColWidth="9.140625" defaultRowHeight="12.75" x14ac:dyDescent="0.2"/>
  <cols>
    <col min="1" max="1" width="3.85546875" style="44" customWidth="1"/>
    <col min="2" max="2" width="3.7109375" style="44" customWidth="1"/>
    <col min="3" max="3" width="57.5703125" style="83" bestFit="1" customWidth="1"/>
    <col min="4" max="16384" width="9.140625" style="83"/>
  </cols>
  <sheetData>
    <row r="3" spans="1:3" x14ac:dyDescent="0.2">
      <c r="A3" s="83"/>
      <c r="B3" s="85" t="s">
        <v>60</v>
      </c>
      <c r="C3" s="84" t="s">
        <v>115</v>
      </c>
    </row>
    <row r="4" spans="1:3" x14ac:dyDescent="0.2">
      <c r="B4" s="44">
        <v>1</v>
      </c>
      <c r="C4" s="83" t="s">
        <v>118</v>
      </c>
    </row>
    <row r="5" spans="1:3" x14ac:dyDescent="0.2">
      <c r="B5" s="44">
        <v>2</v>
      </c>
      <c r="C5" s="83" t="s">
        <v>119</v>
      </c>
    </row>
    <row r="6" spans="1:3" x14ac:dyDescent="0.2">
      <c r="B6" s="44">
        <v>3</v>
      </c>
      <c r="C6" s="83" t="s">
        <v>120</v>
      </c>
    </row>
    <row r="7" spans="1:3" x14ac:dyDescent="0.2">
      <c r="B7" s="44">
        <v>4</v>
      </c>
      <c r="C7" s="83" t="s">
        <v>103</v>
      </c>
    </row>
    <row r="10" spans="1:3" x14ac:dyDescent="0.2">
      <c r="A10" s="83"/>
      <c r="B10" s="85" t="s">
        <v>61</v>
      </c>
      <c r="C10" s="84" t="s">
        <v>114</v>
      </c>
    </row>
    <row r="11" spans="1:3" x14ac:dyDescent="0.2">
      <c r="B11" s="44">
        <v>1</v>
      </c>
      <c r="C11" s="21" t="s">
        <v>125</v>
      </c>
    </row>
    <row r="12" spans="1:3" x14ac:dyDescent="0.2">
      <c r="B12" s="44">
        <v>2</v>
      </c>
      <c r="C12" s="83" t="s">
        <v>126</v>
      </c>
    </row>
    <row r="13" spans="1:3" x14ac:dyDescent="0.2">
      <c r="B13" s="44">
        <v>3</v>
      </c>
      <c r="C13" s="21" t="s">
        <v>111</v>
      </c>
    </row>
    <row r="14" spans="1:3" x14ac:dyDescent="0.2">
      <c r="C14" s="21"/>
    </row>
    <row r="16" spans="1:3" x14ac:dyDescent="0.2">
      <c r="A16" s="83"/>
      <c r="B16" s="85" t="s">
        <v>108</v>
      </c>
      <c r="C16" s="84" t="s">
        <v>116</v>
      </c>
    </row>
    <row r="17" spans="1:3" x14ac:dyDescent="0.2">
      <c r="B17" s="44">
        <v>1</v>
      </c>
      <c r="C17" s="21" t="s">
        <v>107</v>
      </c>
    </row>
    <row r="18" spans="1:3" x14ac:dyDescent="0.2">
      <c r="B18" s="44">
        <v>2</v>
      </c>
      <c r="C18" s="83" t="s">
        <v>112</v>
      </c>
    </row>
    <row r="21" spans="1:3" x14ac:dyDescent="0.2">
      <c r="A21" s="83"/>
      <c r="B21" s="85" t="s">
        <v>109</v>
      </c>
      <c r="C21" s="84" t="s">
        <v>117</v>
      </c>
    </row>
    <row r="22" spans="1:3" x14ac:dyDescent="0.2">
      <c r="B22" s="44">
        <v>1</v>
      </c>
      <c r="C22" s="21" t="s">
        <v>106</v>
      </c>
    </row>
    <row r="23" spans="1:3" x14ac:dyDescent="0.2">
      <c r="B23" s="44">
        <v>2</v>
      </c>
      <c r="C23" s="83" t="s">
        <v>110</v>
      </c>
    </row>
  </sheetData>
  <phoneticPr fontId="0" type="noConversion"/>
  <pageMargins left="0.75" right="0.75" top="1" bottom="1" header="0.5" footer="0.5"/>
  <pageSetup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Stats</vt:lpstr>
      <vt:lpstr>Report</vt:lpstr>
      <vt:lpstr>Check</vt:lpstr>
      <vt:lpstr>Data Entry Form</vt:lpstr>
      <vt:lpstr>Sample</vt:lpstr>
      <vt:lpstr>RWB</vt:lpstr>
      <vt:lpstr>Instructions</vt:lpstr>
      <vt:lpstr>Check!Print_Area</vt:lpstr>
      <vt:lpstr>'Data Entry Form'!Print_Area</vt:lpstr>
      <vt:lpstr>Report!Print_Area</vt:lpstr>
      <vt:lpstr>Stats!Print_Area</vt:lpstr>
      <vt:lpstr>Report!Print_Titles</vt:lpstr>
    </vt:vector>
  </TitlesOfParts>
  <Company>awi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</dc:creator>
  <cp:lastModifiedBy>walkerb</cp:lastModifiedBy>
  <cp:lastPrinted>2014-08-26T13:49:10Z</cp:lastPrinted>
  <dcterms:created xsi:type="dcterms:W3CDTF">2005-06-22T18:12:48Z</dcterms:created>
  <dcterms:modified xsi:type="dcterms:W3CDTF">2014-10-24T14:28:56Z</dcterms:modified>
</cp:coreProperties>
</file>