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S:\WIOA\PY2021\PY2021Q4\Primary Performance Indicators\"/>
    </mc:Choice>
  </mc:AlternateContent>
  <xr:revisionPtr revIDLastSave="0" documentId="13_ncr:1_{7843D0E9-0027-451C-BB9C-09A7B4EDEE07}" xr6:coauthVersionLast="47" xr6:coauthVersionMax="47" xr10:uidLastSave="{00000000-0000-0000-0000-000000000000}"/>
  <bookViews>
    <workbookView xWindow="28680" yWindow="-120" windowWidth="29040" windowHeight="15840" tabRatio="922" xr2:uid="{00000000-000D-0000-FFFF-FFFF00000000}"/>
  </bookViews>
  <sheets>
    <sheet name="Statewide" sheetId="1" r:id="rId1"/>
    <sheet name="PY2021Q1" sheetId="26" r:id="rId2"/>
    <sheet name="check" sheetId="29" state="hidden" r:id="rId3"/>
    <sheet name="PY2021Q2" sheetId="27" r:id="rId4"/>
    <sheet name="PY2021Q3" sheetId="28" r:id="rId5"/>
    <sheet name="PY2021Q4" sheetId="31" r:id="rId6"/>
    <sheet name="LWDB 01" sheetId="5" r:id="rId7"/>
    <sheet name="LWDB 02" sheetId="2" r:id="rId8"/>
    <sheet name="LWDB 03" sheetId="4" r:id="rId9"/>
    <sheet name="LWDB 04" sheetId="6" r:id="rId10"/>
    <sheet name="LWDB 05" sheetId="7" r:id="rId11"/>
    <sheet name="LWDB 06" sheetId="8" r:id="rId12"/>
    <sheet name="LWDB 07" sheetId="11" r:id="rId13"/>
    <sheet name="LWDB 08" sheetId="10" r:id="rId14"/>
    <sheet name="LWDB 09" sheetId="9" r:id="rId15"/>
    <sheet name="LWDB 10" sheetId="3" r:id="rId16"/>
    <sheet name="LWDB 11" sheetId="14" r:id="rId17"/>
    <sheet name="LWDB 12" sheetId="17" r:id="rId18"/>
    <sheet name="LWDB 13" sheetId="12" r:id="rId19"/>
    <sheet name="LWDB 14" sheetId="16" r:id="rId20"/>
    <sheet name="LWDB 15" sheetId="15" r:id="rId21"/>
    <sheet name="LWDB 16" sheetId="13" r:id="rId22"/>
    <sheet name="LWDB 17" sheetId="19" r:id="rId23"/>
    <sheet name="LWDB 18" sheetId="20" r:id="rId24"/>
    <sheet name="LWDB 19" sheetId="21" r:id="rId25"/>
    <sheet name="LWDB 20" sheetId="22" r:id="rId26"/>
    <sheet name="LWDB 21" sheetId="23" r:id="rId27"/>
    <sheet name="LWDB 22" sheetId="24" r:id="rId28"/>
    <sheet name="LWDB 23" sheetId="18" r:id="rId29"/>
    <sheet name="LWDB 24" sheetId="25" r:id="rId30"/>
  </sheets>
  <definedNames>
    <definedName name="_xlnm.Print_Area" localSheetId="6">'LWDB 01'!$C$2:$O$29</definedName>
    <definedName name="_xlnm.Print_Area" localSheetId="7">'LWDB 02'!$C$2:$O$29</definedName>
    <definedName name="_xlnm.Print_Area" localSheetId="8">'LWDB 03'!$C$2:$O$29</definedName>
    <definedName name="_xlnm.Print_Area" localSheetId="9">'LWDB 04'!$C$2:$O$29</definedName>
    <definedName name="_xlnm.Print_Area" localSheetId="10">'LWDB 05'!$C$2:$O$29</definedName>
    <definedName name="_xlnm.Print_Area" localSheetId="11">'LWDB 06'!$C$2:$O$29</definedName>
    <definedName name="_xlnm.Print_Area" localSheetId="12">'LWDB 07'!$C$2:$O$29</definedName>
    <definedName name="_xlnm.Print_Area" localSheetId="13">'LWDB 08'!$C$2:$O$29</definedName>
    <definedName name="_xlnm.Print_Area" localSheetId="14">'LWDB 09'!$C$2:$O$29</definedName>
    <definedName name="_xlnm.Print_Area" localSheetId="15">'LWDB 10'!$C$2:$O$29</definedName>
    <definedName name="_xlnm.Print_Area" localSheetId="16">'LWDB 11'!$C$2:$O$29</definedName>
    <definedName name="_xlnm.Print_Area" localSheetId="17">'LWDB 12'!$C$2:$O$29</definedName>
    <definedName name="_xlnm.Print_Area" localSheetId="18">'LWDB 13'!$C$2:$O$29</definedName>
    <definedName name="_xlnm.Print_Area" localSheetId="19">'LWDB 14'!$C$2:$O$29</definedName>
    <definedName name="_xlnm.Print_Area" localSheetId="20">'LWDB 15'!$C$2:$O$29</definedName>
    <definedName name="_xlnm.Print_Area" localSheetId="21">'LWDB 16'!$C$2:$O$29</definedName>
    <definedName name="_xlnm.Print_Area" localSheetId="22">'LWDB 17'!$C$2:$O$29</definedName>
    <definedName name="_xlnm.Print_Area" localSheetId="23">'LWDB 18'!$C$2:$O$29</definedName>
    <definedName name="_xlnm.Print_Area" localSheetId="24">'LWDB 19'!$C$2:$O$29</definedName>
    <definedName name="_xlnm.Print_Area" localSheetId="25">'LWDB 20'!$C$2:$O$29</definedName>
    <definedName name="_xlnm.Print_Area" localSheetId="26">'LWDB 21'!$C$2:$O$29</definedName>
    <definedName name="_xlnm.Print_Area" localSheetId="27">'LWDB 22'!$C$2:$O$29</definedName>
    <definedName name="_xlnm.Print_Area" localSheetId="28">'LWDB 23'!$C$2:$O$29</definedName>
    <definedName name="_xlnm.Print_Area" localSheetId="29">'LWDB 24'!$C$2:$O$29</definedName>
    <definedName name="_xlnm.Print_Area" localSheetId="0">Statewide!$C$5:$O$32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3" i="29" l="1"/>
  <c r="K22" i="29"/>
  <c r="K21" i="29"/>
  <c r="K19" i="29"/>
  <c r="K18" i="29"/>
  <c r="K17" i="29"/>
  <c r="K16" i="29"/>
  <c r="K15" i="29"/>
  <c r="K13" i="29"/>
  <c r="K12" i="29"/>
  <c r="K11" i="29"/>
  <c r="K10" i="29"/>
  <c r="K9" i="29"/>
  <c r="K7" i="29"/>
  <c r="K6" i="29"/>
  <c r="K5" i="29"/>
  <c r="K4" i="29"/>
  <c r="K3" i="29"/>
  <c r="Z23" i="29"/>
  <c r="Y23" i="29"/>
  <c r="X23" i="29"/>
  <c r="W23" i="29"/>
  <c r="V23" i="29"/>
  <c r="U23" i="29"/>
  <c r="T23" i="29"/>
  <c r="S23" i="29"/>
  <c r="R23" i="29"/>
  <c r="Q23" i="29"/>
  <c r="P23" i="29"/>
  <c r="O23" i="29"/>
  <c r="N23" i="29"/>
  <c r="M23" i="29"/>
  <c r="L23" i="29"/>
  <c r="Z22" i="29"/>
  <c r="Y22" i="29"/>
  <c r="X22" i="29"/>
  <c r="W22" i="29"/>
  <c r="V22" i="29"/>
  <c r="U22" i="29"/>
  <c r="T22" i="29"/>
  <c r="S22" i="29"/>
  <c r="R22" i="29"/>
  <c r="Q22" i="29"/>
  <c r="P22" i="29"/>
  <c r="O22" i="29"/>
  <c r="N22" i="29"/>
  <c r="M22" i="29"/>
  <c r="L22" i="29"/>
  <c r="Z21" i="29"/>
  <c r="Y21" i="29"/>
  <c r="X21" i="29"/>
  <c r="W21" i="29"/>
  <c r="V21" i="29"/>
  <c r="U21" i="29"/>
  <c r="T21" i="29"/>
  <c r="S21" i="29"/>
  <c r="R21" i="29"/>
  <c r="Q21" i="29"/>
  <c r="P21" i="29"/>
  <c r="O21" i="29"/>
  <c r="N21" i="29"/>
  <c r="M21" i="29"/>
  <c r="L21" i="29"/>
  <c r="Z19" i="29"/>
  <c r="Y19" i="29"/>
  <c r="X19" i="29"/>
  <c r="W19" i="29"/>
  <c r="V19" i="29"/>
  <c r="U19" i="29"/>
  <c r="T19" i="29"/>
  <c r="S19" i="29"/>
  <c r="R19" i="29"/>
  <c r="Q19" i="29"/>
  <c r="P19" i="29"/>
  <c r="O19" i="29"/>
  <c r="N19" i="29"/>
  <c r="M19" i="29"/>
  <c r="L19" i="29"/>
  <c r="Z18" i="29"/>
  <c r="Y18" i="29"/>
  <c r="X18" i="29"/>
  <c r="W18" i="29"/>
  <c r="V18" i="29"/>
  <c r="U18" i="29"/>
  <c r="T18" i="29"/>
  <c r="S18" i="29"/>
  <c r="R18" i="29"/>
  <c r="Q18" i="29"/>
  <c r="P18" i="29"/>
  <c r="O18" i="29"/>
  <c r="N18" i="29"/>
  <c r="M18" i="29"/>
  <c r="L18" i="29"/>
  <c r="Z17" i="29"/>
  <c r="Y17" i="29"/>
  <c r="X17" i="29"/>
  <c r="W17" i="29"/>
  <c r="V17" i="29"/>
  <c r="U17" i="29"/>
  <c r="T17" i="29"/>
  <c r="S17" i="29"/>
  <c r="R17" i="29"/>
  <c r="Q17" i="29"/>
  <c r="P17" i="29"/>
  <c r="O17" i="29"/>
  <c r="N17" i="29"/>
  <c r="M17" i="29"/>
  <c r="L17" i="29"/>
  <c r="Z16" i="29"/>
  <c r="Y16" i="29"/>
  <c r="X16" i="29"/>
  <c r="W16" i="29"/>
  <c r="V16" i="29"/>
  <c r="U16" i="29"/>
  <c r="T16" i="29"/>
  <c r="S16" i="29"/>
  <c r="R16" i="29"/>
  <c r="Q16" i="29"/>
  <c r="P16" i="29"/>
  <c r="O16" i="29"/>
  <c r="N16" i="29"/>
  <c r="M16" i="29"/>
  <c r="L16" i="29"/>
  <c r="Z15" i="29"/>
  <c r="Y15" i="29"/>
  <c r="X15" i="29"/>
  <c r="W15" i="29"/>
  <c r="V15" i="29"/>
  <c r="U15" i="29"/>
  <c r="T15" i="29"/>
  <c r="S15" i="29"/>
  <c r="R15" i="29"/>
  <c r="Q15" i="29"/>
  <c r="P15" i="29"/>
  <c r="O15" i="29"/>
  <c r="N15" i="29"/>
  <c r="M15" i="29"/>
  <c r="L15" i="29"/>
  <c r="Z13" i="29"/>
  <c r="Y13" i="29"/>
  <c r="X13" i="29"/>
  <c r="W13" i="29"/>
  <c r="V13" i="29"/>
  <c r="U13" i="29"/>
  <c r="T13" i="29"/>
  <c r="S13" i="29"/>
  <c r="R13" i="29"/>
  <c r="Q13" i="29"/>
  <c r="P13" i="29"/>
  <c r="O13" i="29"/>
  <c r="N13" i="29"/>
  <c r="M13" i="29"/>
  <c r="L13" i="29"/>
  <c r="Z12" i="29"/>
  <c r="Y12" i="29"/>
  <c r="X12" i="29"/>
  <c r="W12" i="29"/>
  <c r="V12" i="29"/>
  <c r="U12" i="29"/>
  <c r="T12" i="29"/>
  <c r="S12" i="29"/>
  <c r="R12" i="29"/>
  <c r="Q12" i="29"/>
  <c r="P12" i="29"/>
  <c r="O12" i="29"/>
  <c r="N12" i="29"/>
  <c r="M12" i="29"/>
  <c r="L12" i="29"/>
  <c r="Z11" i="29"/>
  <c r="Y11" i="29"/>
  <c r="X11" i="29"/>
  <c r="W11" i="29"/>
  <c r="V11" i="29"/>
  <c r="U11" i="29"/>
  <c r="T11" i="29"/>
  <c r="S11" i="29"/>
  <c r="R11" i="29"/>
  <c r="Q11" i="29"/>
  <c r="P11" i="29"/>
  <c r="O11" i="29"/>
  <c r="N11" i="29"/>
  <c r="M11" i="29"/>
  <c r="L11" i="29"/>
  <c r="Z10" i="29"/>
  <c r="Y10" i="29"/>
  <c r="X10" i="29"/>
  <c r="W10" i="29"/>
  <c r="V10" i="29"/>
  <c r="U10" i="29"/>
  <c r="T10" i="29"/>
  <c r="S10" i="29"/>
  <c r="R10" i="29"/>
  <c r="Q10" i="29"/>
  <c r="P10" i="29"/>
  <c r="O10" i="29"/>
  <c r="N10" i="29"/>
  <c r="M10" i="29"/>
  <c r="L10" i="29"/>
  <c r="Z9" i="29"/>
  <c r="Y9" i="29"/>
  <c r="X9" i="29"/>
  <c r="W9" i="29"/>
  <c r="V9" i="29"/>
  <c r="U9" i="29"/>
  <c r="T9" i="29"/>
  <c r="S9" i="29"/>
  <c r="R9" i="29"/>
  <c r="Q9" i="29"/>
  <c r="P9" i="29"/>
  <c r="O9" i="29"/>
  <c r="N9" i="29"/>
  <c r="M9" i="29"/>
  <c r="L9" i="29"/>
  <c r="Z7" i="29"/>
  <c r="Y7" i="29"/>
  <c r="X7" i="29"/>
  <c r="W7" i="29"/>
  <c r="V7" i="29"/>
  <c r="U7" i="29"/>
  <c r="T7" i="29"/>
  <c r="S7" i="29"/>
  <c r="R7" i="29"/>
  <c r="Q7" i="29"/>
  <c r="P7" i="29"/>
  <c r="O7" i="29"/>
  <c r="N7" i="29"/>
  <c r="M7" i="29"/>
  <c r="L7" i="29"/>
  <c r="Z6" i="29"/>
  <c r="Y6" i="29"/>
  <c r="X6" i="29"/>
  <c r="W6" i="29"/>
  <c r="V6" i="29"/>
  <c r="U6" i="29"/>
  <c r="T6" i="29"/>
  <c r="S6" i="29"/>
  <c r="R6" i="29"/>
  <c r="Q6" i="29"/>
  <c r="P6" i="29"/>
  <c r="O6" i="29"/>
  <c r="N6" i="29"/>
  <c r="M6" i="29"/>
  <c r="L6" i="29"/>
  <c r="Z5" i="29"/>
  <c r="Y5" i="29"/>
  <c r="X5" i="29"/>
  <c r="W5" i="29"/>
  <c r="V5" i="29"/>
  <c r="U5" i="29"/>
  <c r="T5" i="29"/>
  <c r="S5" i="29"/>
  <c r="R5" i="29"/>
  <c r="Q5" i="29"/>
  <c r="P5" i="29"/>
  <c r="O5" i="29"/>
  <c r="N5" i="29"/>
  <c r="M5" i="29"/>
  <c r="L5" i="29"/>
  <c r="Z4" i="29"/>
  <c r="Y4" i="29"/>
  <c r="X4" i="29"/>
  <c r="W4" i="29"/>
  <c r="V4" i="29"/>
  <c r="U4" i="29"/>
  <c r="T4" i="29"/>
  <c r="S4" i="29"/>
  <c r="R4" i="29"/>
  <c r="Q4" i="29"/>
  <c r="P4" i="29"/>
  <c r="O4" i="29"/>
  <c r="N4" i="29"/>
  <c r="M4" i="29"/>
  <c r="L4" i="29"/>
  <c r="Z3" i="29"/>
  <c r="Y3" i="29"/>
  <c r="X3" i="29"/>
  <c r="W3" i="29"/>
  <c r="V3" i="29"/>
  <c r="U3" i="29"/>
  <c r="T3" i="29"/>
  <c r="S3" i="29"/>
  <c r="R3" i="29"/>
  <c r="Q3" i="29"/>
  <c r="P3" i="29"/>
  <c r="O3" i="29"/>
  <c r="N3" i="29"/>
  <c r="M3" i="29"/>
  <c r="L3" i="29"/>
  <c r="J23" i="29"/>
  <c r="I23" i="29"/>
  <c r="H23" i="29"/>
  <c r="G23" i="29"/>
  <c r="F23" i="29"/>
  <c r="E23" i="29"/>
  <c r="D23" i="29"/>
  <c r="C23" i="29"/>
  <c r="B23" i="29"/>
  <c r="J22" i="29"/>
  <c r="I22" i="29"/>
  <c r="H22" i="29"/>
  <c r="G22" i="29"/>
  <c r="F22" i="29"/>
  <c r="E22" i="29"/>
  <c r="D22" i="29"/>
  <c r="C22" i="29"/>
  <c r="B22" i="29"/>
  <c r="J21" i="29"/>
  <c r="I21" i="29"/>
  <c r="H21" i="29"/>
  <c r="G21" i="29"/>
  <c r="F21" i="29"/>
  <c r="E21" i="29"/>
  <c r="D21" i="29"/>
  <c r="C21" i="29"/>
  <c r="B21" i="29"/>
  <c r="J19" i="29"/>
  <c r="I19" i="29"/>
  <c r="H19" i="29"/>
  <c r="G19" i="29"/>
  <c r="F19" i="29"/>
  <c r="E19" i="29"/>
  <c r="D19" i="29"/>
  <c r="C19" i="29"/>
  <c r="B19" i="29"/>
  <c r="J18" i="29"/>
  <c r="I18" i="29"/>
  <c r="H18" i="29"/>
  <c r="G18" i="29"/>
  <c r="F18" i="29"/>
  <c r="E18" i="29"/>
  <c r="D18" i="29"/>
  <c r="C18" i="29"/>
  <c r="B18" i="29"/>
  <c r="J17" i="29"/>
  <c r="I17" i="29"/>
  <c r="H17" i="29"/>
  <c r="G17" i="29"/>
  <c r="F17" i="29"/>
  <c r="E17" i="29"/>
  <c r="D17" i="29"/>
  <c r="C17" i="29"/>
  <c r="B17" i="29"/>
  <c r="J16" i="29"/>
  <c r="I16" i="29"/>
  <c r="H16" i="29"/>
  <c r="G16" i="29"/>
  <c r="F16" i="29"/>
  <c r="E16" i="29"/>
  <c r="D16" i="29"/>
  <c r="C16" i="29"/>
  <c r="B16" i="29"/>
  <c r="J15" i="29"/>
  <c r="I15" i="29"/>
  <c r="H15" i="29"/>
  <c r="G15" i="29"/>
  <c r="F15" i="29"/>
  <c r="E15" i="29"/>
  <c r="D15" i="29"/>
  <c r="C15" i="29"/>
  <c r="B15" i="29"/>
  <c r="J13" i="29"/>
  <c r="I13" i="29"/>
  <c r="H13" i="29"/>
  <c r="G13" i="29"/>
  <c r="F13" i="29"/>
  <c r="E13" i="29"/>
  <c r="D13" i="29"/>
  <c r="C13" i="29"/>
  <c r="B13" i="29"/>
  <c r="J12" i="29"/>
  <c r="I12" i="29"/>
  <c r="H12" i="29"/>
  <c r="G12" i="29"/>
  <c r="F12" i="29"/>
  <c r="E12" i="29"/>
  <c r="D12" i="29"/>
  <c r="C12" i="29"/>
  <c r="B12" i="29"/>
  <c r="J11" i="29"/>
  <c r="I11" i="29"/>
  <c r="H11" i="29"/>
  <c r="G11" i="29"/>
  <c r="F11" i="29"/>
  <c r="E11" i="29"/>
  <c r="D11" i="29"/>
  <c r="C11" i="29"/>
  <c r="B11" i="29"/>
  <c r="J10" i="29"/>
  <c r="I10" i="29"/>
  <c r="H10" i="29"/>
  <c r="G10" i="29"/>
  <c r="F10" i="29"/>
  <c r="E10" i="29"/>
  <c r="D10" i="29"/>
  <c r="C10" i="29"/>
  <c r="B10" i="29"/>
  <c r="J9" i="29"/>
  <c r="I9" i="29"/>
  <c r="H9" i="29"/>
  <c r="G9" i="29"/>
  <c r="F9" i="29"/>
  <c r="E9" i="29"/>
  <c r="D9" i="29"/>
  <c r="C9" i="29"/>
  <c r="B9" i="29"/>
  <c r="J7" i="29"/>
  <c r="I7" i="29"/>
  <c r="H7" i="29"/>
  <c r="G7" i="29"/>
  <c r="F7" i="29"/>
  <c r="E7" i="29"/>
  <c r="D7" i="29"/>
  <c r="C7" i="29"/>
  <c r="B7" i="29"/>
  <c r="J6" i="29"/>
  <c r="I6" i="29"/>
  <c r="H6" i="29"/>
  <c r="G6" i="29"/>
  <c r="F6" i="29"/>
  <c r="E6" i="29"/>
  <c r="D6" i="29"/>
  <c r="C6" i="29"/>
  <c r="B6" i="29"/>
  <c r="J5" i="29"/>
  <c r="I5" i="29"/>
  <c r="H5" i="29"/>
  <c r="G5" i="29"/>
  <c r="F5" i="29"/>
  <c r="E5" i="29"/>
  <c r="D5" i="29"/>
  <c r="C5" i="29"/>
  <c r="B5" i="29"/>
  <c r="J4" i="29"/>
  <c r="I4" i="29"/>
  <c r="H4" i="29"/>
  <c r="G4" i="29"/>
  <c r="F4" i="29"/>
  <c r="E4" i="29"/>
  <c r="D4" i="29"/>
  <c r="C4" i="29"/>
  <c r="B4" i="29"/>
  <c r="J3" i="29"/>
  <c r="I3" i="29"/>
  <c r="H3" i="29"/>
  <c r="G3" i="29"/>
  <c r="F3" i="29"/>
  <c r="E3" i="29"/>
  <c r="D3" i="29"/>
  <c r="C3" i="29"/>
  <c r="B3" i="29"/>
  <c r="E25" i="2" l="1"/>
  <c r="E24" i="2"/>
  <c r="E23" i="2"/>
  <c r="E21" i="2"/>
  <c r="E20" i="2"/>
  <c r="E19" i="2"/>
  <c r="E18" i="2"/>
  <c r="E17" i="2"/>
  <c r="E15" i="2"/>
  <c r="E14" i="2"/>
  <c r="E13" i="2"/>
  <c r="E12" i="2"/>
  <c r="E11" i="2"/>
  <c r="E9" i="2"/>
  <c r="E8" i="2"/>
  <c r="E7" i="2"/>
  <c r="E6" i="2"/>
  <c r="E25" i="4"/>
  <c r="E24" i="4"/>
  <c r="E23" i="4"/>
  <c r="E21" i="4"/>
  <c r="E20" i="4"/>
  <c r="E19" i="4"/>
  <c r="E18" i="4"/>
  <c r="E17" i="4"/>
  <c r="E15" i="4"/>
  <c r="E14" i="4"/>
  <c r="E13" i="4"/>
  <c r="E12" i="4"/>
  <c r="E11" i="4"/>
  <c r="E9" i="4"/>
  <c r="E8" i="4"/>
  <c r="E7" i="4"/>
  <c r="E6" i="4"/>
  <c r="E25" i="6"/>
  <c r="E24" i="6"/>
  <c r="E23" i="6"/>
  <c r="E21" i="6"/>
  <c r="E20" i="6"/>
  <c r="E19" i="6"/>
  <c r="E18" i="6"/>
  <c r="E17" i="6"/>
  <c r="E15" i="6"/>
  <c r="E14" i="6"/>
  <c r="E13" i="6"/>
  <c r="E12" i="6"/>
  <c r="E11" i="6"/>
  <c r="E9" i="6"/>
  <c r="E8" i="6"/>
  <c r="E7" i="6"/>
  <c r="E6" i="6"/>
  <c r="E25" i="7"/>
  <c r="E24" i="7"/>
  <c r="E23" i="7"/>
  <c r="E21" i="7"/>
  <c r="E20" i="7"/>
  <c r="E19" i="7"/>
  <c r="E18" i="7"/>
  <c r="E17" i="7"/>
  <c r="E15" i="7"/>
  <c r="E14" i="7"/>
  <c r="E13" i="7"/>
  <c r="E12" i="7"/>
  <c r="E11" i="7"/>
  <c r="E9" i="7"/>
  <c r="E8" i="7"/>
  <c r="E7" i="7"/>
  <c r="E6" i="7"/>
  <c r="E25" i="8"/>
  <c r="E24" i="8"/>
  <c r="E23" i="8"/>
  <c r="E21" i="8"/>
  <c r="E20" i="8"/>
  <c r="E19" i="8"/>
  <c r="E18" i="8"/>
  <c r="E17" i="8"/>
  <c r="E15" i="8"/>
  <c r="E14" i="8"/>
  <c r="E13" i="8"/>
  <c r="E12" i="8"/>
  <c r="E11" i="8"/>
  <c r="E9" i="8"/>
  <c r="E8" i="8"/>
  <c r="E7" i="8"/>
  <c r="E6" i="8"/>
  <c r="E25" i="11"/>
  <c r="E24" i="11"/>
  <c r="E23" i="11"/>
  <c r="E21" i="11"/>
  <c r="E20" i="11"/>
  <c r="E19" i="11"/>
  <c r="E18" i="11"/>
  <c r="E17" i="11"/>
  <c r="E15" i="11"/>
  <c r="E14" i="11"/>
  <c r="E13" i="11"/>
  <c r="E12" i="11"/>
  <c r="E11" i="11"/>
  <c r="E9" i="11"/>
  <c r="E8" i="11"/>
  <c r="E7" i="11"/>
  <c r="E6" i="11"/>
  <c r="E25" i="10"/>
  <c r="E24" i="10"/>
  <c r="E23" i="10"/>
  <c r="E21" i="10"/>
  <c r="E20" i="10"/>
  <c r="E19" i="10"/>
  <c r="E18" i="10"/>
  <c r="E17" i="10"/>
  <c r="E15" i="10"/>
  <c r="E14" i="10"/>
  <c r="E13" i="10"/>
  <c r="E12" i="10"/>
  <c r="E11" i="10"/>
  <c r="E9" i="10"/>
  <c r="E8" i="10"/>
  <c r="E7" i="10"/>
  <c r="E6" i="10"/>
  <c r="E25" i="9"/>
  <c r="E24" i="9"/>
  <c r="E23" i="9"/>
  <c r="E21" i="9"/>
  <c r="E20" i="9"/>
  <c r="E19" i="9"/>
  <c r="E18" i="9"/>
  <c r="E17" i="9"/>
  <c r="E15" i="9"/>
  <c r="E14" i="9"/>
  <c r="E13" i="9"/>
  <c r="E12" i="9"/>
  <c r="E11" i="9"/>
  <c r="E9" i="9"/>
  <c r="E8" i="9"/>
  <c r="E7" i="9"/>
  <c r="E6" i="9"/>
  <c r="E25" i="3"/>
  <c r="E24" i="3"/>
  <c r="E23" i="3"/>
  <c r="E21" i="3"/>
  <c r="E20" i="3"/>
  <c r="E19" i="3"/>
  <c r="E18" i="3"/>
  <c r="E17" i="3"/>
  <c r="E15" i="3"/>
  <c r="E14" i="3"/>
  <c r="E13" i="3"/>
  <c r="E12" i="3"/>
  <c r="E11" i="3"/>
  <c r="E9" i="3"/>
  <c r="E8" i="3"/>
  <c r="E7" i="3"/>
  <c r="E6" i="3"/>
  <c r="E25" i="14"/>
  <c r="E24" i="14"/>
  <c r="E23" i="14"/>
  <c r="E21" i="14"/>
  <c r="E20" i="14"/>
  <c r="E19" i="14"/>
  <c r="E18" i="14"/>
  <c r="E17" i="14"/>
  <c r="E15" i="14"/>
  <c r="E14" i="14"/>
  <c r="E13" i="14"/>
  <c r="E12" i="14"/>
  <c r="E11" i="14"/>
  <c r="E9" i="14"/>
  <c r="E8" i="14"/>
  <c r="E7" i="14"/>
  <c r="E6" i="14"/>
  <c r="E25" i="17"/>
  <c r="E24" i="17"/>
  <c r="E23" i="17"/>
  <c r="E21" i="17"/>
  <c r="E20" i="17"/>
  <c r="E19" i="17"/>
  <c r="E18" i="17"/>
  <c r="E17" i="17"/>
  <c r="E15" i="17"/>
  <c r="E14" i="17"/>
  <c r="E13" i="17"/>
  <c r="E12" i="17"/>
  <c r="E11" i="17"/>
  <c r="E9" i="17"/>
  <c r="E8" i="17"/>
  <c r="E7" i="17"/>
  <c r="E6" i="17"/>
  <c r="E25" i="12"/>
  <c r="E24" i="12"/>
  <c r="E23" i="12"/>
  <c r="E21" i="12"/>
  <c r="E20" i="12"/>
  <c r="E19" i="12"/>
  <c r="E18" i="12"/>
  <c r="E17" i="12"/>
  <c r="E15" i="12"/>
  <c r="E14" i="12"/>
  <c r="E13" i="12"/>
  <c r="E12" i="12"/>
  <c r="E11" i="12"/>
  <c r="E9" i="12"/>
  <c r="E8" i="12"/>
  <c r="E7" i="12"/>
  <c r="E6" i="12"/>
  <c r="E25" i="16"/>
  <c r="E24" i="16"/>
  <c r="E23" i="16"/>
  <c r="E21" i="16"/>
  <c r="E20" i="16"/>
  <c r="E19" i="16"/>
  <c r="E18" i="16"/>
  <c r="E17" i="16"/>
  <c r="E15" i="16"/>
  <c r="E14" i="16"/>
  <c r="E13" i="16"/>
  <c r="E12" i="16"/>
  <c r="E11" i="16"/>
  <c r="E9" i="16"/>
  <c r="E8" i="16"/>
  <c r="E7" i="16"/>
  <c r="E6" i="16"/>
  <c r="E25" i="15"/>
  <c r="E24" i="15"/>
  <c r="E23" i="15"/>
  <c r="E21" i="15"/>
  <c r="E20" i="15"/>
  <c r="E19" i="15"/>
  <c r="E18" i="15"/>
  <c r="E17" i="15"/>
  <c r="E15" i="15"/>
  <c r="E14" i="15"/>
  <c r="E13" i="15"/>
  <c r="E12" i="15"/>
  <c r="E11" i="15"/>
  <c r="E9" i="15"/>
  <c r="E8" i="15"/>
  <c r="E7" i="15"/>
  <c r="E6" i="15"/>
  <c r="E25" i="13"/>
  <c r="E24" i="13"/>
  <c r="E23" i="13"/>
  <c r="E21" i="13"/>
  <c r="E20" i="13"/>
  <c r="E19" i="13"/>
  <c r="E18" i="13"/>
  <c r="E17" i="13"/>
  <c r="E15" i="13"/>
  <c r="E14" i="13"/>
  <c r="E13" i="13"/>
  <c r="E12" i="13"/>
  <c r="E11" i="13"/>
  <c r="E9" i="13"/>
  <c r="E8" i="13"/>
  <c r="E7" i="13"/>
  <c r="E6" i="13"/>
  <c r="E25" i="19"/>
  <c r="E24" i="19"/>
  <c r="E23" i="19"/>
  <c r="E21" i="19"/>
  <c r="E20" i="19"/>
  <c r="E19" i="19"/>
  <c r="E18" i="19"/>
  <c r="E17" i="19"/>
  <c r="E15" i="19"/>
  <c r="E14" i="19"/>
  <c r="E13" i="19"/>
  <c r="E12" i="19"/>
  <c r="E11" i="19"/>
  <c r="E9" i="19"/>
  <c r="E8" i="19"/>
  <c r="E7" i="19"/>
  <c r="E6" i="19"/>
  <c r="E25" i="20"/>
  <c r="E24" i="20"/>
  <c r="E23" i="20"/>
  <c r="E21" i="20"/>
  <c r="E20" i="20"/>
  <c r="E19" i="20"/>
  <c r="E18" i="20"/>
  <c r="E17" i="20"/>
  <c r="E15" i="20"/>
  <c r="E14" i="20"/>
  <c r="E13" i="20"/>
  <c r="E12" i="20"/>
  <c r="E11" i="20"/>
  <c r="E9" i="20"/>
  <c r="E8" i="20"/>
  <c r="E7" i="20"/>
  <c r="E6" i="20"/>
  <c r="E25" i="21"/>
  <c r="E24" i="21"/>
  <c r="E23" i="21"/>
  <c r="E21" i="21"/>
  <c r="E20" i="21"/>
  <c r="E19" i="21"/>
  <c r="E18" i="21"/>
  <c r="E17" i="21"/>
  <c r="E15" i="21"/>
  <c r="E14" i="21"/>
  <c r="E13" i="21"/>
  <c r="E12" i="21"/>
  <c r="E11" i="21"/>
  <c r="E9" i="21"/>
  <c r="E8" i="21"/>
  <c r="E7" i="21"/>
  <c r="E6" i="21"/>
  <c r="E25" i="22"/>
  <c r="E24" i="22"/>
  <c r="E23" i="22"/>
  <c r="E21" i="22"/>
  <c r="E20" i="22"/>
  <c r="E19" i="22"/>
  <c r="E18" i="22"/>
  <c r="E17" i="22"/>
  <c r="E15" i="22"/>
  <c r="E14" i="22"/>
  <c r="E13" i="22"/>
  <c r="E12" i="22"/>
  <c r="E11" i="22"/>
  <c r="E9" i="22"/>
  <c r="E8" i="22"/>
  <c r="E7" i="22"/>
  <c r="E6" i="22"/>
  <c r="E25" i="23"/>
  <c r="E24" i="23"/>
  <c r="E23" i="23"/>
  <c r="E21" i="23"/>
  <c r="E20" i="23"/>
  <c r="E19" i="23"/>
  <c r="E18" i="23"/>
  <c r="E17" i="23"/>
  <c r="E15" i="23"/>
  <c r="E14" i="23"/>
  <c r="E13" i="23"/>
  <c r="E12" i="23"/>
  <c r="E11" i="23"/>
  <c r="E9" i="23"/>
  <c r="E8" i="23"/>
  <c r="E7" i="23"/>
  <c r="E6" i="23"/>
  <c r="E25" i="24"/>
  <c r="E24" i="24"/>
  <c r="E23" i="24"/>
  <c r="E21" i="24"/>
  <c r="E20" i="24"/>
  <c r="E19" i="24"/>
  <c r="E18" i="24"/>
  <c r="E17" i="24"/>
  <c r="E15" i="24"/>
  <c r="E14" i="24"/>
  <c r="E13" i="24"/>
  <c r="E12" i="24"/>
  <c r="E11" i="24"/>
  <c r="E9" i="24"/>
  <c r="E8" i="24"/>
  <c r="E7" i="24"/>
  <c r="E6" i="24"/>
  <c r="E25" i="18"/>
  <c r="E24" i="18"/>
  <c r="E23" i="18"/>
  <c r="E21" i="18"/>
  <c r="E20" i="18"/>
  <c r="E19" i="18"/>
  <c r="E18" i="18"/>
  <c r="E17" i="18"/>
  <c r="E15" i="18"/>
  <c r="E14" i="18"/>
  <c r="E13" i="18"/>
  <c r="E12" i="18"/>
  <c r="E11" i="18"/>
  <c r="E9" i="18"/>
  <c r="E8" i="18"/>
  <c r="E7" i="18"/>
  <c r="E6" i="18"/>
  <c r="E25" i="25"/>
  <c r="E24" i="25"/>
  <c r="E23" i="25"/>
  <c r="E21" i="25"/>
  <c r="E20" i="25"/>
  <c r="E19" i="25"/>
  <c r="E18" i="25"/>
  <c r="E17" i="25"/>
  <c r="E15" i="25"/>
  <c r="E14" i="25"/>
  <c r="E13" i="25"/>
  <c r="E12" i="25"/>
  <c r="E11" i="25"/>
  <c r="E9" i="25"/>
  <c r="E8" i="25"/>
  <c r="E7" i="25"/>
  <c r="E6" i="25"/>
  <c r="E25" i="5"/>
  <c r="E24" i="5"/>
  <c r="E23" i="5"/>
  <c r="E21" i="5"/>
  <c r="E20" i="5"/>
  <c r="E19" i="5"/>
  <c r="E18" i="5"/>
  <c r="E17" i="5"/>
  <c r="E15" i="5"/>
  <c r="E14" i="5"/>
  <c r="E13" i="5"/>
  <c r="E12" i="5"/>
  <c r="E11" i="5"/>
  <c r="E9" i="5"/>
  <c r="E8" i="5"/>
  <c r="E7" i="5"/>
  <c r="E6" i="5"/>
  <c r="E5" i="2"/>
  <c r="E5" i="4"/>
  <c r="E5" i="6"/>
  <c r="E5" i="7"/>
  <c r="E5" i="8"/>
  <c r="E5" i="11"/>
  <c r="E5" i="10"/>
  <c r="E5" i="9"/>
  <c r="E5" i="3"/>
  <c r="E5" i="14"/>
  <c r="E5" i="17"/>
  <c r="E5" i="12"/>
  <c r="E5" i="16"/>
  <c r="E5" i="15"/>
  <c r="E5" i="13"/>
  <c r="E5" i="19"/>
  <c r="E5" i="20"/>
  <c r="E5" i="21"/>
  <c r="E5" i="22"/>
  <c r="E5" i="23"/>
  <c r="E5" i="24"/>
  <c r="E5" i="18"/>
  <c r="E5" i="25"/>
  <c r="E5" i="5"/>
  <c r="E28" i="1"/>
  <c r="E27" i="1"/>
  <c r="E26" i="1"/>
  <c r="E24" i="1"/>
  <c r="E23" i="1"/>
  <c r="E22" i="1"/>
  <c r="E21" i="1"/>
  <c r="E20" i="1"/>
  <c r="E18" i="1"/>
  <c r="E17" i="1"/>
  <c r="E16" i="1"/>
  <c r="E15" i="1"/>
  <c r="E14" i="1"/>
  <c r="E12" i="1"/>
  <c r="E11" i="1"/>
  <c r="E10" i="1"/>
  <c r="E9" i="1"/>
  <c r="E8" i="1"/>
  <c r="L9" i="4" l="1"/>
  <c r="J9" i="4"/>
  <c r="H9" i="4"/>
  <c r="L8" i="4"/>
  <c r="J8" i="4"/>
  <c r="H8" i="4"/>
  <c r="L9" i="6"/>
  <c r="J9" i="6"/>
  <c r="H9" i="6"/>
  <c r="L8" i="6"/>
  <c r="J8" i="6"/>
  <c r="H8" i="6"/>
  <c r="L9" i="7"/>
  <c r="J9" i="7"/>
  <c r="H9" i="7"/>
  <c r="L8" i="7"/>
  <c r="J8" i="7"/>
  <c r="H8" i="7"/>
  <c r="L9" i="8"/>
  <c r="J9" i="8"/>
  <c r="H9" i="8"/>
  <c r="L8" i="8"/>
  <c r="J8" i="8"/>
  <c r="H8" i="8"/>
  <c r="L9" i="11"/>
  <c r="J9" i="11"/>
  <c r="H9" i="11"/>
  <c r="L8" i="11"/>
  <c r="J8" i="11"/>
  <c r="H8" i="11"/>
  <c r="L9" i="10"/>
  <c r="J9" i="10"/>
  <c r="H9" i="10"/>
  <c r="L8" i="10"/>
  <c r="J8" i="10"/>
  <c r="H8" i="10"/>
  <c r="L9" i="9"/>
  <c r="J9" i="9"/>
  <c r="H9" i="9"/>
  <c r="L8" i="9"/>
  <c r="J8" i="9"/>
  <c r="H8" i="9"/>
  <c r="L9" i="3"/>
  <c r="J9" i="3"/>
  <c r="H9" i="3"/>
  <c r="L8" i="3"/>
  <c r="J8" i="3"/>
  <c r="H8" i="3"/>
  <c r="L9" i="14"/>
  <c r="J9" i="14"/>
  <c r="H9" i="14"/>
  <c r="L8" i="14"/>
  <c r="J8" i="14"/>
  <c r="H8" i="14"/>
  <c r="L9" i="17"/>
  <c r="J9" i="17"/>
  <c r="H9" i="17"/>
  <c r="L8" i="17"/>
  <c r="J8" i="17"/>
  <c r="H8" i="17"/>
  <c r="L9" i="12"/>
  <c r="J9" i="12"/>
  <c r="H9" i="12"/>
  <c r="L8" i="12"/>
  <c r="J8" i="12"/>
  <c r="H8" i="12"/>
  <c r="L9" i="16"/>
  <c r="J9" i="16"/>
  <c r="H9" i="16"/>
  <c r="L8" i="16"/>
  <c r="J8" i="16"/>
  <c r="H8" i="16"/>
  <c r="L9" i="15"/>
  <c r="J9" i="15"/>
  <c r="H9" i="15"/>
  <c r="L8" i="15"/>
  <c r="J8" i="15"/>
  <c r="H8" i="15"/>
  <c r="L9" i="13"/>
  <c r="J9" i="13"/>
  <c r="H9" i="13"/>
  <c r="L8" i="13"/>
  <c r="J8" i="13"/>
  <c r="H8" i="13"/>
  <c r="L9" i="19"/>
  <c r="J9" i="19"/>
  <c r="H9" i="19"/>
  <c r="L8" i="19"/>
  <c r="J8" i="19"/>
  <c r="H8" i="19"/>
  <c r="L9" i="20"/>
  <c r="J9" i="20"/>
  <c r="H9" i="20"/>
  <c r="L8" i="20"/>
  <c r="J8" i="20"/>
  <c r="H8" i="20"/>
  <c r="L9" i="21"/>
  <c r="J9" i="21"/>
  <c r="H9" i="21"/>
  <c r="L8" i="21"/>
  <c r="J8" i="21"/>
  <c r="H8" i="21"/>
  <c r="L9" i="22"/>
  <c r="J9" i="22"/>
  <c r="H9" i="22"/>
  <c r="L8" i="22"/>
  <c r="J8" i="22"/>
  <c r="H8" i="22"/>
  <c r="L9" i="23"/>
  <c r="J9" i="23"/>
  <c r="H9" i="23"/>
  <c r="L8" i="23"/>
  <c r="J8" i="23"/>
  <c r="H8" i="23"/>
  <c r="L9" i="24"/>
  <c r="J9" i="24"/>
  <c r="H9" i="24"/>
  <c r="L8" i="24"/>
  <c r="J8" i="24"/>
  <c r="H8" i="24"/>
  <c r="L9" i="18"/>
  <c r="J9" i="18"/>
  <c r="H9" i="18"/>
  <c r="L8" i="18"/>
  <c r="J8" i="18"/>
  <c r="H8" i="18"/>
  <c r="L9" i="25"/>
  <c r="J9" i="25"/>
  <c r="H9" i="25"/>
  <c r="L8" i="25"/>
  <c r="J8" i="25"/>
  <c r="H8" i="25"/>
  <c r="L9" i="2"/>
  <c r="J9" i="2"/>
  <c r="H9" i="2"/>
  <c r="L8" i="2"/>
  <c r="J8" i="2"/>
  <c r="H8" i="2"/>
  <c r="N21" i="2"/>
  <c r="N18" i="2"/>
  <c r="N15" i="2"/>
  <c r="N9" i="2"/>
  <c r="N21" i="4"/>
  <c r="N18" i="4"/>
  <c r="N15" i="4"/>
  <c r="N9" i="4"/>
  <c r="N21" i="6"/>
  <c r="N18" i="6"/>
  <c r="N15" i="6"/>
  <c r="N9" i="6"/>
  <c r="N21" i="7"/>
  <c r="N18" i="7"/>
  <c r="N15" i="7"/>
  <c r="N9" i="7"/>
  <c r="N21" i="8"/>
  <c r="N18" i="8"/>
  <c r="N15" i="8"/>
  <c r="N9" i="8"/>
  <c r="N21" i="11"/>
  <c r="N18" i="11"/>
  <c r="N15" i="11"/>
  <c r="N9" i="11"/>
  <c r="N21" i="10"/>
  <c r="N18" i="10"/>
  <c r="N15" i="10"/>
  <c r="N9" i="10"/>
  <c r="N21" i="9"/>
  <c r="N18" i="9"/>
  <c r="N15" i="9"/>
  <c r="N9" i="9"/>
  <c r="N21" i="3"/>
  <c r="N18" i="3"/>
  <c r="N15" i="3"/>
  <c r="N9" i="3"/>
  <c r="N21" i="14"/>
  <c r="N18" i="14"/>
  <c r="N15" i="14"/>
  <c r="N9" i="14"/>
  <c r="N21" i="17"/>
  <c r="N18" i="17"/>
  <c r="N15" i="17"/>
  <c r="N9" i="17"/>
  <c r="N21" i="12"/>
  <c r="N18" i="12"/>
  <c r="N15" i="12"/>
  <c r="N9" i="12"/>
  <c r="N21" i="16"/>
  <c r="N18" i="16"/>
  <c r="N15" i="16"/>
  <c r="N9" i="16"/>
  <c r="N21" i="15"/>
  <c r="N18" i="15"/>
  <c r="N15" i="15"/>
  <c r="N9" i="15"/>
  <c r="N21" i="13"/>
  <c r="N18" i="13"/>
  <c r="N15" i="13"/>
  <c r="N9" i="13"/>
  <c r="N21" i="19"/>
  <c r="N18" i="19"/>
  <c r="N15" i="19"/>
  <c r="N9" i="19"/>
  <c r="N21" i="20"/>
  <c r="N18" i="20"/>
  <c r="N15" i="20"/>
  <c r="N9" i="20"/>
  <c r="N21" i="21"/>
  <c r="N18" i="21"/>
  <c r="N15" i="21"/>
  <c r="N9" i="21"/>
  <c r="N21" i="22"/>
  <c r="N18" i="22"/>
  <c r="N15" i="22"/>
  <c r="N9" i="22"/>
  <c r="N21" i="23"/>
  <c r="N18" i="23"/>
  <c r="N15" i="23"/>
  <c r="N9" i="23"/>
  <c r="N21" i="24"/>
  <c r="N18" i="24"/>
  <c r="N15" i="24"/>
  <c r="N9" i="24"/>
  <c r="N21" i="18"/>
  <c r="N18" i="18"/>
  <c r="N15" i="18"/>
  <c r="N9" i="18"/>
  <c r="N21" i="25"/>
  <c r="N18" i="25"/>
  <c r="N15" i="25"/>
  <c r="N9" i="25"/>
  <c r="N21" i="5"/>
  <c r="N18" i="5"/>
  <c r="N15" i="5"/>
  <c r="N9" i="5"/>
  <c r="N24" i="1"/>
  <c r="N21" i="1"/>
  <c r="N18" i="1"/>
  <c r="N12" i="1"/>
  <c r="L18" i="1"/>
  <c r="J18" i="1"/>
  <c r="H18" i="1"/>
  <c r="L12" i="1"/>
  <c r="J12" i="1"/>
  <c r="H12" i="1"/>
  <c r="L17" i="1"/>
  <c r="J17" i="1"/>
  <c r="H17" i="1"/>
  <c r="L21" i="2" l="1"/>
  <c r="L18" i="2"/>
  <c r="L15" i="2"/>
  <c r="L21" i="4"/>
  <c r="L18" i="4"/>
  <c r="L15" i="4"/>
  <c r="L21" i="6"/>
  <c r="L18" i="6"/>
  <c r="L15" i="6"/>
  <c r="L21" i="7"/>
  <c r="L18" i="7"/>
  <c r="L15" i="7"/>
  <c r="L21" i="8"/>
  <c r="L18" i="8"/>
  <c r="L15" i="8"/>
  <c r="L21" i="11"/>
  <c r="L18" i="11"/>
  <c r="L15" i="11"/>
  <c r="L21" i="10"/>
  <c r="L18" i="10"/>
  <c r="L15" i="10"/>
  <c r="L21" i="9"/>
  <c r="L18" i="9"/>
  <c r="L15" i="9"/>
  <c r="L21" i="3"/>
  <c r="L18" i="3"/>
  <c r="L15" i="3"/>
  <c r="L21" i="14"/>
  <c r="L18" i="14"/>
  <c r="L15" i="14"/>
  <c r="L21" i="17"/>
  <c r="L18" i="17"/>
  <c r="L15" i="17"/>
  <c r="L21" i="12"/>
  <c r="L18" i="12"/>
  <c r="L15" i="12"/>
  <c r="L21" i="16"/>
  <c r="L18" i="16"/>
  <c r="L15" i="16"/>
  <c r="L21" i="15"/>
  <c r="L18" i="15"/>
  <c r="L15" i="15"/>
  <c r="L21" i="13"/>
  <c r="L18" i="13"/>
  <c r="L15" i="13"/>
  <c r="L21" i="19"/>
  <c r="L18" i="19"/>
  <c r="L15" i="19"/>
  <c r="L21" i="20"/>
  <c r="L18" i="20"/>
  <c r="L15" i="20"/>
  <c r="L21" i="21"/>
  <c r="L18" i="21"/>
  <c r="L15" i="21"/>
  <c r="L21" i="22"/>
  <c r="L18" i="22"/>
  <c r="L15" i="22"/>
  <c r="L21" i="23"/>
  <c r="L18" i="23"/>
  <c r="L15" i="23"/>
  <c r="L21" i="24"/>
  <c r="L18" i="24"/>
  <c r="L15" i="24"/>
  <c r="L21" i="18"/>
  <c r="L18" i="18"/>
  <c r="L15" i="18"/>
  <c r="L21" i="25"/>
  <c r="L18" i="25"/>
  <c r="L15" i="25"/>
  <c r="L21" i="5"/>
  <c r="L18" i="5"/>
  <c r="L15" i="5"/>
  <c r="L9" i="5"/>
  <c r="J21" i="2"/>
  <c r="J18" i="2"/>
  <c r="J15" i="2"/>
  <c r="J21" i="4"/>
  <c r="J18" i="4"/>
  <c r="J15" i="4"/>
  <c r="J21" i="6"/>
  <c r="J18" i="6"/>
  <c r="J15" i="6"/>
  <c r="J21" i="7"/>
  <c r="J18" i="7"/>
  <c r="J15" i="7"/>
  <c r="J21" i="8"/>
  <c r="J18" i="8"/>
  <c r="J15" i="8"/>
  <c r="J21" i="11"/>
  <c r="J18" i="11"/>
  <c r="J15" i="11"/>
  <c r="J21" i="10"/>
  <c r="J18" i="10"/>
  <c r="J15" i="10"/>
  <c r="J21" i="9"/>
  <c r="J18" i="9"/>
  <c r="J15" i="9"/>
  <c r="J21" i="3"/>
  <c r="J18" i="3"/>
  <c r="J15" i="3"/>
  <c r="J21" i="14"/>
  <c r="J18" i="14"/>
  <c r="J15" i="14"/>
  <c r="J21" i="17"/>
  <c r="J18" i="17"/>
  <c r="J15" i="17"/>
  <c r="J21" i="12"/>
  <c r="J18" i="12"/>
  <c r="J15" i="12"/>
  <c r="J21" i="16"/>
  <c r="J18" i="16"/>
  <c r="J15" i="16"/>
  <c r="J21" i="15"/>
  <c r="J18" i="15"/>
  <c r="J15" i="15"/>
  <c r="J21" i="13"/>
  <c r="J18" i="13"/>
  <c r="J15" i="13"/>
  <c r="J21" i="19"/>
  <c r="J18" i="19"/>
  <c r="J15" i="19"/>
  <c r="J21" i="20"/>
  <c r="J18" i="20"/>
  <c r="J15" i="20"/>
  <c r="J21" i="21"/>
  <c r="J18" i="21"/>
  <c r="J15" i="21"/>
  <c r="J21" i="22"/>
  <c r="J18" i="22"/>
  <c r="J15" i="22"/>
  <c r="J21" i="23"/>
  <c r="J18" i="23"/>
  <c r="J15" i="23"/>
  <c r="J21" i="24"/>
  <c r="J18" i="24"/>
  <c r="J15" i="24"/>
  <c r="J21" i="18"/>
  <c r="J18" i="18"/>
  <c r="J15" i="18"/>
  <c r="J21" i="25"/>
  <c r="J18" i="25"/>
  <c r="J15" i="25"/>
  <c r="J21" i="5"/>
  <c r="J18" i="5"/>
  <c r="J15" i="5"/>
  <c r="J9" i="5"/>
  <c r="H21" i="2"/>
  <c r="H18" i="2"/>
  <c r="H15" i="2"/>
  <c r="H21" i="4"/>
  <c r="H18" i="4"/>
  <c r="H15" i="4"/>
  <c r="H21" i="6"/>
  <c r="H18" i="6"/>
  <c r="H15" i="6"/>
  <c r="H21" i="7"/>
  <c r="H18" i="7"/>
  <c r="H15" i="7"/>
  <c r="H21" i="8"/>
  <c r="H18" i="8"/>
  <c r="H15" i="8"/>
  <c r="H21" i="11"/>
  <c r="H18" i="11"/>
  <c r="H15" i="11"/>
  <c r="H21" i="10"/>
  <c r="H18" i="10"/>
  <c r="H15" i="10"/>
  <c r="H21" i="9"/>
  <c r="H18" i="9"/>
  <c r="H15" i="9"/>
  <c r="H21" i="3"/>
  <c r="H18" i="3"/>
  <c r="H15" i="3"/>
  <c r="H21" i="14"/>
  <c r="H18" i="14"/>
  <c r="H15" i="14"/>
  <c r="H21" i="17"/>
  <c r="H18" i="17"/>
  <c r="H15" i="17"/>
  <c r="H21" i="12"/>
  <c r="H18" i="12"/>
  <c r="H15" i="12"/>
  <c r="H21" i="16"/>
  <c r="H18" i="16"/>
  <c r="H15" i="16"/>
  <c r="H21" i="15"/>
  <c r="H18" i="15"/>
  <c r="H15" i="15"/>
  <c r="H21" i="13"/>
  <c r="H18" i="13"/>
  <c r="H15" i="13"/>
  <c r="H21" i="19"/>
  <c r="H18" i="19"/>
  <c r="H15" i="19"/>
  <c r="H21" i="20"/>
  <c r="H18" i="20"/>
  <c r="H15" i="20"/>
  <c r="H21" i="21"/>
  <c r="H18" i="21"/>
  <c r="H15" i="21"/>
  <c r="H21" i="22"/>
  <c r="H18" i="22"/>
  <c r="H15" i="22"/>
  <c r="H21" i="23"/>
  <c r="H18" i="23"/>
  <c r="H15" i="23"/>
  <c r="H21" i="24"/>
  <c r="H18" i="24"/>
  <c r="H15" i="24"/>
  <c r="H21" i="18"/>
  <c r="H18" i="18"/>
  <c r="H15" i="18"/>
  <c r="H21" i="25"/>
  <c r="H18" i="25"/>
  <c r="H15" i="25"/>
  <c r="H21" i="5"/>
  <c r="H18" i="5"/>
  <c r="H15" i="5"/>
  <c r="H9" i="5"/>
  <c r="L24" i="1"/>
  <c r="L21" i="1"/>
  <c r="J24" i="1"/>
  <c r="J21" i="1"/>
  <c r="H24" i="1"/>
  <c r="H21" i="1"/>
  <c r="C2" i="2" l="1"/>
  <c r="C2" i="4"/>
  <c r="C2" i="6"/>
  <c r="C2" i="7"/>
  <c r="C2" i="8"/>
  <c r="C2" i="11"/>
  <c r="C2" i="10"/>
  <c r="C2" i="9"/>
  <c r="C2" i="3"/>
  <c r="C2" i="14"/>
  <c r="C2" i="17"/>
  <c r="C2" i="12"/>
  <c r="C2" i="16"/>
  <c r="C2" i="15"/>
  <c r="C2" i="13"/>
  <c r="C2" i="19"/>
  <c r="C2" i="20"/>
  <c r="C2" i="21"/>
  <c r="C2" i="22"/>
  <c r="C2" i="23"/>
  <c r="C2" i="24"/>
  <c r="C2" i="18"/>
  <c r="C2" i="25"/>
  <c r="C2" i="5"/>
  <c r="C5" i="1"/>
  <c r="H24" i="2" l="1"/>
  <c r="N23" i="1" l="1"/>
  <c r="N17" i="1"/>
  <c r="N20" i="2"/>
  <c r="N14" i="2"/>
  <c r="N8" i="2"/>
  <c r="N20" i="4"/>
  <c r="N14" i="4"/>
  <c r="N8" i="4"/>
  <c r="N20" i="6"/>
  <c r="N14" i="6"/>
  <c r="N8" i="6"/>
  <c r="N20" i="7"/>
  <c r="N14" i="7"/>
  <c r="N8" i="7"/>
  <c r="N20" i="8"/>
  <c r="N14" i="8"/>
  <c r="N8" i="8"/>
  <c r="N20" i="11"/>
  <c r="N14" i="11"/>
  <c r="N8" i="11"/>
  <c r="N20" i="10"/>
  <c r="N14" i="10"/>
  <c r="N8" i="10"/>
  <c r="N20" i="9"/>
  <c r="N14" i="9"/>
  <c r="N8" i="9"/>
  <c r="N20" i="3"/>
  <c r="N14" i="3"/>
  <c r="N8" i="3"/>
  <c r="N20" i="14"/>
  <c r="N14" i="14"/>
  <c r="N8" i="14"/>
  <c r="N20" i="17"/>
  <c r="N14" i="17"/>
  <c r="N8" i="17"/>
  <c r="N20" i="12"/>
  <c r="N14" i="12"/>
  <c r="N8" i="12"/>
  <c r="N20" i="16"/>
  <c r="N14" i="16"/>
  <c r="N8" i="16"/>
  <c r="N20" i="15"/>
  <c r="N14" i="15"/>
  <c r="N8" i="15"/>
  <c r="N20" i="13"/>
  <c r="N14" i="13"/>
  <c r="N8" i="13"/>
  <c r="N20" i="19"/>
  <c r="N14" i="19"/>
  <c r="N8" i="19"/>
  <c r="N20" i="20"/>
  <c r="N14" i="20"/>
  <c r="N8" i="20"/>
  <c r="N20" i="21"/>
  <c r="N14" i="21"/>
  <c r="N8" i="21"/>
  <c r="N20" i="22"/>
  <c r="N14" i="22"/>
  <c r="N8" i="22"/>
  <c r="N20" i="23"/>
  <c r="N14" i="23"/>
  <c r="N8" i="23"/>
  <c r="N20" i="24"/>
  <c r="N14" i="24"/>
  <c r="N8" i="24"/>
  <c r="N20" i="18"/>
  <c r="N14" i="18"/>
  <c r="N8" i="18"/>
  <c r="N20" i="25"/>
  <c r="N14" i="25"/>
  <c r="N8" i="25"/>
  <c r="N20" i="5"/>
  <c r="N14" i="5"/>
  <c r="N8" i="5"/>
  <c r="L20" i="2"/>
  <c r="L19" i="2"/>
  <c r="L14" i="2"/>
  <c r="L20" i="4"/>
  <c r="L19" i="4"/>
  <c r="L14" i="4"/>
  <c r="L20" i="6"/>
  <c r="L19" i="6"/>
  <c r="L14" i="6"/>
  <c r="L20" i="7"/>
  <c r="L19" i="7"/>
  <c r="L14" i="7"/>
  <c r="L20" i="8"/>
  <c r="L19" i="8"/>
  <c r="L14" i="8"/>
  <c r="L20" i="11"/>
  <c r="L19" i="11"/>
  <c r="L14" i="11"/>
  <c r="L20" i="10"/>
  <c r="L19" i="10"/>
  <c r="L14" i="10"/>
  <c r="L20" i="9"/>
  <c r="L19" i="9"/>
  <c r="L14" i="9"/>
  <c r="L20" i="3"/>
  <c r="L19" i="3"/>
  <c r="L14" i="3"/>
  <c r="L20" i="14"/>
  <c r="L19" i="14"/>
  <c r="L14" i="14"/>
  <c r="L20" i="17"/>
  <c r="L19" i="17"/>
  <c r="L14" i="17"/>
  <c r="L20" i="12"/>
  <c r="L19" i="12"/>
  <c r="L14" i="12"/>
  <c r="L20" i="16"/>
  <c r="L19" i="16"/>
  <c r="L14" i="16"/>
  <c r="L20" i="15"/>
  <c r="L19" i="15"/>
  <c r="L14" i="15"/>
  <c r="L20" i="13"/>
  <c r="L19" i="13"/>
  <c r="L14" i="13"/>
  <c r="L20" i="19"/>
  <c r="L19" i="19"/>
  <c r="L14" i="19"/>
  <c r="L20" i="20"/>
  <c r="L19" i="20"/>
  <c r="L14" i="20"/>
  <c r="L20" i="21"/>
  <c r="L19" i="21"/>
  <c r="L14" i="21"/>
  <c r="L20" i="22"/>
  <c r="L19" i="22"/>
  <c r="L14" i="22"/>
  <c r="L20" i="23"/>
  <c r="L19" i="23"/>
  <c r="L14" i="23"/>
  <c r="L20" i="24"/>
  <c r="L19" i="24"/>
  <c r="L14" i="24"/>
  <c r="L20" i="18"/>
  <c r="L19" i="18"/>
  <c r="L14" i="18"/>
  <c r="L20" i="25"/>
  <c r="L19" i="25"/>
  <c r="L14" i="25"/>
  <c r="L20" i="5"/>
  <c r="L19" i="5"/>
  <c r="L14" i="5"/>
  <c r="L8" i="5"/>
  <c r="J20" i="2"/>
  <c r="J19" i="2"/>
  <c r="J14" i="2"/>
  <c r="J20" i="4"/>
  <c r="J19" i="4"/>
  <c r="J14" i="4"/>
  <c r="J20" i="6"/>
  <c r="J19" i="6"/>
  <c r="J14" i="6"/>
  <c r="J20" i="7"/>
  <c r="J19" i="7"/>
  <c r="J14" i="7"/>
  <c r="J20" i="8"/>
  <c r="J19" i="8"/>
  <c r="J14" i="8"/>
  <c r="J20" i="11"/>
  <c r="J19" i="11"/>
  <c r="J14" i="11"/>
  <c r="J20" i="10"/>
  <c r="J19" i="10"/>
  <c r="J14" i="10"/>
  <c r="J20" i="9"/>
  <c r="J19" i="9"/>
  <c r="J14" i="9"/>
  <c r="J20" i="3"/>
  <c r="J19" i="3"/>
  <c r="J14" i="3"/>
  <c r="J20" i="14"/>
  <c r="J19" i="14"/>
  <c r="J14" i="14"/>
  <c r="J20" i="17"/>
  <c r="J19" i="17"/>
  <c r="J14" i="17"/>
  <c r="J20" i="12"/>
  <c r="J19" i="12"/>
  <c r="J14" i="12"/>
  <c r="J20" i="16"/>
  <c r="J19" i="16"/>
  <c r="J14" i="16"/>
  <c r="J20" i="15"/>
  <c r="J19" i="15"/>
  <c r="J14" i="15"/>
  <c r="J20" i="13"/>
  <c r="J19" i="13"/>
  <c r="J14" i="13"/>
  <c r="J20" i="19"/>
  <c r="J19" i="19"/>
  <c r="J14" i="19"/>
  <c r="J20" i="20"/>
  <c r="J19" i="20"/>
  <c r="J14" i="20"/>
  <c r="J20" i="21"/>
  <c r="J19" i="21"/>
  <c r="J14" i="21"/>
  <c r="J20" i="22"/>
  <c r="J19" i="22"/>
  <c r="J14" i="22"/>
  <c r="J20" i="23"/>
  <c r="J19" i="23"/>
  <c r="J14" i="23"/>
  <c r="J20" i="24"/>
  <c r="J19" i="24"/>
  <c r="J14" i="24"/>
  <c r="J20" i="18"/>
  <c r="J19" i="18"/>
  <c r="J14" i="18"/>
  <c r="J20" i="25"/>
  <c r="J19" i="25"/>
  <c r="J14" i="25"/>
  <c r="J20" i="5"/>
  <c r="J19" i="5"/>
  <c r="J14" i="5"/>
  <c r="J8" i="5"/>
  <c r="H20" i="2"/>
  <c r="H19" i="2"/>
  <c r="H14" i="2"/>
  <c r="H20" i="4"/>
  <c r="H19" i="4"/>
  <c r="H14" i="4"/>
  <c r="H20" i="6"/>
  <c r="H19" i="6"/>
  <c r="H14" i="6"/>
  <c r="H20" i="7"/>
  <c r="H19" i="7"/>
  <c r="H14" i="7"/>
  <c r="H20" i="8"/>
  <c r="H19" i="8"/>
  <c r="H14" i="8"/>
  <c r="H20" i="11"/>
  <c r="H19" i="11"/>
  <c r="H14" i="11"/>
  <c r="H20" i="10"/>
  <c r="H19" i="10"/>
  <c r="H14" i="10"/>
  <c r="H20" i="9"/>
  <c r="H19" i="9"/>
  <c r="H14" i="9"/>
  <c r="H20" i="3"/>
  <c r="H19" i="3"/>
  <c r="H14" i="3"/>
  <c r="H20" i="14"/>
  <c r="H19" i="14"/>
  <c r="H14" i="14"/>
  <c r="H20" i="17"/>
  <c r="H19" i="17"/>
  <c r="H14" i="17"/>
  <c r="H20" i="12"/>
  <c r="H19" i="12"/>
  <c r="H14" i="12"/>
  <c r="H20" i="16"/>
  <c r="H19" i="16"/>
  <c r="H14" i="16"/>
  <c r="H20" i="15"/>
  <c r="H19" i="15"/>
  <c r="H14" i="15"/>
  <c r="H20" i="13"/>
  <c r="H19" i="13"/>
  <c r="H14" i="13"/>
  <c r="H20" i="19"/>
  <c r="H19" i="19"/>
  <c r="H14" i="19"/>
  <c r="H20" i="20"/>
  <c r="H19" i="20"/>
  <c r="H14" i="20"/>
  <c r="H20" i="21"/>
  <c r="H19" i="21"/>
  <c r="H14" i="21"/>
  <c r="H20" i="22"/>
  <c r="H19" i="22"/>
  <c r="H14" i="22"/>
  <c r="H20" i="23"/>
  <c r="H19" i="23"/>
  <c r="H14" i="23"/>
  <c r="H20" i="24"/>
  <c r="H19" i="24"/>
  <c r="H14" i="24"/>
  <c r="H20" i="18"/>
  <c r="H19" i="18"/>
  <c r="H14" i="18"/>
  <c r="H20" i="25"/>
  <c r="H19" i="25"/>
  <c r="H14" i="25"/>
  <c r="H20" i="5"/>
  <c r="H19" i="5"/>
  <c r="H14" i="5"/>
  <c r="H8" i="5"/>
  <c r="L23" i="1"/>
  <c r="J28" i="1"/>
  <c r="J23" i="1"/>
  <c r="J16" i="1"/>
  <c r="H28" i="1"/>
  <c r="H23" i="1"/>
  <c r="H16" i="1"/>
  <c r="N11" i="1"/>
  <c r="L11" i="1"/>
  <c r="J11" i="1"/>
  <c r="J10" i="1"/>
  <c r="H11" i="1"/>
  <c r="H10" i="1"/>
  <c r="H5" i="5"/>
  <c r="H5" i="25"/>
  <c r="H5" i="18"/>
  <c r="H5" i="24"/>
  <c r="H5" i="23"/>
  <c r="H5" i="22"/>
  <c r="H5" i="21"/>
  <c r="H5" i="20"/>
  <c r="H5" i="19"/>
  <c r="H5" i="13"/>
  <c r="H5" i="15"/>
  <c r="H5" i="16"/>
  <c r="H5" i="12"/>
  <c r="H5" i="17"/>
  <c r="H5" i="14"/>
  <c r="H5" i="3"/>
  <c r="H5" i="9"/>
  <c r="H5" i="10"/>
  <c r="H5" i="11"/>
  <c r="H5" i="8"/>
  <c r="H5" i="7"/>
  <c r="H5" i="6"/>
  <c r="H5" i="4"/>
  <c r="H5" i="2"/>
  <c r="N19" i="2" l="1"/>
  <c r="N19" i="4"/>
  <c r="N19" i="6"/>
  <c r="N19" i="7"/>
  <c r="N19" i="8"/>
  <c r="N19" i="11"/>
  <c r="N19" i="10"/>
  <c r="N19" i="9"/>
  <c r="N19" i="3"/>
  <c r="N19" i="14"/>
  <c r="N19" i="17"/>
  <c r="N19" i="12"/>
  <c r="N19" i="16"/>
  <c r="N19" i="15"/>
  <c r="N19" i="13"/>
  <c r="N19" i="19"/>
  <c r="N19" i="20"/>
  <c r="N19" i="21"/>
  <c r="N19" i="22"/>
  <c r="N19" i="23"/>
  <c r="N19" i="24"/>
  <c r="N19" i="18"/>
  <c r="N19" i="25"/>
  <c r="N19" i="5"/>
  <c r="N22" i="1"/>
  <c r="N20" i="1"/>
  <c r="J27" i="1" l="1"/>
  <c r="J26" i="1"/>
  <c r="J22" i="1"/>
  <c r="J20" i="1"/>
  <c r="J15" i="1"/>
  <c r="J14" i="1"/>
  <c r="J9" i="1"/>
  <c r="J8" i="1"/>
  <c r="H27" i="1"/>
  <c r="H26" i="1"/>
  <c r="H22" i="1"/>
  <c r="H20" i="1"/>
  <c r="H15" i="1"/>
  <c r="H14" i="1"/>
  <c r="H9" i="1"/>
  <c r="H8" i="1"/>
  <c r="N25" i="5" l="1"/>
  <c r="N24" i="5"/>
  <c r="N23" i="5"/>
  <c r="N17" i="5"/>
  <c r="N13" i="5"/>
  <c r="N12" i="5"/>
  <c r="N11" i="5"/>
  <c r="N7" i="5"/>
  <c r="N6" i="5"/>
  <c r="N5" i="5"/>
  <c r="N25" i="2"/>
  <c r="N24" i="2"/>
  <c r="N23" i="2"/>
  <c r="N17" i="2"/>
  <c r="N28" i="1"/>
  <c r="N27" i="1"/>
  <c r="N26" i="1"/>
  <c r="N16" i="1"/>
  <c r="N15" i="1"/>
  <c r="N14" i="1"/>
  <c r="N10" i="1"/>
  <c r="N9" i="1"/>
  <c r="N8" i="1"/>
  <c r="N17" i="4" l="1"/>
  <c r="N5" i="8"/>
  <c r="N25" i="25" l="1"/>
  <c r="N24" i="25"/>
  <c r="N23" i="25"/>
  <c r="N17" i="25"/>
  <c r="N13" i="25"/>
  <c r="N12" i="25"/>
  <c r="N11" i="25"/>
  <c r="N7" i="25"/>
  <c r="N6" i="25"/>
  <c r="N5" i="25"/>
  <c r="L25" i="25"/>
  <c r="L24" i="25"/>
  <c r="L23" i="25"/>
  <c r="L17" i="25"/>
  <c r="L13" i="25"/>
  <c r="L12" i="25"/>
  <c r="L11" i="25"/>
  <c r="L7" i="25"/>
  <c r="L6" i="25"/>
  <c r="L5" i="25"/>
  <c r="J25" i="25"/>
  <c r="J24" i="25"/>
  <c r="J23" i="25"/>
  <c r="J17" i="25"/>
  <c r="J13" i="25"/>
  <c r="J12" i="25"/>
  <c r="J11" i="25"/>
  <c r="J7" i="25"/>
  <c r="J6" i="25"/>
  <c r="J5" i="25"/>
  <c r="H25" i="25"/>
  <c r="H24" i="25"/>
  <c r="H23" i="25"/>
  <c r="H17" i="25"/>
  <c r="H13" i="25"/>
  <c r="H12" i="25"/>
  <c r="H11" i="25"/>
  <c r="H7" i="25"/>
  <c r="H6" i="25"/>
  <c r="N25" i="18"/>
  <c r="N24" i="18"/>
  <c r="N23" i="18"/>
  <c r="N17" i="18"/>
  <c r="N13" i="18"/>
  <c r="N12" i="18"/>
  <c r="N11" i="18"/>
  <c r="N7" i="18"/>
  <c r="N6" i="18"/>
  <c r="N5" i="18"/>
  <c r="L25" i="18"/>
  <c r="L24" i="18"/>
  <c r="L23" i="18"/>
  <c r="L17" i="18"/>
  <c r="L13" i="18"/>
  <c r="L12" i="18"/>
  <c r="L11" i="18"/>
  <c r="L7" i="18"/>
  <c r="L6" i="18"/>
  <c r="L5" i="18"/>
  <c r="J25" i="18"/>
  <c r="J24" i="18"/>
  <c r="J23" i="18"/>
  <c r="J17" i="18"/>
  <c r="J13" i="18"/>
  <c r="J12" i="18"/>
  <c r="J11" i="18"/>
  <c r="J7" i="18"/>
  <c r="J6" i="18"/>
  <c r="J5" i="18"/>
  <c r="H25" i="18"/>
  <c r="H24" i="18"/>
  <c r="H23" i="18"/>
  <c r="H17" i="18"/>
  <c r="H13" i="18"/>
  <c r="H12" i="18"/>
  <c r="H11" i="18"/>
  <c r="H7" i="18"/>
  <c r="H6" i="18"/>
  <c r="N25" i="24"/>
  <c r="N24" i="24"/>
  <c r="N23" i="24"/>
  <c r="N17" i="24"/>
  <c r="N13" i="24"/>
  <c r="N12" i="24"/>
  <c r="N11" i="24"/>
  <c r="N7" i="24"/>
  <c r="N6" i="24"/>
  <c r="N5" i="24"/>
  <c r="L25" i="24"/>
  <c r="L24" i="24"/>
  <c r="L23" i="24"/>
  <c r="L17" i="24"/>
  <c r="L13" i="24"/>
  <c r="L12" i="24"/>
  <c r="L11" i="24"/>
  <c r="L7" i="24"/>
  <c r="L6" i="24"/>
  <c r="L5" i="24"/>
  <c r="J25" i="24"/>
  <c r="J24" i="24"/>
  <c r="J23" i="24"/>
  <c r="J17" i="24"/>
  <c r="J13" i="24"/>
  <c r="J12" i="24"/>
  <c r="J11" i="24"/>
  <c r="J7" i="24"/>
  <c r="J6" i="24"/>
  <c r="J5" i="24"/>
  <c r="H25" i="24"/>
  <c r="H24" i="24"/>
  <c r="H23" i="24"/>
  <c r="H17" i="24"/>
  <c r="H13" i="24"/>
  <c r="H12" i="24"/>
  <c r="H11" i="24"/>
  <c r="H7" i="24"/>
  <c r="H6" i="24"/>
  <c r="N25" i="23"/>
  <c r="N24" i="23"/>
  <c r="N23" i="23"/>
  <c r="N17" i="23"/>
  <c r="N13" i="23"/>
  <c r="N12" i="23"/>
  <c r="N11" i="23"/>
  <c r="N7" i="23"/>
  <c r="N6" i="23"/>
  <c r="N5" i="23"/>
  <c r="L25" i="23"/>
  <c r="L24" i="23"/>
  <c r="L23" i="23"/>
  <c r="L17" i="23"/>
  <c r="L13" i="23"/>
  <c r="L12" i="23"/>
  <c r="L11" i="23"/>
  <c r="L7" i="23"/>
  <c r="L6" i="23"/>
  <c r="L5" i="23"/>
  <c r="J25" i="23"/>
  <c r="J24" i="23"/>
  <c r="J23" i="23"/>
  <c r="J17" i="23"/>
  <c r="J13" i="23"/>
  <c r="J12" i="23"/>
  <c r="J11" i="23"/>
  <c r="J7" i="23"/>
  <c r="J6" i="23"/>
  <c r="J5" i="23"/>
  <c r="H25" i="23"/>
  <c r="H24" i="23"/>
  <c r="H23" i="23"/>
  <c r="H17" i="23"/>
  <c r="H13" i="23"/>
  <c r="H12" i="23"/>
  <c r="H11" i="23"/>
  <c r="H7" i="23"/>
  <c r="H6" i="23"/>
  <c r="N25" i="22"/>
  <c r="N24" i="22"/>
  <c r="N23" i="22"/>
  <c r="N17" i="22"/>
  <c r="N13" i="22"/>
  <c r="N12" i="22"/>
  <c r="N11" i="22"/>
  <c r="N7" i="22"/>
  <c r="N6" i="22"/>
  <c r="N5" i="22"/>
  <c r="L25" i="22"/>
  <c r="L24" i="22"/>
  <c r="L23" i="22"/>
  <c r="L17" i="22"/>
  <c r="L13" i="22"/>
  <c r="L12" i="22"/>
  <c r="L11" i="22"/>
  <c r="L7" i="22"/>
  <c r="L6" i="22"/>
  <c r="L5" i="22"/>
  <c r="J25" i="22"/>
  <c r="J24" i="22"/>
  <c r="J23" i="22"/>
  <c r="J17" i="22"/>
  <c r="J13" i="22"/>
  <c r="J12" i="22"/>
  <c r="J11" i="22"/>
  <c r="J7" i="22"/>
  <c r="J6" i="22"/>
  <c r="J5" i="22"/>
  <c r="H25" i="22"/>
  <c r="H24" i="22"/>
  <c r="H23" i="22"/>
  <c r="H17" i="22"/>
  <c r="H13" i="22"/>
  <c r="H12" i="22"/>
  <c r="H11" i="22"/>
  <c r="H7" i="22"/>
  <c r="H6" i="22"/>
  <c r="N25" i="21"/>
  <c r="N24" i="21"/>
  <c r="N23" i="21"/>
  <c r="N17" i="21"/>
  <c r="N13" i="21"/>
  <c r="N12" i="21"/>
  <c r="N11" i="21"/>
  <c r="N7" i="21"/>
  <c r="N6" i="21"/>
  <c r="N5" i="21"/>
  <c r="L25" i="21"/>
  <c r="L24" i="21"/>
  <c r="L23" i="21"/>
  <c r="L17" i="21"/>
  <c r="L13" i="21"/>
  <c r="L12" i="21"/>
  <c r="L11" i="21"/>
  <c r="L7" i="21"/>
  <c r="L6" i="21"/>
  <c r="L5" i="21"/>
  <c r="J25" i="21"/>
  <c r="J24" i="21"/>
  <c r="J23" i="21"/>
  <c r="J17" i="21"/>
  <c r="J13" i="21"/>
  <c r="J12" i="21"/>
  <c r="J11" i="21"/>
  <c r="J7" i="21"/>
  <c r="J6" i="21"/>
  <c r="J5" i="21"/>
  <c r="H25" i="21"/>
  <c r="H24" i="21"/>
  <c r="H23" i="21"/>
  <c r="H17" i="21"/>
  <c r="H13" i="21"/>
  <c r="H12" i="21"/>
  <c r="H11" i="21"/>
  <c r="H7" i="21"/>
  <c r="H6" i="21"/>
  <c r="N25" i="20"/>
  <c r="N24" i="20"/>
  <c r="N23" i="20"/>
  <c r="N17" i="20"/>
  <c r="N13" i="20"/>
  <c r="N12" i="20"/>
  <c r="N11" i="20"/>
  <c r="N7" i="20"/>
  <c r="N6" i="20"/>
  <c r="N5" i="20"/>
  <c r="L25" i="20"/>
  <c r="L24" i="20"/>
  <c r="L23" i="20"/>
  <c r="L17" i="20"/>
  <c r="L13" i="20"/>
  <c r="L12" i="20"/>
  <c r="L11" i="20"/>
  <c r="L7" i="20"/>
  <c r="L6" i="20"/>
  <c r="L5" i="20"/>
  <c r="J25" i="20"/>
  <c r="J24" i="20"/>
  <c r="J23" i="20"/>
  <c r="J17" i="20"/>
  <c r="J13" i="20"/>
  <c r="J12" i="20"/>
  <c r="J11" i="20"/>
  <c r="J7" i="20"/>
  <c r="J6" i="20"/>
  <c r="J5" i="20"/>
  <c r="H25" i="20"/>
  <c r="H24" i="20"/>
  <c r="H23" i="20"/>
  <c r="H17" i="20"/>
  <c r="H13" i="20"/>
  <c r="H12" i="20"/>
  <c r="H11" i="20"/>
  <c r="H7" i="20"/>
  <c r="H6" i="20"/>
  <c r="N25" i="19"/>
  <c r="N24" i="19"/>
  <c r="N23" i="19"/>
  <c r="N17" i="19"/>
  <c r="N13" i="19"/>
  <c r="N12" i="19"/>
  <c r="N11" i="19"/>
  <c r="N7" i="19"/>
  <c r="N6" i="19"/>
  <c r="N5" i="19"/>
  <c r="L25" i="19"/>
  <c r="L24" i="19"/>
  <c r="L23" i="19"/>
  <c r="L17" i="19"/>
  <c r="L13" i="19"/>
  <c r="L12" i="19"/>
  <c r="L11" i="19"/>
  <c r="L7" i="19"/>
  <c r="L6" i="19"/>
  <c r="L5" i="19"/>
  <c r="J25" i="19"/>
  <c r="J24" i="19"/>
  <c r="J23" i="19"/>
  <c r="J17" i="19"/>
  <c r="J13" i="19"/>
  <c r="J12" i="19"/>
  <c r="J11" i="19"/>
  <c r="J7" i="19"/>
  <c r="J6" i="19"/>
  <c r="J5" i="19"/>
  <c r="H25" i="19"/>
  <c r="H24" i="19"/>
  <c r="H23" i="19"/>
  <c r="H17" i="19"/>
  <c r="H13" i="19"/>
  <c r="H12" i="19"/>
  <c r="H11" i="19"/>
  <c r="H7" i="19"/>
  <c r="H6" i="19"/>
  <c r="N25" i="13"/>
  <c r="N24" i="13"/>
  <c r="N23" i="13"/>
  <c r="N17" i="13"/>
  <c r="N13" i="13"/>
  <c r="N12" i="13"/>
  <c r="N11" i="13"/>
  <c r="N7" i="13"/>
  <c r="N6" i="13"/>
  <c r="N5" i="13"/>
  <c r="L25" i="13"/>
  <c r="L24" i="13"/>
  <c r="L23" i="13"/>
  <c r="L17" i="13"/>
  <c r="L13" i="13"/>
  <c r="L12" i="13"/>
  <c r="L11" i="13"/>
  <c r="L7" i="13"/>
  <c r="L6" i="13"/>
  <c r="L5" i="13"/>
  <c r="J25" i="13"/>
  <c r="J24" i="13"/>
  <c r="J23" i="13"/>
  <c r="J17" i="13"/>
  <c r="J13" i="13"/>
  <c r="J12" i="13"/>
  <c r="J11" i="13"/>
  <c r="J7" i="13"/>
  <c r="J6" i="13"/>
  <c r="J5" i="13"/>
  <c r="H25" i="13"/>
  <c r="H24" i="13"/>
  <c r="H23" i="13"/>
  <c r="H17" i="13"/>
  <c r="H13" i="13"/>
  <c r="H12" i="13"/>
  <c r="H11" i="13"/>
  <c r="H7" i="13"/>
  <c r="H6" i="13"/>
  <c r="N25" i="15"/>
  <c r="N24" i="15"/>
  <c r="N23" i="15"/>
  <c r="N17" i="15"/>
  <c r="N13" i="15"/>
  <c r="N12" i="15"/>
  <c r="N11" i="15"/>
  <c r="N7" i="15"/>
  <c r="N6" i="15"/>
  <c r="N5" i="15"/>
  <c r="L25" i="15"/>
  <c r="L24" i="15"/>
  <c r="L23" i="15"/>
  <c r="L17" i="15"/>
  <c r="L13" i="15"/>
  <c r="L12" i="15"/>
  <c r="L11" i="15"/>
  <c r="L7" i="15"/>
  <c r="L6" i="15"/>
  <c r="L5" i="15"/>
  <c r="J25" i="15"/>
  <c r="J24" i="15"/>
  <c r="J23" i="15"/>
  <c r="J17" i="15"/>
  <c r="J13" i="15"/>
  <c r="J12" i="15"/>
  <c r="J11" i="15"/>
  <c r="J7" i="15"/>
  <c r="J6" i="15"/>
  <c r="J5" i="15"/>
  <c r="H25" i="15"/>
  <c r="H24" i="15"/>
  <c r="H23" i="15"/>
  <c r="H17" i="15"/>
  <c r="H13" i="15"/>
  <c r="H12" i="15"/>
  <c r="H11" i="15"/>
  <c r="H7" i="15"/>
  <c r="H6" i="15"/>
  <c r="N25" i="16"/>
  <c r="N24" i="16"/>
  <c r="N23" i="16"/>
  <c r="N17" i="16"/>
  <c r="N13" i="16"/>
  <c r="N12" i="16"/>
  <c r="N11" i="16"/>
  <c r="N7" i="16"/>
  <c r="N6" i="16"/>
  <c r="N5" i="16"/>
  <c r="L25" i="16"/>
  <c r="L24" i="16"/>
  <c r="L23" i="16"/>
  <c r="L17" i="16"/>
  <c r="L13" i="16"/>
  <c r="L12" i="16"/>
  <c r="L11" i="16"/>
  <c r="L7" i="16"/>
  <c r="L6" i="16"/>
  <c r="L5" i="16"/>
  <c r="J25" i="16"/>
  <c r="J24" i="16"/>
  <c r="J23" i="16"/>
  <c r="J17" i="16"/>
  <c r="J13" i="16"/>
  <c r="J12" i="16"/>
  <c r="J11" i="16"/>
  <c r="J7" i="16"/>
  <c r="J6" i="16"/>
  <c r="J5" i="16"/>
  <c r="H25" i="16"/>
  <c r="H24" i="16"/>
  <c r="H23" i="16"/>
  <c r="H17" i="16"/>
  <c r="H13" i="16"/>
  <c r="H12" i="16"/>
  <c r="H11" i="16"/>
  <c r="H7" i="16"/>
  <c r="H6" i="16"/>
  <c r="N25" i="12"/>
  <c r="N24" i="12"/>
  <c r="N23" i="12"/>
  <c r="N17" i="12"/>
  <c r="N13" i="12"/>
  <c r="N12" i="12"/>
  <c r="N11" i="12"/>
  <c r="N7" i="12"/>
  <c r="N6" i="12"/>
  <c r="N5" i="12"/>
  <c r="L25" i="12"/>
  <c r="L24" i="12"/>
  <c r="L23" i="12"/>
  <c r="L17" i="12"/>
  <c r="L13" i="12"/>
  <c r="L12" i="12"/>
  <c r="L11" i="12"/>
  <c r="L7" i="12"/>
  <c r="L6" i="12"/>
  <c r="L5" i="12"/>
  <c r="J25" i="12"/>
  <c r="J24" i="12"/>
  <c r="J23" i="12"/>
  <c r="J17" i="12"/>
  <c r="J13" i="12"/>
  <c r="J12" i="12"/>
  <c r="J11" i="12"/>
  <c r="J7" i="12"/>
  <c r="J6" i="12"/>
  <c r="J5" i="12"/>
  <c r="H25" i="12"/>
  <c r="H24" i="12"/>
  <c r="H23" i="12"/>
  <c r="H17" i="12"/>
  <c r="H13" i="12"/>
  <c r="H12" i="12"/>
  <c r="H11" i="12"/>
  <c r="H7" i="12"/>
  <c r="H6" i="12"/>
  <c r="N25" i="17"/>
  <c r="N24" i="17"/>
  <c r="N23" i="17"/>
  <c r="N17" i="17"/>
  <c r="N13" i="17"/>
  <c r="N12" i="17"/>
  <c r="N11" i="17"/>
  <c r="N7" i="17"/>
  <c r="N6" i="17"/>
  <c r="N5" i="17"/>
  <c r="L25" i="17"/>
  <c r="L24" i="17"/>
  <c r="L23" i="17"/>
  <c r="L17" i="17"/>
  <c r="L13" i="17"/>
  <c r="L12" i="17"/>
  <c r="L11" i="17"/>
  <c r="L7" i="17"/>
  <c r="L6" i="17"/>
  <c r="L5" i="17"/>
  <c r="J25" i="17"/>
  <c r="J24" i="17"/>
  <c r="J23" i="17"/>
  <c r="J17" i="17"/>
  <c r="J13" i="17"/>
  <c r="J12" i="17"/>
  <c r="J11" i="17"/>
  <c r="J7" i="17"/>
  <c r="J6" i="17"/>
  <c r="J5" i="17"/>
  <c r="H25" i="17"/>
  <c r="H24" i="17"/>
  <c r="H23" i="17"/>
  <c r="H17" i="17"/>
  <c r="H13" i="17"/>
  <c r="H12" i="17"/>
  <c r="H11" i="17"/>
  <c r="H7" i="17"/>
  <c r="H6" i="17"/>
  <c r="N25" i="14"/>
  <c r="N24" i="14"/>
  <c r="N23" i="14"/>
  <c r="N17" i="14"/>
  <c r="N13" i="14"/>
  <c r="N12" i="14"/>
  <c r="N11" i="14"/>
  <c r="N7" i="14"/>
  <c r="N6" i="14"/>
  <c r="N5" i="14"/>
  <c r="L25" i="14"/>
  <c r="L24" i="14"/>
  <c r="L23" i="14"/>
  <c r="L17" i="14"/>
  <c r="L13" i="14"/>
  <c r="L12" i="14"/>
  <c r="L11" i="14"/>
  <c r="L7" i="14"/>
  <c r="L6" i="14"/>
  <c r="L5" i="14"/>
  <c r="J25" i="14"/>
  <c r="J24" i="14"/>
  <c r="J23" i="14"/>
  <c r="J17" i="14"/>
  <c r="J13" i="14"/>
  <c r="J12" i="14"/>
  <c r="J11" i="14"/>
  <c r="J7" i="14"/>
  <c r="J6" i="14"/>
  <c r="J5" i="14"/>
  <c r="H25" i="14"/>
  <c r="H24" i="14"/>
  <c r="H23" i="14"/>
  <c r="H17" i="14"/>
  <c r="H13" i="14"/>
  <c r="H12" i="14"/>
  <c r="H11" i="14"/>
  <c r="H7" i="14"/>
  <c r="H6" i="14"/>
  <c r="N25" i="3"/>
  <c r="N24" i="3"/>
  <c r="N23" i="3"/>
  <c r="N17" i="3"/>
  <c r="N13" i="3"/>
  <c r="N12" i="3"/>
  <c r="N11" i="3"/>
  <c r="N7" i="3"/>
  <c r="N6" i="3"/>
  <c r="N5" i="3"/>
  <c r="L25" i="3"/>
  <c r="L24" i="3"/>
  <c r="L23" i="3"/>
  <c r="L17" i="3"/>
  <c r="L13" i="3"/>
  <c r="L12" i="3"/>
  <c r="L11" i="3"/>
  <c r="L7" i="3"/>
  <c r="L6" i="3"/>
  <c r="L5" i="3"/>
  <c r="J25" i="3"/>
  <c r="J24" i="3"/>
  <c r="J23" i="3"/>
  <c r="J17" i="3"/>
  <c r="J13" i="3"/>
  <c r="J12" i="3"/>
  <c r="J11" i="3"/>
  <c r="J7" i="3"/>
  <c r="J6" i="3"/>
  <c r="J5" i="3"/>
  <c r="H25" i="3"/>
  <c r="H24" i="3"/>
  <c r="H23" i="3"/>
  <c r="H17" i="3"/>
  <c r="H13" i="3"/>
  <c r="H12" i="3"/>
  <c r="H11" i="3"/>
  <c r="H7" i="3"/>
  <c r="H6" i="3"/>
  <c r="N25" i="9"/>
  <c r="N24" i="9"/>
  <c r="N23" i="9"/>
  <c r="N17" i="9"/>
  <c r="N13" i="9"/>
  <c r="N12" i="9"/>
  <c r="N11" i="9"/>
  <c r="N7" i="9"/>
  <c r="N6" i="9"/>
  <c r="N5" i="9"/>
  <c r="L25" i="9"/>
  <c r="L24" i="9"/>
  <c r="L23" i="9"/>
  <c r="L17" i="9"/>
  <c r="L13" i="9"/>
  <c r="L12" i="9"/>
  <c r="L11" i="9"/>
  <c r="L7" i="9"/>
  <c r="L6" i="9"/>
  <c r="L5" i="9"/>
  <c r="J25" i="9"/>
  <c r="J24" i="9"/>
  <c r="J23" i="9"/>
  <c r="J17" i="9"/>
  <c r="J13" i="9"/>
  <c r="J12" i="9"/>
  <c r="J11" i="9"/>
  <c r="J7" i="9"/>
  <c r="J6" i="9"/>
  <c r="J5" i="9"/>
  <c r="H25" i="9"/>
  <c r="H24" i="9"/>
  <c r="H23" i="9"/>
  <c r="H17" i="9"/>
  <c r="H13" i="9"/>
  <c r="H12" i="9"/>
  <c r="H11" i="9"/>
  <c r="H7" i="9"/>
  <c r="H6" i="9"/>
  <c r="N25" i="10"/>
  <c r="N24" i="10"/>
  <c r="N23" i="10"/>
  <c r="N17" i="10"/>
  <c r="N13" i="10"/>
  <c r="N12" i="10"/>
  <c r="N11" i="10"/>
  <c r="N7" i="10"/>
  <c r="N6" i="10"/>
  <c r="N5" i="10"/>
  <c r="L25" i="10"/>
  <c r="L24" i="10"/>
  <c r="L23" i="10"/>
  <c r="L17" i="10"/>
  <c r="L13" i="10"/>
  <c r="L12" i="10"/>
  <c r="L11" i="10"/>
  <c r="L7" i="10"/>
  <c r="L6" i="10"/>
  <c r="L5" i="10"/>
  <c r="J25" i="10"/>
  <c r="J24" i="10"/>
  <c r="J23" i="10"/>
  <c r="J17" i="10"/>
  <c r="J13" i="10"/>
  <c r="J12" i="10"/>
  <c r="J11" i="10"/>
  <c r="J7" i="10"/>
  <c r="J6" i="10"/>
  <c r="J5" i="10"/>
  <c r="H25" i="10"/>
  <c r="H24" i="10"/>
  <c r="H23" i="10"/>
  <c r="H17" i="10"/>
  <c r="H13" i="10"/>
  <c r="H12" i="10"/>
  <c r="H11" i="10"/>
  <c r="H7" i="10"/>
  <c r="H6" i="10"/>
  <c r="N25" i="11"/>
  <c r="N24" i="11"/>
  <c r="N23" i="11"/>
  <c r="N17" i="11"/>
  <c r="N13" i="11"/>
  <c r="N12" i="11"/>
  <c r="N11" i="11"/>
  <c r="N7" i="11"/>
  <c r="N6" i="11"/>
  <c r="N5" i="11"/>
  <c r="L25" i="11"/>
  <c r="L24" i="11"/>
  <c r="L23" i="11"/>
  <c r="L17" i="11"/>
  <c r="L13" i="11"/>
  <c r="L12" i="11"/>
  <c r="L11" i="11"/>
  <c r="L7" i="11"/>
  <c r="L6" i="11"/>
  <c r="L5" i="11"/>
  <c r="J25" i="11"/>
  <c r="J24" i="11"/>
  <c r="J23" i="11"/>
  <c r="J17" i="11"/>
  <c r="J13" i="11"/>
  <c r="J12" i="11"/>
  <c r="J11" i="11"/>
  <c r="J7" i="11"/>
  <c r="J6" i="11"/>
  <c r="J5" i="11"/>
  <c r="H25" i="11"/>
  <c r="H24" i="11"/>
  <c r="H23" i="11"/>
  <c r="H17" i="11"/>
  <c r="H13" i="11"/>
  <c r="H12" i="11"/>
  <c r="H11" i="11"/>
  <c r="H7" i="11"/>
  <c r="H6" i="11"/>
  <c r="N25" i="8"/>
  <c r="N24" i="8"/>
  <c r="N23" i="8"/>
  <c r="N17" i="8"/>
  <c r="N13" i="8"/>
  <c r="N12" i="8"/>
  <c r="N11" i="8"/>
  <c r="N7" i="8"/>
  <c r="N6" i="8"/>
  <c r="L25" i="8"/>
  <c r="L24" i="8"/>
  <c r="L23" i="8"/>
  <c r="L17" i="8"/>
  <c r="L13" i="8"/>
  <c r="L12" i="8"/>
  <c r="L11" i="8"/>
  <c r="L7" i="8"/>
  <c r="L6" i="8"/>
  <c r="L5" i="8"/>
  <c r="J25" i="8"/>
  <c r="J24" i="8"/>
  <c r="J23" i="8"/>
  <c r="J17" i="8"/>
  <c r="J13" i="8"/>
  <c r="J12" i="8"/>
  <c r="J11" i="8"/>
  <c r="J7" i="8"/>
  <c r="J6" i="8"/>
  <c r="J5" i="8"/>
  <c r="H25" i="8"/>
  <c r="H24" i="8"/>
  <c r="H23" i="8"/>
  <c r="H17" i="8"/>
  <c r="H13" i="8"/>
  <c r="H12" i="8"/>
  <c r="H11" i="8"/>
  <c r="H7" i="8"/>
  <c r="H6" i="8"/>
  <c r="N25" i="7"/>
  <c r="N24" i="7"/>
  <c r="N23" i="7"/>
  <c r="N17" i="7"/>
  <c r="N13" i="7"/>
  <c r="N12" i="7"/>
  <c r="N11" i="7"/>
  <c r="N7" i="7"/>
  <c r="N6" i="7"/>
  <c r="N5" i="7"/>
  <c r="L25" i="7"/>
  <c r="L24" i="7"/>
  <c r="L23" i="7"/>
  <c r="L17" i="7"/>
  <c r="L13" i="7"/>
  <c r="L12" i="7"/>
  <c r="L11" i="7"/>
  <c r="L7" i="7"/>
  <c r="L6" i="7"/>
  <c r="L5" i="7"/>
  <c r="J25" i="7"/>
  <c r="J24" i="7"/>
  <c r="J23" i="7"/>
  <c r="J17" i="7"/>
  <c r="J13" i="7"/>
  <c r="J12" i="7"/>
  <c r="J11" i="7"/>
  <c r="J7" i="7"/>
  <c r="J6" i="7"/>
  <c r="J5" i="7"/>
  <c r="H25" i="7"/>
  <c r="H24" i="7"/>
  <c r="H23" i="7"/>
  <c r="H17" i="7"/>
  <c r="H13" i="7"/>
  <c r="H12" i="7"/>
  <c r="H11" i="7"/>
  <c r="H7" i="7"/>
  <c r="H6" i="7"/>
  <c r="N25" i="6"/>
  <c r="N24" i="6"/>
  <c r="N23" i="6"/>
  <c r="N17" i="6"/>
  <c r="N13" i="6"/>
  <c r="N12" i="6"/>
  <c r="N11" i="6"/>
  <c r="N7" i="6"/>
  <c r="N6" i="6"/>
  <c r="N5" i="6"/>
  <c r="L25" i="6"/>
  <c r="L24" i="6"/>
  <c r="L23" i="6"/>
  <c r="L17" i="6"/>
  <c r="L13" i="6"/>
  <c r="L12" i="6"/>
  <c r="L11" i="6"/>
  <c r="L7" i="6"/>
  <c r="L6" i="6"/>
  <c r="L5" i="6"/>
  <c r="J25" i="6"/>
  <c r="J24" i="6"/>
  <c r="J23" i="6"/>
  <c r="J17" i="6"/>
  <c r="J13" i="6"/>
  <c r="J12" i="6"/>
  <c r="J11" i="6"/>
  <c r="J7" i="6"/>
  <c r="J6" i="6"/>
  <c r="J5" i="6"/>
  <c r="H25" i="6"/>
  <c r="H24" i="6"/>
  <c r="H23" i="6"/>
  <c r="H17" i="6"/>
  <c r="H13" i="6"/>
  <c r="H12" i="6"/>
  <c r="H11" i="6"/>
  <c r="H7" i="6"/>
  <c r="H6" i="6"/>
  <c r="N25" i="4"/>
  <c r="N24" i="4"/>
  <c r="N23" i="4"/>
  <c r="N13" i="4"/>
  <c r="N12" i="4"/>
  <c r="N11" i="4"/>
  <c r="N7" i="4"/>
  <c r="N6" i="4"/>
  <c r="N5" i="4"/>
  <c r="L25" i="4"/>
  <c r="L24" i="4"/>
  <c r="L23" i="4"/>
  <c r="L17" i="4"/>
  <c r="L13" i="4"/>
  <c r="L12" i="4"/>
  <c r="L11" i="4"/>
  <c r="L7" i="4"/>
  <c r="L6" i="4"/>
  <c r="L5" i="4"/>
  <c r="J25" i="4"/>
  <c r="J24" i="4"/>
  <c r="J23" i="4"/>
  <c r="J17" i="4"/>
  <c r="J13" i="4"/>
  <c r="J12" i="4"/>
  <c r="J11" i="4"/>
  <c r="J7" i="4"/>
  <c r="J6" i="4"/>
  <c r="J5" i="4"/>
  <c r="H25" i="4"/>
  <c r="H24" i="4"/>
  <c r="H23" i="4"/>
  <c r="H17" i="4"/>
  <c r="H13" i="4"/>
  <c r="H12" i="4"/>
  <c r="H11" i="4"/>
  <c r="H7" i="4"/>
  <c r="H6" i="4"/>
  <c r="N13" i="2"/>
  <c r="N12" i="2"/>
  <c r="N11" i="2"/>
  <c r="N7" i="2"/>
  <c r="N6" i="2"/>
  <c r="N5" i="2"/>
  <c r="L25" i="2"/>
  <c r="L24" i="2"/>
  <c r="L23" i="2"/>
  <c r="L17" i="2"/>
  <c r="L13" i="2"/>
  <c r="L12" i="2"/>
  <c r="L11" i="2"/>
  <c r="L7" i="2"/>
  <c r="L6" i="2"/>
  <c r="L5" i="2"/>
  <c r="J25" i="2"/>
  <c r="J24" i="2"/>
  <c r="J23" i="2"/>
  <c r="J17" i="2"/>
  <c r="J13" i="2"/>
  <c r="J12" i="2"/>
  <c r="J11" i="2"/>
  <c r="J7" i="2"/>
  <c r="J6" i="2"/>
  <c r="J5" i="2"/>
  <c r="H25" i="2"/>
  <c r="H23" i="2"/>
  <c r="H17" i="2"/>
  <c r="H13" i="2"/>
  <c r="H12" i="2"/>
  <c r="H11" i="2"/>
  <c r="H7" i="2"/>
  <c r="H6" i="2"/>
  <c r="L25" i="5"/>
  <c r="L24" i="5"/>
  <c r="L23" i="5"/>
  <c r="L17" i="5"/>
  <c r="L13" i="5"/>
  <c r="L12" i="5"/>
  <c r="L11" i="5"/>
  <c r="L7" i="5"/>
  <c r="L6" i="5"/>
  <c r="L5" i="5"/>
  <c r="J25" i="5"/>
  <c r="J24" i="5"/>
  <c r="J23" i="5"/>
  <c r="J17" i="5"/>
  <c r="J13" i="5"/>
  <c r="J12" i="5"/>
  <c r="J11" i="5"/>
  <c r="J7" i="5"/>
  <c r="J6" i="5"/>
  <c r="J5" i="5"/>
  <c r="H25" i="5"/>
  <c r="H13" i="5"/>
  <c r="H7" i="5"/>
  <c r="H24" i="5" l="1"/>
  <c r="H23" i="5"/>
  <c r="H17" i="5"/>
  <c r="H12" i="5"/>
  <c r="H11" i="5"/>
  <c r="H6" i="5"/>
  <c r="L27" i="1" l="1"/>
  <c r="L28" i="1"/>
  <c r="L26" i="1"/>
  <c r="L22" i="1"/>
  <c r="L20" i="1"/>
  <c r="L16" i="1" l="1"/>
  <c r="L15" i="1"/>
  <c r="L14" i="1"/>
  <c r="L10" i="1"/>
  <c r="L9" i="1"/>
  <c r="L8" i="1"/>
</calcChain>
</file>

<file path=xl/sharedStrings.xml><?xml version="1.0" encoding="utf-8"?>
<sst xmlns="http://schemas.openxmlformats.org/spreadsheetml/2006/main" count="1204" uniqueCount="58">
  <si>
    <t xml:space="preserve"> Measures</t>
  </si>
  <si>
    <r>
      <t>Adults</t>
    </r>
    <r>
      <rPr>
        <sz val="11"/>
        <color indexed="8"/>
        <rFont val="Calibri"/>
        <family val="2"/>
        <scheme val="minor"/>
      </rPr>
      <t>:</t>
    </r>
  </si>
  <si>
    <t>Employed 2nd Qtr After Exit</t>
  </si>
  <si>
    <t xml:space="preserve">Median Wage 2nd Quarter After Exit </t>
  </si>
  <si>
    <r>
      <t>Dislocated Workers</t>
    </r>
    <r>
      <rPr>
        <sz val="11"/>
        <color indexed="8"/>
        <rFont val="Calibri"/>
        <family val="2"/>
        <scheme val="minor"/>
      </rPr>
      <t xml:space="preserve">:  </t>
    </r>
  </si>
  <si>
    <r>
      <t>Youth</t>
    </r>
    <r>
      <rPr>
        <sz val="11"/>
        <color indexed="8"/>
        <rFont val="Calibri"/>
        <family val="2"/>
        <scheme val="minor"/>
      </rPr>
      <t>:</t>
    </r>
  </si>
  <si>
    <r>
      <t>Wagner Peyser</t>
    </r>
    <r>
      <rPr>
        <sz val="11"/>
        <color indexed="8"/>
        <rFont val="Calibri"/>
        <family val="2"/>
        <scheme val="minor"/>
      </rPr>
      <t xml:space="preserve">:  </t>
    </r>
  </si>
  <si>
    <t>Not Met (less than 90% of negotiated)</t>
  </si>
  <si>
    <t>Met (90-100% of negotiated)</t>
  </si>
  <si>
    <t>Exceeded (greater than 100% of negotiated)</t>
  </si>
  <si>
    <t>Employed 4th Qtr After Exit</t>
  </si>
  <si>
    <r>
      <t>Adults</t>
    </r>
    <r>
      <rPr>
        <sz val="11"/>
        <rFont val="Calibri"/>
        <family val="2"/>
        <scheme val="minor"/>
      </rPr>
      <t>:</t>
    </r>
  </si>
  <si>
    <r>
      <t>Wagner Peyser</t>
    </r>
    <r>
      <rPr>
        <sz val="11"/>
        <rFont val="Calibri"/>
        <family val="2"/>
        <scheme val="minor"/>
      </rPr>
      <t xml:space="preserve">:  </t>
    </r>
  </si>
  <si>
    <t>Credential Attainment Rate</t>
  </si>
  <si>
    <t xml:space="preserve">Dislocated Workers:  </t>
  </si>
  <si>
    <t>Youth:</t>
  </si>
  <si>
    <t xml:space="preserve"> PY2020-2021 % of Performance Goal Met For Q4</t>
  </si>
  <si>
    <t>PY2020-2021 Performance Goals</t>
  </si>
  <si>
    <t xml:space="preserve">PY2020-2021  4th Quarter Performance </t>
  </si>
  <si>
    <t>Measurable Skill Gains</t>
  </si>
  <si>
    <t>LWDB 01</t>
  </si>
  <si>
    <t>LWDB 02</t>
  </si>
  <si>
    <t>LWDB 03</t>
  </si>
  <si>
    <t>LWDB 04</t>
  </si>
  <si>
    <t>LWDB 05</t>
  </si>
  <si>
    <t>LWDB 06</t>
  </si>
  <si>
    <t>LWDB 07</t>
  </si>
  <si>
    <t>LWDB 08</t>
  </si>
  <si>
    <t>LWDB 09</t>
  </si>
  <si>
    <t>LWDB 10</t>
  </si>
  <si>
    <t>LWDB 11</t>
  </si>
  <si>
    <t>LWDB 12</t>
  </si>
  <si>
    <t>LWDB 13</t>
  </si>
  <si>
    <t>LWDB 14</t>
  </si>
  <si>
    <t>LWDB 15</t>
  </si>
  <si>
    <t>LWDB 16</t>
  </si>
  <si>
    <t>LWDB 17</t>
  </si>
  <si>
    <t>LWDB 18</t>
  </si>
  <si>
    <t>LWDB 19</t>
  </si>
  <si>
    <t>LWDB 20</t>
  </si>
  <si>
    <t>LWDB 21</t>
  </si>
  <si>
    <t>LWDB 22</t>
  </si>
  <si>
    <t>LWDB 23</t>
  </si>
  <si>
    <t>LWDB 24</t>
  </si>
  <si>
    <t>Statewide</t>
  </si>
  <si>
    <t>PY2021 Q1</t>
  </si>
  <si>
    <t>PY2021 Q2</t>
  </si>
  <si>
    <t>PY2021 Q3</t>
  </si>
  <si>
    <t>PY2021 Q4</t>
  </si>
  <si>
    <t xml:space="preserve">PY2021-2022  1st Quarter Performance </t>
  </si>
  <si>
    <t xml:space="preserve"> PY2021-2022 % of Performance Goal Met For Q1</t>
  </si>
  <si>
    <t xml:space="preserve">PY2021-2022  2nd Quarter Performance </t>
  </si>
  <si>
    <t xml:space="preserve"> PY2021-2022 % of Performance Goal Met For Q2</t>
  </si>
  <si>
    <t xml:space="preserve">PY2021-2022  3rd Quarter Performance </t>
  </si>
  <si>
    <t xml:space="preserve"> PY2021-2022 % of Performance Goal Met For Q3</t>
  </si>
  <si>
    <t xml:space="preserve">PY2021-2022  4th Quarter Performance </t>
  </si>
  <si>
    <t xml:space="preserve"> PY2021-2022 % of Performance Goal Met For Q4</t>
  </si>
  <si>
    <t>PY2021-2022 Performance Goals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</si>
</sst>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00000"/>
    <numFmt numFmtId="165" formatCode="&quot;$&quot;#,##0"/>
    <numFmt numFmtId="166" formatCode="0.0"/>
  </numFmts>
  <fonts count="1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8EA9DB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9" fontId="7" fillId="0" borderId="0" applyFont="0" applyFill="0" applyBorder="0" applyAlignment="0" applyProtection="0"/>
  </cellStyleXfs>
  <cellXfs count="180">
    <xf numFmtId="0" fontId="0" fillId="0" borderId="0" xfId="0"/>
    <xf numFmtId="2" fontId="0" fillId="0" borderId="0" xfId="0" applyNumberFormat="1"/>
    <xf numFmtId="164" fontId="3" fillId="4" borderId="2" xfId="0" applyNumberFormat="1" applyFont="1" applyFill="1" applyBorder="1" applyAlignment="1">
      <alignment wrapText="1"/>
    </xf>
    <xf numFmtId="0" fontId="0" fillId="4" borderId="15" xfId="0" applyFill="1" applyBorder="1"/>
    <xf numFmtId="0" fontId="3" fillId="4" borderId="3" xfId="0" applyFont="1" applyFill="1" applyBorder="1" applyAlignment="1">
      <alignment horizontal="center" vertical="center" wrapText="1"/>
    </xf>
    <xf numFmtId="10" fontId="3" fillId="7" borderId="3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6" fillId="8" borderId="3" xfId="0" applyFont="1" applyFill="1" applyBorder="1" applyAlignment="1">
      <alignment horizontal="center" vertical="center" wrapText="1"/>
    </xf>
    <xf numFmtId="2" fontId="3" fillId="4" borderId="3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0" borderId="0" xfId="0" applyFont="1"/>
    <xf numFmtId="10" fontId="6" fillId="4" borderId="16" xfId="0" applyNumberFormat="1" applyFont="1" applyFill="1" applyBorder="1"/>
    <xf numFmtId="164" fontId="4" fillId="0" borderId="1" xfId="0" applyNumberFormat="1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10" fontId="3" fillId="7" borderId="5" xfId="0" applyNumberFormat="1" applyFont="1" applyFill="1" applyBorder="1" applyAlignment="1">
      <alignment horizontal="center" vertical="center" wrapText="1"/>
    </xf>
    <xf numFmtId="0" fontId="0" fillId="4" borderId="17" xfId="0" applyFill="1" applyBorder="1"/>
    <xf numFmtId="2" fontId="0" fillId="0" borderId="3" xfId="0" applyNumberFormat="1" applyBorder="1" applyAlignment="1">
      <alignment horizontal="center" vertical="center"/>
    </xf>
    <xf numFmtId="165" fontId="0" fillId="0" borderId="0" xfId="0" applyNumberFormat="1"/>
    <xf numFmtId="0" fontId="0" fillId="0" borderId="0" xfId="0"/>
    <xf numFmtId="164" fontId="0" fillId="0" borderId="3" xfId="0" applyNumberFormat="1" applyFont="1" applyBorder="1" applyAlignment="1">
      <alignment horizontal="left" vertical="center" wrapText="1"/>
    </xf>
    <xf numFmtId="10" fontId="6" fillId="4" borderId="3" xfId="0" applyNumberFormat="1" applyFont="1" applyFill="1" applyBorder="1" applyAlignment="1">
      <alignment horizontal="center" vertical="center"/>
    </xf>
    <xf numFmtId="2" fontId="8" fillId="4" borderId="3" xfId="0" applyNumberFormat="1" applyFont="1" applyFill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left" vertical="center" wrapText="1"/>
    </xf>
    <xf numFmtId="165" fontId="0" fillId="0" borderId="3" xfId="0" applyNumberFormat="1" applyFont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/>
    </xf>
    <xf numFmtId="0" fontId="0" fillId="4" borderId="3" xfId="0" applyFill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/>
    </xf>
    <xf numFmtId="2" fontId="3" fillId="4" borderId="3" xfId="0" applyNumberFormat="1" applyFont="1" applyFill="1" applyBorder="1" applyAlignment="1">
      <alignment horizontal="center" vertical="center"/>
    </xf>
    <xf numFmtId="2" fontId="0" fillId="4" borderId="3" xfId="0" applyNumberFormat="1" applyFill="1" applyBorder="1" applyAlignment="1">
      <alignment horizontal="center" vertical="center"/>
    </xf>
    <xf numFmtId="165" fontId="8" fillId="0" borderId="0" xfId="0" applyNumberFormat="1" applyFont="1"/>
    <xf numFmtId="2" fontId="6" fillId="10" borderId="3" xfId="3" applyNumberFormat="1" applyFont="1" applyFill="1" applyBorder="1" applyAlignment="1">
      <alignment horizontal="center" vertical="center"/>
    </xf>
    <xf numFmtId="2" fontId="6" fillId="10" borderId="3" xfId="0" applyNumberFormat="1" applyFont="1" applyFill="1" applyBorder="1" applyAlignment="1">
      <alignment horizontal="center" vertical="center"/>
    </xf>
    <xf numFmtId="165" fontId="6" fillId="10" borderId="3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Fill="1"/>
    <xf numFmtId="2" fontId="0" fillId="0" borderId="0" xfId="0" applyNumberFormat="1" applyFill="1"/>
    <xf numFmtId="0" fontId="3" fillId="4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164" fontId="0" fillId="0" borderId="3" xfId="0" applyNumberFormat="1" applyFont="1" applyBorder="1" applyAlignment="1">
      <alignment horizontal="left" vertical="center"/>
    </xf>
    <xf numFmtId="165" fontId="0" fillId="0" borderId="3" xfId="0" applyNumberFormat="1" applyFont="1" applyBorder="1" applyAlignment="1">
      <alignment horizontal="left" vertical="center"/>
    </xf>
    <xf numFmtId="2" fontId="0" fillId="0" borderId="3" xfId="0" applyNumberFormat="1" applyFont="1" applyBorder="1" applyAlignment="1">
      <alignment horizontal="center" vertical="center"/>
    </xf>
    <xf numFmtId="2" fontId="0" fillId="0" borderId="0" xfId="0" applyNumberFormat="1" applyAlignment="1"/>
    <xf numFmtId="10" fontId="6" fillId="4" borderId="17" xfId="0" applyNumberFormat="1" applyFont="1" applyFill="1" applyBorder="1"/>
    <xf numFmtId="0" fontId="3" fillId="4" borderId="25" xfId="0" applyFont="1" applyFill="1" applyBorder="1" applyAlignment="1">
      <alignment horizontal="center" vertical="center" wrapText="1"/>
    </xf>
    <xf numFmtId="0" fontId="0" fillId="4" borderId="26" xfId="0" applyFill="1" applyBorder="1"/>
    <xf numFmtId="0" fontId="6" fillId="8" borderId="19" xfId="0" applyFont="1" applyFill="1" applyBorder="1" applyAlignment="1">
      <alignment horizontal="center" vertical="center" wrapText="1"/>
    </xf>
    <xf numFmtId="10" fontId="6" fillId="4" borderId="19" xfId="0" applyNumberFormat="1" applyFont="1" applyFill="1" applyBorder="1" applyAlignment="1">
      <alignment horizontal="center" vertical="center"/>
    </xf>
    <xf numFmtId="2" fontId="3" fillId="4" borderId="28" xfId="0" applyNumberFormat="1" applyFont="1" applyFill="1" applyBorder="1" applyAlignment="1">
      <alignment horizontal="center" vertical="center" wrapText="1"/>
    </xf>
    <xf numFmtId="0" fontId="0" fillId="0" borderId="0" xfId="0" applyBorder="1"/>
    <xf numFmtId="2" fontId="0" fillId="0" borderId="0" xfId="0" applyNumberForma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4" borderId="3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165" fontId="8" fillId="0" borderId="28" xfId="0" applyNumberFormat="1" applyFont="1" applyFill="1" applyBorder="1" applyAlignment="1">
      <alignment horizontal="center" vertical="center"/>
    </xf>
    <xf numFmtId="2" fontId="8" fillId="0" borderId="28" xfId="0" applyNumberFormat="1" applyFont="1" applyFill="1" applyBorder="1" applyAlignment="1">
      <alignment horizontal="center" vertical="center"/>
    </xf>
    <xf numFmtId="2" fontId="0" fillId="4" borderId="28" xfId="0" applyNumberFormat="1" applyFill="1" applyBorder="1" applyAlignment="1">
      <alignment horizontal="center" vertical="center"/>
    </xf>
    <xf numFmtId="0" fontId="8" fillId="0" borderId="0" xfId="0" applyFont="1" applyFill="1"/>
    <xf numFmtId="2" fontId="8" fillId="0" borderId="3" xfId="0" applyNumberFormat="1" applyFont="1" applyFill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165" fontId="6" fillId="0" borderId="19" xfId="0" applyNumberFormat="1" applyFont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4" fontId="8" fillId="0" borderId="28" xfId="0" applyNumberFormat="1" applyFont="1" applyFill="1" applyBorder="1" applyAlignment="1">
      <alignment horizontal="center" vertical="center"/>
    </xf>
    <xf numFmtId="0" fontId="3" fillId="0" borderId="0" xfId="0" applyFont="1"/>
    <xf numFmtId="164" fontId="0" fillId="0" borderId="11" xfId="0" applyNumberFormat="1" applyFont="1" applyBorder="1" applyAlignment="1">
      <alignment horizontal="left" vertical="center" wrapText="1"/>
    </xf>
    <xf numFmtId="164" fontId="0" fillId="0" borderId="32" xfId="0" applyNumberFormat="1" applyFont="1" applyBorder="1" applyAlignment="1">
      <alignment horizontal="left" vertical="center" wrapText="1"/>
    </xf>
    <xf numFmtId="164" fontId="0" fillId="0" borderId="6" xfId="0" applyNumberFormat="1" applyFont="1" applyBorder="1" applyAlignment="1">
      <alignment horizontal="left" vertical="center" wrapText="1"/>
    </xf>
    <xf numFmtId="2" fontId="0" fillId="0" borderId="18" xfId="0" applyNumberForma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2" fontId="8" fillId="0" borderId="27" xfId="0" applyNumberFormat="1" applyFont="1" applyFill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8" fillId="0" borderId="33" xfId="0" applyNumberFormat="1" applyFont="1" applyFill="1" applyBorder="1" applyAlignment="1">
      <alignment horizontal="center" vertical="center"/>
    </xf>
    <xf numFmtId="2" fontId="8" fillId="0" borderId="34" xfId="0" applyNumberFormat="1" applyFont="1" applyFill="1" applyBorder="1" applyAlignment="1">
      <alignment horizontal="center" vertical="center"/>
    </xf>
    <xf numFmtId="2" fontId="8" fillId="0" borderId="35" xfId="0" applyNumberFormat="1" applyFont="1" applyFill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2" fontId="6" fillId="0" borderId="36" xfId="0" applyNumberFormat="1" applyFont="1" applyFill="1" applyBorder="1" applyAlignment="1">
      <alignment horizontal="center" vertical="center"/>
    </xf>
    <xf numFmtId="2" fontId="0" fillId="4" borderId="17" xfId="0" applyNumberFormat="1" applyFill="1" applyBorder="1" applyAlignment="1">
      <alignment horizontal="center" vertical="center"/>
    </xf>
    <xf numFmtId="10" fontId="6" fillId="4" borderId="17" xfId="0" applyNumberFormat="1" applyFont="1" applyFill="1" applyBorder="1" applyAlignment="1">
      <alignment horizontal="center" vertical="center"/>
    </xf>
    <xf numFmtId="2" fontId="0" fillId="4" borderId="26" xfId="0" applyNumberFormat="1" applyFill="1" applyBorder="1" applyAlignment="1">
      <alignment horizontal="center" vertical="center"/>
    </xf>
    <xf numFmtId="2" fontId="0" fillId="4" borderId="15" xfId="0" applyNumberFormat="1" applyFill="1" applyBorder="1" applyAlignment="1">
      <alignment horizontal="center" vertical="center"/>
    </xf>
    <xf numFmtId="10" fontId="6" fillId="4" borderId="16" xfId="0" applyNumberFormat="1" applyFont="1" applyFill="1" applyBorder="1" applyAlignment="1">
      <alignment horizontal="center" vertical="center"/>
    </xf>
    <xf numFmtId="2" fontId="8" fillId="0" borderId="29" xfId="0" applyNumberFormat="1" applyFont="1" applyFill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7" xfId="0" applyNumberFormat="1" applyFont="1" applyFill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8" fillId="0" borderId="23" xfId="0" applyNumberFormat="1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8" fillId="0" borderId="30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/>
    </xf>
    <xf numFmtId="164" fontId="0" fillId="0" borderId="22" xfId="0" applyNumberFormat="1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65" fontId="8" fillId="0" borderId="10" xfId="0" applyNumberFormat="1" applyFont="1" applyFill="1" applyBorder="1" applyAlignment="1">
      <alignment horizontal="center" vertical="center"/>
    </xf>
    <xf numFmtId="165" fontId="6" fillId="0" borderId="14" xfId="0" applyNumberFormat="1" applyFont="1" applyBorder="1" applyAlignment="1">
      <alignment horizontal="center" vertical="center"/>
    </xf>
    <xf numFmtId="165" fontId="8" fillId="0" borderId="29" xfId="0" applyNumberFormat="1" applyFon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6" fillId="10" borderId="3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165" fontId="8" fillId="0" borderId="28" xfId="0" applyNumberFormat="1" applyFont="1" applyFill="1" applyBorder="1" applyAlignment="1">
      <alignment horizontal="center" vertical="center"/>
    </xf>
    <xf numFmtId="2" fontId="8" fillId="0" borderId="28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164" fontId="0" fillId="0" borderId="19" xfId="0" applyNumberFormat="1" applyFont="1" applyBorder="1" applyAlignment="1">
      <alignment horizontal="left" vertical="center"/>
    </xf>
    <xf numFmtId="164" fontId="0" fillId="0" borderId="19" xfId="0" applyNumberFormat="1" applyFont="1" applyBorder="1" applyAlignment="1">
      <alignment horizontal="left" vertical="center" wrapText="1"/>
    </xf>
    <xf numFmtId="0" fontId="3" fillId="4" borderId="19" xfId="0" applyFont="1" applyFill="1" applyBorder="1" applyAlignment="1">
      <alignment horizontal="left" vertical="center"/>
    </xf>
    <xf numFmtId="165" fontId="0" fillId="0" borderId="19" xfId="0" applyNumberFormat="1" applyFont="1" applyBorder="1" applyAlignment="1">
      <alignment horizontal="left" vertical="center"/>
    </xf>
    <xf numFmtId="0" fontId="0" fillId="4" borderId="38" xfId="0" applyFill="1" applyBorder="1"/>
    <xf numFmtId="0" fontId="0" fillId="4" borderId="39" xfId="0" applyFill="1" applyBorder="1"/>
    <xf numFmtId="0" fontId="0" fillId="0" borderId="3" xfId="0" applyBorder="1" applyAlignment="1">
      <alignment horizontal="center"/>
    </xf>
    <xf numFmtId="164" fontId="3" fillId="4" borderId="19" xfId="0" applyNumberFormat="1" applyFont="1" applyFill="1" applyBorder="1" applyAlignment="1">
      <alignment horizontal="left" vertical="center" wrapText="1"/>
    </xf>
    <xf numFmtId="0" fontId="10" fillId="11" borderId="19" xfId="0" applyFont="1" applyFill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wrapText="1"/>
    </xf>
    <xf numFmtId="164" fontId="11" fillId="0" borderId="3" xfId="0" applyNumberFormat="1" applyFont="1" applyBorder="1" applyAlignment="1">
      <alignment horizontal="center" wrapText="1"/>
    </xf>
    <xf numFmtId="2" fontId="0" fillId="0" borderId="3" xfId="0" applyNumberFormat="1" applyFill="1" applyBorder="1" applyAlignment="1">
      <alignment horizontal="center" vertical="center"/>
    </xf>
    <xf numFmtId="4" fontId="0" fillId="0" borderId="24" xfId="0" applyNumberForma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/>
    </xf>
    <xf numFmtId="6" fontId="10" fillId="0" borderId="3" xfId="0" applyNumberFormat="1" applyFont="1" applyFill="1" applyBorder="1" applyAlignment="1">
      <alignment horizontal="center" vertical="center"/>
    </xf>
    <xf numFmtId="6" fontId="10" fillId="0" borderId="24" xfId="0" applyNumberFormat="1" applyFont="1" applyFill="1" applyBorder="1" applyAlignment="1">
      <alignment horizontal="center" vertical="center"/>
    </xf>
    <xf numFmtId="2" fontId="10" fillId="0" borderId="3" xfId="0" applyNumberFormat="1" applyFont="1" applyFill="1" applyBorder="1" applyAlignment="1">
      <alignment horizontal="center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/>
    </xf>
    <xf numFmtId="164" fontId="3" fillId="4" borderId="40" xfId="0" applyNumberFormat="1" applyFont="1" applyFill="1" applyBorder="1" applyAlignment="1">
      <alignment horizontal="left" vertical="center" wrapText="1"/>
    </xf>
    <xf numFmtId="0" fontId="10" fillId="11" borderId="37" xfId="0" applyFont="1" applyFill="1" applyBorder="1" applyAlignment="1">
      <alignment horizontal="center" vertical="center"/>
    </xf>
    <xf numFmtId="0" fontId="10" fillId="11" borderId="24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wrapText="1"/>
    </xf>
    <xf numFmtId="164" fontId="11" fillId="0" borderId="3" xfId="0" applyNumberFormat="1" applyFont="1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left" vertical="center" wrapText="1"/>
    </xf>
    <xf numFmtId="164" fontId="3" fillId="0" borderId="19" xfId="0" applyNumberFormat="1" applyFont="1" applyFill="1" applyBorder="1" applyAlignment="1">
      <alignment horizontal="left" vertical="center" wrapText="1"/>
    </xf>
    <xf numFmtId="0" fontId="0" fillId="0" borderId="37" xfId="0" applyFill="1" applyBorder="1"/>
    <xf numFmtId="0" fontId="0" fillId="0" borderId="24" xfId="0" applyFill="1" applyBorder="1"/>
    <xf numFmtId="164" fontId="0" fillId="0" borderId="19" xfId="0" applyNumberFormat="1" applyFont="1" applyFill="1" applyBorder="1" applyAlignment="1">
      <alignment horizontal="left" vertical="center"/>
    </xf>
    <xf numFmtId="164" fontId="0" fillId="0" borderId="19" xfId="0" applyNumberFormat="1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center" vertical="center"/>
    </xf>
    <xf numFmtId="165" fontId="0" fillId="0" borderId="19" xfId="0" applyNumberFormat="1" applyFont="1" applyFill="1" applyBorder="1" applyAlignment="1">
      <alignment horizontal="left" vertical="center"/>
    </xf>
    <xf numFmtId="2" fontId="6" fillId="0" borderId="33" xfId="0" applyNumberFormat="1" applyFont="1" applyFill="1" applyBorder="1" applyAlignment="1">
      <alignment horizontal="center" vertical="center"/>
    </xf>
    <xf numFmtId="165" fontId="6" fillId="0" borderId="19" xfId="0" applyNumberFormat="1" applyFont="1" applyFill="1" applyBorder="1" applyAlignment="1">
      <alignment horizontal="center" vertical="center"/>
    </xf>
    <xf numFmtId="6" fontId="10" fillId="13" borderId="3" xfId="0" applyNumberFormat="1" applyFont="1" applyFill="1" applyBorder="1" applyAlignment="1">
      <alignment horizontal="center" vertical="center"/>
    </xf>
    <xf numFmtId="6" fontId="10" fillId="12" borderId="3" xfId="0" applyNumberFormat="1" applyFont="1" applyFill="1" applyBorder="1" applyAlignment="1">
      <alignment horizontal="center" vertical="center"/>
    </xf>
    <xf numFmtId="6" fontId="10" fillId="5" borderId="3" xfId="0" applyNumberFormat="1" applyFont="1" applyFill="1" applyBorder="1" applyAlignment="1">
      <alignment horizontal="center" vertical="center"/>
    </xf>
    <xf numFmtId="166" fontId="0" fillId="12" borderId="3" xfId="0" applyNumberFormat="1" applyFill="1" applyBorder="1" applyAlignment="1">
      <alignment horizontal="center" vertical="center"/>
    </xf>
    <xf numFmtId="166" fontId="0" fillId="13" borderId="3" xfId="0" applyNumberFormat="1" applyFill="1" applyBorder="1" applyAlignment="1">
      <alignment horizontal="center" vertical="center"/>
    </xf>
    <xf numFmtId="166" fontId="0" fillId="5" borderId="3" xfId="0" applyNumberFormat="1" applyFill="1" applyBorder="1" applyAlignment="1">
      <alignment horizontal="center" vertical="center"/>
    </xf>
    <xf numFmtId="166" fontId="10" fillId="12" borderId="3" xfId="0" applyNumberFormat="1" applyFont="1" applyFill="1" applyBorder="1" applyAlignment="1">
      <alignment horizontal="center" vertical="center"/>
    </xf>
    <xf numFmtId="166" fontId="10" fillId="13" borderId="3" xfId="0" applyNumberFormat="1" applyFont="1" applyFill="1" applyBorder="1" applyAlignment="1">
      <alignment horizontal="center" vertical="center"/>
    </xf>
    <xf numFmtId="166" fontId="10" fillId="5" borderId="3" xfId="0" applyNumberFormat="1" applyFont="1" applyFill="1" applyBorder="1" applyAlignment="1">
      <alignment horizontal="center" vertical="center"/>
    </xf>
    <xf numFmtId="166" fontId="10" fillId="11" borderId="19" xfId="0" applyNumberFormat="1" applyFont="1" applyFill="1" applyBorder="1" applyAlignment="1">
      <alignment horizontal="center" vertical="center"/>
    </xf>
    <xf numFmtId="166" fontId="10" fillId="11" borderId="37" xfId="0" applyNumberFormat="1" applyFont="1" applyFill="1" applyBorder="1" applyAlignment="1">
      <alignment horizontal="center" vertical="center"/>
    </xf>
    <xf numFmtId="166" fontId="10" fillId="11" borderId="24" xfId="0" applyNumberFormat="1" applyFont="1" applyFill="1" applyBorder="1" applyAlignment="1">
      <alignment horizontal="center" vertical="center"/>
    </xf>
    <xf numFmtId="166" fontId="8" fillId="0" borderId="3" xfId="0" applyNumberFormat="1" applyFont="1" applyFill="1" applyBorder="1" applyAlignment="1">
      <alignment horizontal="center" vertical="center"/>
    </xf>
    <xf numFmtId="2" fontId="0" fillId="4" borderId="37" xfId="0" applyNumberFormat="1" applyFill="1" applyBorder="1" applyAlignment="1">
      <alignment horizontal="center" vertical="center"/>
    </xf>
    <xf numFmtId="0" fontId="3" fillId="5" borderId="3" xfId="2" applyFont="1" applyFill="1" applyBorder="1" applyAlignment="1">
      <alignment horizontal="center" vertical="center" wrapText="1"/>
    </xf>
    <xf numFmtId="0" fontId="3" fillId="9" borderId="3" xfId="1" applyFont="1" applyFill="1" applyBorder="1" applyAlignment="1">
      <alignment horizontal="center" vertical="center" wrapText="1"/>
    </xf>
    <xf numFmtId="0" fontId="6" fillId="6" borderId="3" xfId="1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3" fillId="5" borderId="19" xfId="2" applyFont="1" applyFill="1" applyBorder="1" applyAlignment="1">
      <alignment horizontal="center" vertical="center" wrapText="1"/>
    </xf>
    <xf numFmtId="0" fontId="3" fillId="5" borderId="24" xfId="2" applyFont="1" applyFill="1" applyBorder="1" applyAlignment="1">
      <alignment horizontal="center" vertical="center" wrapText="1"/>
    </xf>
    <xf numFmtId="0" fontId="3" fillId="9" borderId="19" xfId="1" applyFont="1" applyFill="1" applyBorder="1" applyAlignment="1">
      <alignment horizontal="center" vertical="center" wrapText="1"/>
    </xf>
    <xf numFmtId="0" fontId="3" fillId="9" borderId="24" xfId="1" applyFont="1" applyFill="1" applyBorder="1" applyAlignment="1">
      <alignment horizontal="center" vertical="center" wrapText="1"/>
    </xf>
    <xf numFmtId="0" fontId="6" fillId="6" borderId="19" xfId="1" applyFont="1" applyFill="1" applyBorder="1" applyAlignment="1">
      <alignment horizontal="center" vertical="center" wrapText="1"/>
    </xf>
    <xf numFmtId="0" fontId="6" fillId="6" borderId="24" xfId="1" applyFont="1" applyFill="1" applyBorder="1" applyAlignment="1">
      <alignment horizontal="center" vertical="center" wrapText="1"/>
    </xf>
  </cellXfs>
  <cellStyles count="4">
    <cellStyle name="Good" xfId="1" builtinId="26"/>
    <cellStyle name="Neutral" xfId="2" builtinId="28"/>
    <cellStyle name="Normal" xfId="0" builtinId="0"/>
    <cellStyle name="Percent" xfId="3" builtinId="5"/>
  </cellStyles>
  <dxfs count="2598"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39"/>
  <sheetViews>
    <sheetView tabSelected="1" zoomScale="90" zoomScaleNormal="9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R20" sqref="R20"/>
    </sheetView>
  </sheetViews>
  <sheetFormatPr defaultRowHeight="15" x14ac:dyDescent="0.25"/>
  <cols>
    <col min="2" max="2" width="9.140625" style="20"/>
    <col min="3" max="3" width="40.42578125" customWidth="1"/>
    <col min="4" max="6" width="13.85546875" hidden="1" customWidth="1"/>
    <col min="7" max="9" width="13.85546875" customWidth="1"/>
    <col min="10" max="11" width="13.85546875" style="20" customWidth="1"/>
    <col min="12" max="12" width="13.85546875" style="12" customWidth="1"/>
    <col min="13" max="15" width="13.85546875" customWidth="1"/>
  </cols>
  <sheetData>
    <row r="1" spans="3:18" ht="17.25" customHeight="1" x14ac:dyDescent="0.25">
      <c r="C1" s="59"/>
      <c r="D1" s="20"/>
      <c r="E1" s="20"/>
      <c r="F1" s="12"/>
      <c r="J1"/>
      <c r="K1"/>
      <c r="L1"/>
      <c r="M1" s="20"/>
      <c r="N1" s="20"/>
      <c r="O1" s="12"/>
    </row>
    <row r="2" spans="3:18" ht="17.25" hidden="1" customHeight="1" x14ac:dyDescent="0.25">
      <c r="C2" s="59"/>
      <c r="D2" s="20"/>
      <c r="E2" s="20"/>
      <c r="F2" s="12"/>
      <c r="J2"/>
      <c r="K2"/>
      <c r="L2"/>
      <c r="M2" s="20"/>
      <c r="N2" s="20"/>
      <c r="O2" s="12"/>
    </row>
    <row r="3" spans="3:18" ht="17.25" hidden="1" customHeight="1" x14ac:dyDescent="0.25">
      <c r="C3" s="59"/>
      <c r="D3" s="20"/>
      <c r="E3" s="20"/>
      <c r="F3" s="12"/>
      <c r="J3"/>
      <c r="K3"/>
      <c r="L3"/>
      <c r="M3" s="20"/>
      <c r="N3" s="20"/>
      <c r="O3" s="12"/>
    </row>
    <row r="4" spans="3:18" ht="17.25" hidden="1" customHeight="1" x14ac:dyDescent="0.25">
      <c r="C4" s="59"/>
      <c r="D4" s="20"/>
      <c r="E4" s="20"/>
      <c r="F4" s="12"/>
      <c r="J4"/>
      <c r="K4"/>
      <c r="L4"/>
      <c r="M4" s="20"/>
      <c r="N4" s="20"/>
      <c r="O4" s="12"/>
    </row>
    <row r="5" spans="3:18" ht="20.100000000000001" customHeight="1" thickBot="1" x14ac:dyDescent="0.3">
      <c r="C5" s="66" t="str">
        <f ca="1">MID(CELL("Filename",I7),SEARCH("]",CELL("Filename",I7),1)+1,32)</f>
        <v>Statewide</v>
      </c>
      <c r="D5" s="20"/>
      <c r="E5" s="20"/>
      <c r="F5" s="12"/>
      <c r="J5"/>
      <c r="K5"/>
      <c r="L5"/>
      <c r="M5" s="20"/>
      <c r="N5" s="20"/>
      <c r="O5" s="12"/>
    </row>
    <row r="6" spans="3:18" ht="75.75" thickBot="1" x14ac:dyDescent="0.3">
      <c r="C6" s="14" t="s">
        <v>0</v>
      </c>
      <c r="D6" s="15" t="s">
        <v>18</v>
      </c>
      <c r="E6" s="16" t="s">
        <v>16</v>
      </c>
      <c r="F6" s="11" t="s">
        <v>17</v>
      </c>
      <c r="G6" s="46" t="s">
        <v>49</v>
      </c>
      <c r="H6" s="16" t="s">
        <v>50</v>
      </c>
      <c r="I6" s="15" t="s">
        <v>51</v>
      </c>
      <c r="J6" s="16" t="s">
        <v>52</v>
      </c>
      <c r="K6" s="15" t="s">
        <v>53</v>
      </c>
      <c r="L6" s="16" t="s">
        <v>54</v>
      </c>
      <c r="M6" s="15" t="s">
        <v>55</v>
      </c>
      <c r="N6" s="16" t="s">
        <v>56</v>
      </c>
      <c r="O6" s="11" t="s">
        <v>57</v>
      </c>
      <c r="P6" s="37"/>
      <c r="Q6" s="37"/>
      <c r="R6" s="37"/>
    </row>
    <row r="7" spans="3:18" ht="20.100000000000001" customHeight="1" thickBot="1" x14ac:dyDescent="0.3">
      <c r="C7" s="2" t="s">
        <v>1</v>
      </c>
      <c r="D7" s="17"/>
      <c r="E7" s="17"/>
      <c r="F7" s="45"/>
      <c r="G7" s="47"/>
      <c r="H7" s="3"/>
      <c r="I7" s="3"/>
      <c r="J7" s="3"/>
      <c r="K7" s="17"/>
      <c r="L7" s="17"/>
      <c r="M7" s="17"/>
      <c r="N7" s="17"/>
      <c r="O7" s="13"/>
      <c r="P7" s="37"/>
      <c r="Q7" s="37"/>
      <c r="R7" s="37"/>
    </row>
    <row r="8" spans="3:18" ht="20.100000000000001" customHeight="1" x14ac:dyDescent="0.25">
      <c r="C8" s="100" t="s">
        <v>2</v>
      </c>
      <c r="D8" s="70">
        <v>84.5</v>
      </c>
      <c r="E8" s="111">
        <f>D8/F8*100</f>
        <v>98.830409356725141</v>
      </c>
      <c r="F8" s="71">
        <v>85.5</v>
      </c>
      <c r="G8" s="72">
        <v>84.2</v>
      </c>
      <c r="H8" s="55">
        <f>G8/$O8*100</f>
        <v>98.479532163742689</v>
      </c>
      <c r="I8" s="55">
        <v>83.1</v>
      </c>
      <c r="J8" s="55">
        <f>I8/$O8*100</f>
        <v>97.192982456140342</v>
      </c>
      <c r="K8" s="70">
        <v>84.6</v>
      </c>
      <c r="L8" s="55">
        <f>K8/O8*100</f>
        <v>98.94736842105263</v>
      </c>
      <c r="M8" s="70">
        <v>66.099999999999994</v>
      </c>
      <c r="N8" s="55">
        <f>M8/O8*100</f>
        <v>77.309941520467831</v>
      </c>
      <c r="O8" s="73">
        <v>85.5</v>
      </c>
      <c r="P8" s="37"/>
      <c r="Q8" s="38"/>
      <c r="R8" s="37"/>
    </row>
    <row r="9" spans="3:18" ht="20.100000000000001" customHeight="1" x14ac:dyDescent="0.25">
      <c r="C9" s="67" t="s">
        <v>3</v>
      </c>
      <c r="D9" s="74">
        <v>8381</v>
      </c>
      <c r="E9" s="111">
        <f>D9/F9*100</f>
        <v>119.72857142857143</v>
      </c>
      <c r="F9" s="62">
        <v>7000</v>
      </c>
      <c r="G9" s="56">
        <v>8586</v>
      </c>
      <c r="H9" s="55">
        <f>G9/$O9*100</f>
        <v>122.65714285714286</v>
      </c>
      <c r="I9" s="63">
        <v>8881</v>
      </c>
      <c r="J9" s="55">
        <f>I9/$O9*100</f>
        <v>126.87142857142857</v>
      </c>
      <c r="K9" s="75">
        <v>9173</v>
      </c>
      <c r="L9" s="55">
        <f>K9/O9*100</f>
        <v>131.04285714285714</v>
      </c>
      <c r="M9" s="75">
        <v>7800</v>
      </c>
      <c r="N9" s="55">
        <f>M9/O9*100</f>
        <v>111.42857142857143</v>
      </c>
      <c r="O9" s="76">
        <v>7000</v>
      </c>
      <c r="P9" s="37"/>
      <c r="Q9" s="38"/>
      <c r="R9" s="37"/>
    </row>
    <row r="10" spans="3:18" ht="20.100000000000001" customHeight="1" x14ac:dyDescent="0.25">
      <c r="C10" s="67" t="s">
        <v>10</v>
      </c>
      <c r="D10" s="70">
        <v>82.8</v>
      </c>
      <c r="E10" s="111">
        <f>D10/F10*100</f>
        <v>98.571428571428569</v>
      </c>
      <c r="F10" s="77">
        <v>84</v>
      </c>
      <c r="G10" s="72">
        <v>82.9</v>
      </c>
      <c r="H10" s="55">
        <f t="shared" ref="H10:H11" si="0">G10/$O10*100</f>
        <v>98.10650887573965</v>
      </c>
      <c r="I10" s="55">
        <v>81.7</v>
      </c>
      <c r="J10" s="55">
        <f>I10/$O10*100</f>
        <v>96.68639053254438</v>
      </c>
      <c r="K10" s="70">
        <v>82.4</v>
      </c>
      <c r="L10" s="55">
        <f>K10/O10*100</f>
        <v>97.514792899408292</v>
      </c>
      <c r="M10" s="18">
        <v>81.8</v>
      </c>
      <c r="N10" s="55">
        <f>M10/O10*100</f>
        <v>96.804733727810643</v>
      </c>
      <c r="O10" s="78">
        <v>84.5</v>
      </c>
      <c r="P10" s="37"/>
      <c r="Q10" s="38"/>
      <c r="R10" s="37"/>
    </row>
    <row r="11" spans="3:18" s="20" customFormat="1" ht="20.100000000000001" customHeight="1" x14ac:dyDescent="0.25">
      <c r="C11" s="67" t="s">
        <v>13</v>
      </c>
      <c r="D11" s="70">
        <v>78.5</v>
      </c>
      <c r="E11" s="111">
        <f>D11/F11*100</f>
        <v>115.44117647058823</v>
      </c>
      <c r="F11" s="77">
        <v>68</v>
      </c>
      <c r="G11" s="57">
        <v>80</v>
      </c>
      <c r="H11" s="55">
        <f t="shared" si="0"/>
        <v>117.64705882352942</v>
      </c>
      <c r="I11" s="55">
        <v>79.900000000000006</v>
      </c>
      <c r="J11" s="55">
        <f>I11/$O11*100</f>
        <v>117.5</v>
      </c>
      <c r="K11" s="70">
        <v>80.5</v>
      </c>
      <c r="L11" s="55">
        <f>K11/O11*100</f>
        <v>118.38235294117648</v>
      </c>
      <c r="M11" s="18">
        <v>80.3</v>
      </c>
      <c r="N11" s="55">
        <f>M11/O11*100</f>
        <v>118.08823529411765</v>
      </c>
      <c r="O11" s="78">
        <v>68</v>
      </c>
      <c r="P11" s="37"/>
      <c r="Q11" s="38"/>
      <c r="R11" s="37"/>
    </row>
    <row r="12" spans="3:18" s="20" customFormat="1" ht="20.100000000000001" customHeight="1" thickBot="1" x14ac:dyDescent="0.3">
      <c r="C12" s="68" t="s">
        <v>19</v>
      </c>
      <c r="D12" s="116">
        <v>80.7</v>
      </c>
      <c r="E12" s="79">
        <f>D12/F12*100</f>
        <v>171.70212765957447</v>
      </c>
      <c r="F12" s="152">
        <v>47</v>
      </c>
      <c r="G12" s="113">
        <v>73.5</v>
      </c>
      <c r="H12" s="111">
        <f t="shared" ref="H12" si="1">G12/$O12*100</f>
        <v>150</v>
      </c>
      <c r="I12" s="111">
        <v>72.2</v>
      </c>
      <c r="J12" s="111">
        <f>I12/$O12*100</f>
        <v>147.34693877551021</v>
      </c>
      <c r="K12" s="116">
        <v>69.8</v>
      </c>
      <c r="L12" s="111">
        <f>K12/O12*100</f>
        <v>142.44897959183675</v>
      </c>
      <c r="M12" s="108">
        <v>79.400000000000006</v>
      </c>
      <c r="N12" s="79">
        <f>M12/O12*100</f>
        <v>162.04081632653063</v>
      </c>
      <c r="O12" s="83">
        <v>49</v>
      </c>
      <c r="P12" s="37"/>
      <c r="Q12" s="38"/>
      <c r="R12" s="37"/>
    </row>
    <row r="13" spans="3:18" ht="20.100000000000001" customHeight="1" thickBot="1" x14ac:dyDescent="0.3">
      <c r="C13" s="101" t="s">
        <v>4</v>
      </c>
      <c r="D13" s="84"/>
      <c r="E13" s="84"/>
      <c r="F13" s="85"/>
      <c r="G13" s="86"/>
      <c r="H13" s="87"/>
      <c r="I13" s="87"/>
      <c r="J13" s="87"/>
      <c r="K13" s="84"/>
      <c r="L13" s="84"/>
      <c r="M13" s="84"/>
      <c r="N13" s="84"/>
      <c r="O13" s="88"/>
      <c r="P13" s="37"/>
      <c r="Q13" s="38"/>
      <c r="R13" s="37"/>
    </row>
    <row r="14" spans="3:18" ht="20.100000000000001" customHeight="1" x14ac:dyDescent="0.25">
      <c r="C14" s="102" t="s">
        <v>2</v>
      </c>
      <c r="D14" s="70">
        <v>83.9</v>
      </c>
      <c r="E14" s="111">
        <f>D14/F14*100</f>
        <v>98.705882352941188</v>
      </c>
      <c r="F14" s="71">
        <v>85</v>
      </c>
      <c r="G14" s="89">
        <v>83.9</v>
      </c>
      <c r="H14" s="55">
        <f>G14/$O14*100</f>
        <v>98.705882352941188</v>
      </c>
      <c r="I14" s="55">
        <v>84.8</v>
      </c>
      <c r="J14" s="55">
        <f>I14/$O14*100</f>
        <v>99.764705882352928</v>
      </c>
      <c r="K14" s="70">
        <v>89.5</v>
      </c>
      <c r="L14" s="55">
        <f>K14/O14*100</f>
        <v>105.29411764705883</v>
      </c>
      <c r="M14" s="70">
        <v>73.599999999999994</v>
      </c>
      <c r="N14" s="55">
        <f>M14/O14*100</f>
        <v>86.588235294117638</v>
      </c>
      <c r="O14" s="90">
        <v>85</v>
      </c>
      <c r="P14" s="37"/>
      <c r="Q14" s="38"/>
      <c r="R14" s="37"/>
    </row>
    <row r="15" spans="3:18" ht="20.100000000000001" customHeight="1" x14ac:dyDescent="0.25">
      <c r="C15" s="69" t="s">
        <v>3</v>
      </c>
      <c r="D15" s="74">
        <v>10666</v>
      </c>
      <c r="E15" s="111">
        <f>D15/F15*100</f>
        <v>152.37142857142857</v>
      </c>
      <c r="F15" s="62">
        <v>7000</v>
      </c>
      <c r="G15" s="56">
        <v>10529</v>
      </c>
      <c r="H15" s="55">
        <f>G15/$O15*100</f>
        <v>148.29577464788733</v>
      </c>
      <c r="I15" s="63">
        <v>10373</v>
      </c>
      <c r="J15" s="55">
        <f>I15/$O15*100</f>
        <v>146.09859154929578</v>
      </c>
      <c r="K15" s="75">
        <v>10401</v>
      </c>
      <c r="L15" s="55">
        <f>K15/O15*100</f>
        <v>146.49295774647888</v>
      </c>
      <c r="M15" s="75">
        <v>9838</v>
      </c>
      <c r="N15" s="55">
        <f>M15/O15*100</f>
        <v>138.56338028169014</v>
      </c>
      <c r="O15" s="76">
        <v>7100</v>
      </c>
      <c r="P15" s="37"/>
      <c r="Q15" s="38"/>
      <c r="R15" s="37"/>
    </row>
    <row r="16" spans="3:18" ht="20.100000000000001" customHeight="1" x14ac:dyDescent="0.25">
      <c r="C16" s="103" t="s">
        <v>10</v>
      </c>
      <c r="D16" s="70">
        <v>76.599999999999994</v>
      </c>
      <c r="E16" s="114">
        <f>D16/F16*100</f>
        <v>96.962025316455694</v>
      </c>
      <c r="F16" s="61">
        <v>79</v>
      </c>
      <c r="G16" s="72">
        <v>77.8</v>
      </c>
      <c r="H16" s="60">
        <f t="shared" ref="H16:H18" si="2">G16/$O16*100</f>
        <v>96.645962732919259</v>
      </c>
      <c r="I16" s="55">
        <v>81.900000000000006</v>
      </c>
      <c r="J16" s="18">
        <f t="shared" ref="J16" si="3">I16/$O16*100</f>
        <v>101.73913043478262</v>
      </c>
      <c r="K16" s="18">
        <v>82.4</v>
      </c>
      <c r="L16" s="60">
        <f>K16/O16*100</f>
        <v>102.36024844720497</v>
      </c>
      <c r="M16" s="18">
        <v>84.2</v>
      </c>
      <c r="N16" s="60">
        <f>M16/O16*100</f>
        <v>104.59627329192547</v>
      </c>
      <c r="O16" s="91">
        <v>80.5</v>
      </c>
      <c r="P16" s="37"/>
      <c r="Q16" s="38"/>
      <c r="R16" s="37"/>
    </row>
    <row r="17" spans="3:18" s="20" customFormat="1" ht="20.100000000000001" customHeight="1" x14ac:dyDescent="0.25">
      <c r="C17" s="67" t="s">
        <v>13</v>
      </c>
      <c r="D17" s="70">
        <v>82.5</v>
      </c>
      <c r="E17" s="111">
        <f>D17/F17*100</f>
        <v>117.85714285714286</v>
      </c>
      <c r="F17" s="77">
        <v>70</v>
      </c>
      <c r="G17" s="57">
        <v>84.3</v>
      </c>
      <c r="H17" s="55">
        <f t="shared" si="2"/>
        <v>120.42857142857142</v>
      </c>
      <c r="I17" s="55">
        <v>85</v>
      </c>
      <c r="J17" s="55">
        <f>I17/$O17*100</f>
        <v>121.42857142857142</v>
      </c>
      <c r="K17" s="70">
        <v>85.2</v>
      </c>
      <c r="L17" s="55">
        <f>K17/O17*100</f>
        <v>121.71428571428571</v>
      </c>
      <c r="M17" s="18">
        <v>85.1</v>
      </c>
      <c r="N17" s="55">
        <f>M17/O17*100</f>
        <v>121.57142857142856</v>
      </c>
      <c r="O17" s="78">
        <v>70</v>
      </c>
      <c r="P17" s="37"/>
      <c r="Q17" s="38"/>
      <c r="R17" s="37"/>
    </row>
    <row r="18" spans="3:18" s="20" customFormat="1" ht="20.100000000000001" customHeight="1" thickBot="1" x14ac:dyDescent="0.3">
      <c r="C18" s="68" t="s">
        <v>19</v>
      </c>
      <c r="D18" s="116">
        <v>83.2</v>
      </c>
      <c r="E18" s="79">
        <f>D18/F18*100</f>
        <v>177.02127659574469</v>
      </c>
      <c r="F18" s="152">
        <v>47</v>
      </c>
      <c r="G18" s="113">
        <v>75.8</v>
      </c>
      <c r="H18" s="111">
        <f t="shared" si="2"/>
        <v>154.69387755102039</v>
      </c>
      <c r="I18" s="111">
        <v>70.7</v>
      </c>
      <c r="J18" s="111">
        <f>I18/$O18*100</f>
        <v>144.28571428571428</v>
      </c>
      <c r="K18" s="116">
        <v>72.099999999999994</v>
      </c>
      <c r="L18" s="111">
        <f>K18/O18*100</f>
        <v>147.14285714285714</v>
      </c>
      <c r="M18" s="108">
        <v>76.900000000000006</v>
      </c>
      <c r="N18" s="79">
        <f>M18/O18*100</f>
        <v>156.9387755102041</v>
      </c>
      <c r="O18" s="83">
        <v>49</v>
      </c>
      <c r="P18" s="37"/>
      <c r="Q18" s="38"/>
      <c r="R18" s="37"/>
    </row>
    <row r="19" spans="3:18" ht="20.100000000000001" customHeight="1" thickBot="1" x14ac:dyDescent="0.3">
      <c r="C19" s="101" t="s">
        <v>5</v>
      </c>
      <c r="D19" s="84"/>
      <c r="E19" s="84"/>
      <c r="F19" s="85"/>
      <c r="G19" s="86"/>
      <c r="H19" s="87"/>
      <c r="I19" s="87"/>
      <c r="J19" s="87"/>
      <c r="K19" s="84"/>
      <c r="L19" s="84"/>
      <c r="M19" s="84"/>
      <c r="N19" s="84"/>
      <c r="O19" s="88"/>
      <c r="P19" s="37"/>
      <c r="Q19" s="38"/>
      <c r="R19" s="37"/>
    </row>
    <row r="20" spans="3:18" ht="20.100000000000001" customHeight="1" x14ac:dyDescent="0.25">
      <c r="C20" s="102" t="s">
        <v>2</v>
      </c>
      <c r="D20" s="70">
        <v>79.5</v>
      </c>
      <c r="E20" s="111">
        <f>D20/F20*100</f>
        <v>100.63291139240506</v>
      </c>
      <c r="F20" s="71">
        <v>79</v>
      </c>
      <c r="G20" s="89">
        <v>79.599999999999994</v>
      </c>
      <c r="H20" s="55">
        <f>G20/$O20*100</f>
        <v>100.12578616352201</v>
      </c>
      <c r="I20" s="55">
        <v>81.2</v>
      </c>
      <c r="J20" s="55">
        <f>I20/$O20*100</f>
        <v>102.13836477987421</v>
      </c>
      <c r="K20" s="70">
        <v>81.7</v>
      </c>
      <c r="L20" s="55">
        <f>K20/O20*100</f>
        <v>102.76729559748428</v>
      </c>
      <c r="M20" s="70">
        <v>74.099999999999994</v>
      </c>
      <c r="N20" s="55">
        <f>M20/O20*100</f>
        <v>93.207547169811306</v>
      </c>
      <c r="O20" s="90">
        <v>79.5</v>
      </c>
      <c r="P20" s="37"/>
      <c r="Q20" s="38"/>
      <c r="R20" s="37"/>
    </row>
    <row r="21" spans="3:18" s="20" customFormat="1" ht="20.100000000000001" customHeight="1" x14ac:dyDescent="0.25">
      <c r="C21" s="67" t="s">
        <v>3</v>
      </c>
      <c r="D21" s="117">
        <v>3900</v>
      </c>
      <c r="E21" s="111">
        <f>D21/F21*100</f>
        <v>121.875</v>
      </c>
      <c r="F21" s="62">
        <v>3200</v>
      </c>
      <c r="G21" s="107">
        <v>3900</v>
      </c>
      <c r="H21" s="55">
        <f t="shared" ref="H21" si="4">G21/$O21*100</f>
        <v>121.875</v>
      </c>
      <c r="I21" s="105">
        <v>4114</v>
      </c>
      <c r="J21" s="55">
        <f>I21/$O21*100</f>
        <v>128.5625</v>
      </c>
      <c r="K21" s="117">
        <v>4295</v>
      </c>
      <c r="L21" s="55">
        <f>K21/O21*100</f>
        <v>134.21875</v>
      </c>
      <c r="M21" s="117">
        <v>5013</v>
      </c>
      <c r="N21" s="55">
        <f>M21/O21*100</f>
        <v>156.65625</v>
      </c>
      <c r="O21" s="106">
        <v>3200</v>
      </c>
      <c r="P21" s="37"/>
      <c r="Q21" s="38"/>
      <c r="R21" s="37"/>
    </row>
    <row r="22" spans="3:18" ht="20.100000000000001" customHeight="1" x14ac:dyDescent="0.25">
      <c r="C22" s="103" t="s">
        <v>10</v>
      </c>
      <c r="D22" s="70">
        <v>76.599999999999994</v>
      </c>
      <c r="E22" s="114">
        <f>D22/F22*100</f>
        <v>104.93150684931507</v>
      </c>
      <c r="F22" s="61">
        <v>73</v>
      </c>
      <c r="G22" s="65">
        <v>76.3</v>
      </c>
      <c r="H22" s="60">
        <f>G22/$O22*100</f>
        <v>103.10810810810811</v>
      </c>
      <c r="I22" s="55">
        <v>78.400000000000006</v>
      </c>
      <c r="J22" s="60">
        <f>I22/$O22*100</f>
        <v>105.94594594594595</v>
      </c>
      <c r="K22" s="70">
        <v>79.2</v>
      </c>
      <c r="L22" s="60">
        <f>K22/O22*100</f>
        <v>107.02702702702702</v>
      </c>
      <c r="M22" s="18">
        <v>80.8</v>
      </c>
      <c r="N22" s="60">
        <f>M22/O22*100</f>
        <v>109.18918918918918</v>
      </c>
      <c r="O22" s="91">
        <v>74</v>
      </c>
      <c r="P22" s="37"/>
      <c r="Q22" s="38"/>
      <c r="R22" s="37"/>
    </row>
    <row r="23" spans="3:18" s="20" customFormat="1" ht="20.100000000000001" customHeight="1" x14ac:dyDescent="0.25">
      <c r="C23" s="67" t="s">
        <v>13</v>
      </c>
      <c r="D23" s="70">
        <v>80.5</v>
      </c>
      <c r="E23" s="114">
        <f>D23/F23*100</f>
        <v>105.22875816993465</v>
      </c>
      <c r="F23" s="64">
        <v>76.5</v>
      </c>
      <c r="G23" s="57">
        <v>90.4</v>
      </c>
      <c r="H23" s="60">
        <f t="shared" ref="H23:H24" si="5">G23/$O23*100</f>
        <v>118.16993464052288</v>
      </c>
      <c r="I23" s="55">
        <v>85</v>
      </c>
      <c r="J23" s="60">
        <f>I23/$O23*100</f>
        <v>111.11111111111111</v>
      </c>
      <c r="K23" s="70">
        <v>83.7</v>
      </c>
      <c r="L23" s="60">
        <f>K23/O23*100</f>
        <v>109.41176470588236</v>
      </c>
      <c r="M23" s="18">
        <v>83.2</v>
      </c>
      <c r="N23" s="60">
        <f>M23/O23*100</f>
        <v>108.75816993464053</v>
      </c>
      <c r="O23" s="92">
        <v>76.5</v>
      </c>
      <c r="P23" s="37"/>
      <c r="Q23" s="38"/>
      <c r="R23" s="37"/>
    </row>
    <row r="24" spans="3:18" s="20" customFormat="1" ht="20.100000000000001" customHeight="1" thickBot="1" x14ac:dyDescent="0.3">
      <c r="C24" s="68" t="s">
        <v>19</v>
      </c>
      <c r="D24" s="116">
        <v>53</v>
      </c>
      <c r="E24" s="79">
        <f>D24/F24*100</f>
        <v>116.4835164835165</v>
      </c>
      <c r="F24" s="152">
        <v>45.5</v>
      </c>
      <c r="G24" s="80">
        <v>55.5</v>
      </c>
      <c r="H24" s="81">
        <f t="shared" si="5"/>
        <v>119.35483870967742</v>
      </c>
      <c r="I24" s="81">
        <v>54.3</v>
      </c>
      <c r="J24" s="81">
        <f>I24/$O24*100</f>
        <v>116.77419354838709</v>
      </c>
      <c r="K24" s="82">
        <v>50.4</v>
      </c>
      <c r="L24" s="79">
        <f>K24/O24*100</f>
        <v>108.38709677419354</v>
      </c>
      <c r="M24" s="82">
        <v>69.5</v>
      </c>
      <c r="N24" s="79">
        <f>M24/O24*100</f>
        <v>149.46236559139786</v>
      </c>
      <c r="O24" s="83">
        <v>46.5</v>
      </c>
      <c r="P24" s="37"/>
      <c r="Q24" s="38"/>
      <c r="R24" s="37"/>
    </row>
    <row r="25" spans="3:18" ht="20.100000000000001" customHeight="1" thickBot="1" x14ac:dyDescent="0.3">
      <c r="C25" s="101" t="s">
        <v>6</v>
      </c>
      <c r="D25" s="84"/>
      <c r="E25" s="84"/>
      <c r="F25" s="85"/>
      <c r="G25" s="86"/>
      <c r="H25" s="87"/>
      <c r="I25" s="87"/>
      <c r="J25" s="87"/>
      <c r="K25" s="84"/>
      <c r="L25" s="84"/>
      <c r="M25" s="84"/>
      <c r="N25" s="84"/>
      <c r="O25" s="88"/>
      <c r="P25" s="37"/>
      <c r="Q25" s="38"/>
      <c r="R25" s="37"/>
    </row>
    <row r="26" spans="3:18" ht="20.100000000000001" customHeight="1" x14ac:dyDescent="0.25">
      <c r="C26" s="102" t="s">
        <v>2</v>
      </c>
      <c r="D26" s="70">
        <v>62.3</v>
      </c>
      <c r="E26" s="111">
        <f>D26/F26*100</f>
        <v>95.84615384615384</v>
      </c>
      <c r="F26" s="71">
        <v>65</v>
      </c>
      <c r="G26" s="89">
        <v>59.5</v>
      </c>
      <c r="H26" s="55">
        <f>G26/$O26*100</f>
        <v>91.538461538461533</v>
      </c>
      <c r="I26" s="55">
        <v>58.8</v>
      </c>
      <c r="J26" s="55">
        <f>I26/$O26*100</f>
        <v>90.461538461538453</v>
      </c>
      <c r="K26" s="70">
        <v>59.6</v>
      </c>
      <c r="L26" s="55">
        <f>K26/O26*100</f>
        <v>91.692307692307693</v>
      </c>
      <c r="M26" s="70">
        <v>62</v>
      </c>
      <c r="N26" s="55">
        <f>M26/O26*100</f>
        <v>95.384615384615387</v>
      </c>
      <c r="O26" s="90">
        <v>65</v>
      </c>
      <c r="P26" s="37"/>
      <c r="Q26" s="38"/>
      <c r="R26" s="37"/>
    </row>
    <row r="27" spans="3:18" ht="20.100000000000001" customHeight="1" x14ac:dyDescent="0.25">
      <c r="C27" s="69" t="s">
        <v>3</v>
      </c>
      <c r="D27" s="74">
        <v>5510</v>
      </c>
      <c r="E27" s="111">
        <f>D27/F27*100</f>
        <v>110.2</v>
      </c>
      <c r="F27" s="62">
        <v>5000</v>
      </c>
      <c r="G27" s="56">
        <v>5578</v>
      </c>
      <c r="H27" s="55">
        <f>G27/$O27*100</f>
        <v>109.37254901960785</v>
      </c>
      <c r="I27" s="63">
        <v>6006</v>
      </c>
      <c r="J27" s="55">
        <f>I27/$O27*100</f>
        <v>117.76470588235296</v>
      </c>
      <c r="K27" s="75">
        <v>6416</v>
      </c>
      <c r="L27" s="55">
        <f>K27/O27*100</f>
        <v>125.80392156862746</v>
      </c>
      <c r="M27" s="75">
        <v>6698</v>
      </c>
      <c r="N27" s="55">
        <f>M27/O27*100</f>
        <v>131.33333333333331</v>
      </c>
      <c r="O27" s="76">
        <v>5100</v>
      </c>
      <c r="P27" s="37"/>
      <c r="Q27" s="38"/>
      <c r="R27" s="37"/>
    </row>
    <row r="28" spans="3:18" ht="20.100000000000001" customHeight="1" thickBot="1" x14ac:dyDescent="0.3">
      <c r="C28" s="104" t="s">
        <v>10</v>
      </c>
      <c r="D28" s="93">
        <v>62.2</v>
      </c>
      <c r="E28" s="94">
        <f>D28/F28*100</f>
        <v>96.884735202492209</v>
      </c>
      <c r="F28" s="95">
        <v>64.2</v>
      </c>
      <c r="G28" s="96">
        <v>60.5</v>
      </c>
      <c r="H28" s="97">
        <f t="shared" ref="H28" si="6">G28/$O28*100</f>
        <v>94.236760124610583</v>
      </c>
      <c r="I28" s="97">
        <v>59.9</v>
      </c>
      <c r="J28" s="97">
        <f>I28/$O28*100</f>
        <v>93.302180685358252</v>
      </c>
      <c r="K28" s="98">
        <v>60.4</v>
      </c>
      <c r="L28" s="94">
        <f>K28/O28*100</f>
        <v>94.080996884735185</v>
      </c>
      <c r="M28" s="98">
        <v>62.1</v>
      </c>
      <c r="N28" s="94">
        <f>M28/O28*100</f>
        <v>96.728971962616811</v>
      </c>
      <c r="O28" s="99">
        <v>64.2</v>
      </c>
      <c r="P28" s="37"/>
      <c r="Q28" s="38"/>
      <c r="R28" s="37"/>
    </row>
    <row r="29" spans="3:18" ht="20.100000000000001" customHeight="1" x14ac:dyDescent="0.25">
      <c r="D29" s="20"/>
      <c r="E29" s="20"/>
      <c r="F29" s="12"/>
      <c r="J29"/>
      <c r="K29"/>
      <c r="L29"/>
      <c r="M29" s="20"/>
      <c r="N29" s="20"/>
      <c r="O29" s="12"/>
      <c r="P29" s="37"/>
      <c r="Q29" s="37"/>
      <c r="R29" s="37"/>
    </row>
    <row r="30" spans="3:18" ht="20.100000000000001" customHeight="1" x14ac:dyDescent="0.25">
      <c r="C30" s="168" t="s">
        <v>7</v>
      </c>
      <c r="D30" s="168"/>
      <c r="E30" s="20"/>
      <c r="F30" s="12"/>
      <c r="J30"/>
      <c r="K30"/>
      <c r="L30"/>
      <c r="M30" s="20"/>
    </row>
    <row r="31" spans="3:18" ht="20.100000000000001" customHeight="1" x14ac:dyDescent="0.25">
      <c r="C31" s="169" t="s">
        <v>8</v>
      </c>
      <c r="D31" s="169"/>
      <c r="E31" s="20"/>
      <c r="F31" s="12"/>
      <c r="J31"/>
      <c r="K31"/>
      <c r="L31"/>
      <c r="M31" s="20"/>
    </row>
    <row r="32" spans="3:18" ht="20.100000000000001" customHeight="1" x14ac:dyDescent="0.25">
      <c r="C32" s="170" t="s">
        <v>9</v>
      </c>
      <c r="D32" s="170"/>
      <c r="E32" s="20"/>
      <c r="F32" s="12"/>
      <c r="J32"/>
      <c r="K32"/>
      <c r="L32"/>
      <c r="M32" s="20"/>
    </row>
    <row r="33" spans="4:15" ht="17.25" customHeight="1" x14ac:dyDescent="0.25">
      <c r="D33" s="20"/>
      <c r="E33" s="20"/>
      <c r="F33" s="12"/>
      <c r="J33"/>
      <c r="K33"/>
      <c r="L33"/>
      <c r="M33" s="20"/>
      <c r="N33" s="20"/>
      <c r="O33" s="12"/>
    </row>
    <row r="34" spans="4:15" ht="17.25" customHeight="1" x14ac:dyDescent="0.25">
      <c r="D34" s="20"/>
      <c r="E34" s="20"/>
      <c r="F34" s="12"/>
      <c r="J34"/>
      <c r="K34"/>
      <c r="L34"/>
      <c r="M34" s="20"/>
      <c r="N34" s="20"/>
      <c r="O34" s="12"/>
    </row>
    <row r="35" spans="4:15" ht="17.25" customHeight="1" x14ac:dyDescent="0.25">
      <c r="D35" s="20"/>
      <c r="E35" s="20"/>
      <c r="F35" s="12"/>
      <c r="L35"/>
      <c r="M35" s="20"/>
      <c r="N35" s="20"/>
      <c r="O35" s="12"/>
    </row>
    <row r="36" spans="4:15" ht="17.25" customHeight="1" x14ac:dyDescent="0.25">
      <c r="D36" s="20"/>
      <c r="E36" s="20"/>
      <c r="F36" s="12"/>
      <c r="L36"/>
      <c r="M36" s="20"/>
      <c r="N36" s="20"/>
      <c r="O36" s="12"/>
    </row>
    <row r="37" spans="4:15" ht="17.25" customHeight="1" x14ac:dyDescent="0.25">
      <c r="D37" s="20"/>
      <c r="E37" s="20"/>
      <c r="F37" s="12"/>
      <c r="L37"/>
      <c r="M37" s="20"/>
      <c r="N37" s="20"/>
      <c r="O37" s="12"/>
    </row>
    <row r="38" spans="4:15" ht="17.25" customHeight="1" x14ac:dyDescent="0.25">
      <c r="D38" s="20"/>
      <c r="E38" s="20"/>
      <c r="F38" s="12"/>
      <c r="J38"/>
      <c r="K38"/>
      <c r="L38"/>
      <c r="M38" s="20"/>
      <c r="N38" s="20"/>
      <c r="O38" s="12"/>
    </row>
    <row r="39" spans="4:15" x14ac:dyDescent="0.25">
      <c r="D39" s="20"/>
      <c r="E39" s="20"/>
      <c r="F39" s="12"/>
      <c r="J39"/>
      <c r="K39"/>
      <c r="L39"/>
      <c r="M39" s="20"/>
      <c r="N39" s="20"/>
      <c r="O39" s="12"/>
    </row>
  </sheetData>
  <mergeCells count="3">
    <mergeCell ref="C30:D30"/>
    <mergeCell ref="C31:D31"/>
    <mergeCell ref="C32:D32"/>
  </mergeCells>
  <conditionalFormatting sqref="D8">
    <cfRule type="cellIs" dxfId="2597" priority="124" operator="between">
      <formula>$F8*0.9</formula>
      <formula>$F8</formula>
    </cfRule>
    <cfRule type="cellIs" dxfId="2596" priority="125" operator="lessThan">
      <formula>$F8*0.9</formula>
    </cfRule>
    <cfRule type="cellIs" dxfId="2595" priority="126" operator="greaterThan">
      <formula>$F8</formula>
    </cfRule>
  </conditionalFormatting>
  <conditionalFormatting sqref="D10">
    <cfRule type="cellIs" dxfId="2594" priority="94" operator="between">
      <formula>$F10*0.9</formula>
      <formula>$F10</formula>
    </cfRule>
    <cfRule type="cellIs" dxfId="2593" priority="95" operator="lessThan">
      <formula>$F10*0.9</formula>
    </cfRule>
    <cfRule type="cellIs" dxfId="2592" priority="96" operator="greaterThan">
      <formula>$F10</formula>
    </cfRule>
  </conditionalFormatting>
  <conditionalFormatting sqref="D9">
    <cfRule type="cellIs" dxfId="2591" priority="91" operator="between">
      <formula>$F9*0.9</formula>
      <formula>$F9</formula>
    </cfRule>
    <cfRule type="cellIs" dxfId="2590" priority="92" operator="lessThan">
      <formula>$F9*0.9</formula>
    </cfRule>
    <cfRule type="cellIs" dxfId="2589" priority="93" operator="greaterThan">
      <formula>$F9</formula>
    </cfRule>
  </conditionalFormatting>
  <conditionalFormatting sqref="D14">
    <cfRule type="cellIs" dxfId="2588" priority="85" operator="between">
      <formula>$F14*0.9</formula>
      <formula>$F14</formula>
    </cfRule>
    <cfRule type="cellIs" dxfId="2587" priority="86" operator="lessThan">
      <formula>$F14*0.9</formula>
    </cfRule>
    <cfRule type="cellIs" dxfId="2586" priority="87" operator="greaterThan">
      <formula>$F14</formula>
    </cfRule>
  </conditionalFormatting>
  <conditionalFormatting sqref="D20">
    <cfRule type="cellIs" dxfId="2585" priority="82" operator="between">
      <formula>$F20*0.9</formula>
      <formula>$F20</formula>
    </cfRule>
    <cfRule type="cellIs" dxfId="2584" priority="83" operator="lessThan">
      <formula>$F20*0.9</formula>
    </cfRule>
    <cfRule type="cellIs" dxfId="2583" priority="84" operator="greaterThan">
      <formula>$F20</formula>
    </cfRule>
  </conditionalFormatting>
  <conditionalFormatting sqref="D26">
    <cfRule type="cellIs" dxfId="2582" priority="79" operator="between">
      <formula>$F26*0.9</formula>
      <formula>$F26</formula>
    </cfRule>
    <cfRule type="cellIs" dxfId="2581" priority="80" operator="lessThan">
      <formula>$F26*0.9</formula>
    </cfRule>
    <cfRule type="cellIs" dxfId="2580" priority="81" operator="greaterThan">
      <formula>$F26</formula>
    </cfRule>
  </conditionalFormatting>
  <conditionalFormatting sqref="D15">
    <cfRule type="cellIs" dxfId="2579" priority="76" operator="between">
      <formula>$F15*0.9</formula>
      <formula>$F15</formula>
    </cfRule>
    <cfRule type="cellIs" dxfId="2578" priority="77" operator="lessThan">
      <formula>$F15*0.9</formula>
    </cfRule>
    <cfRule type="cellIs" dxfId="2577" priority="78" operator="greaterThan">
      <formula>$F15</formula>
    </cfRule>
  </conditionalFormatting>
  <conditionalFormatting sqref="D27">
    <cfRule type="cellIs" dxfId="2576" priority="73" operator="between">
      <formula>$F27*0.9</formula>
      <formula>$F27</formula>
    </cfRule>
    <cfRule type="cellIs" dxfId="2575" priority="74" operator="lessThan">
      <formula>$F27*0.9</formula>
    </cfRule>
    <cfRule type="cellIs" dxfId="2574" priority="75" operator="greaterThan">
      <formula>$F27</formula>
    </cfRule>
  </conditionalFormatting>
  <conditionalFormatting sqref="D16">
    <cfRule type="cellIs" dxfId="2573" priority="70" operator="between">
      <formula>$F16*0.9</formula>
      <formula>$F16</formula>
    </cfRule>
    <cfRule type="cellIs" dxfId="2572" priority="71" operator="lessThan">
      <formula>$F16*0.9</formula>
    </cfRule>
    <cfRule type="cellIs" dxfId="2571" priority="72" operator="greaterThan">
      <formula>$F16</formula>
    </cfRule>
  </conditionalFormatting>
  <conditionalFormatting sqref="D22">
    <cfRule type="cellIs" dxfId="2570" priority="67" operator="between">
      <formula>$F22*0.9</formula>
      <formula>$F22</formula>
    </cfRule>
    <cfRule type="cellIs" dxfId="2569" priority="68" operator="lessThan">
      <formula>$F22*0.9</formula>
    </cfRule>
    <cfRule type="cellIs" dxfId="2568" priority="69" operator="greaterThan">
      <formula>$F22</formula>
    </cfRule>
  </conditionalFormatting>
  <conditionalFormatting sqref="D28">
    <cfRule type="cellIs" dxfId="2567" priority="64" operator="between">
      <formula>$F28*0.9</formula>
      <formula>$F28</formula>
    </cfRule>
    <cfRule type="cellIs" dxfId="2566" priority="65" operator="lessThan">
      <formula>$F28*0.9</formula>
    </cfRule>
    <cfRule type="cellIs" dxfId="2565" priority="66" operator="greaterThan">
      <formula>$F28</formula>
    </cfRule>
  </conditionalFormatting>
  <conditionalFormatting sqref="G8 I8 K8 M8">
    <cfRule type="cellIs" dxfId="2564" priority="187" operator="between">
      <formula>$O8*0.9</formula>
      <formula>$O8</formula>
    </cfRule>
    <cfRule type="cellIs" dxfId="2563" priority="297" operator="lessThan">
      <formula>$O8*0.9</formula>
    </cfRule>
    <cfRule type="cellIs" dxfId="2562" priority="298" operator="greaterThan">
      <formula>$O8</formula>
    </cfRule>
  </conditionalFormatting>
  <conditionalFormatting sqref="G9 I9 K9 M9">
    <cfRule type="cellIs" dxfId="2561" priority="138" operator="between">
      <formula>$O9*0.9</formula>
      <formula>$O9</formula>
    </cfRule>
    <cfRule type="cellIs" dxfId="2560" priority="142" operator="lessThan">
      <formula>$O9*0.9</formula>
    </cfRule>
    <cfRule type="cellIs" dxfId="2559" priority="143" operator="greaterThan">
      <formula>$O9</formula>
    </cfRule>
  </conditionalFormatting>
  <conditionalFormatting sqref="G10 I10 K10 M10">
    <cfRule type="cellIs" dxfId="2558" priority="61" operator="between">
      <formula>$O10*0.9</formula>
      <formula>$O10</formula>
    </cfRule>
    <cfRule type="cellIs" dxfId="2557" priority="62" operator="lessThan">
      <formula>$O10*0.9</formula>
    </cfRule>
    <cfRule type="cellIs" dxfId="2556" priority="63" operator="greaterThan">
      <formula>$O10</formula>
    </cfRule>
  </conditionalFormatting>
  <conditionalFormatting sqref="G14 I14 K14 M14">
    <cfRule type="cellIs" dxfId="2555" priority="169" operator="between">
      <formula>$O14*0.9</formula>
      <formula>$O14</formula>
    </cfRule>
    <cfRule type="cellIs" dxfId="2554" priority="170" operator="lessThan">
      <formula>$O14*0.9</formula>
    </cfRule>
    <cfRule type="cellIs" dxfId="2553" priority="171" operator="greaterThan">
      <formula>$O14</formula>
    </cfRule>
  </conditionalFormatting>
  <conditionalFormatting sqref="G15 I15 K15 M15">
    <cfRule type="cellIs" dxfId="2552" priority="166" operator="between">
      <formula>$O15*0.9</formula>
      <formula>$O15</formula>
    </cfRule>
    <cfRule type="cellIs" dxfId="2551" priority="167" operator="lessThan">
      <formula>$O15*0.9</formula>
    </cfRule>
    <cfRule type="cellIs" dxfId="2550" priority="168" operator="greaterThan">
      <formula>$O15</formula>
    </cfRule>
  </conditionalFormatting>
  <conditionalFormatting sqref="G16 I16 K16 M16">
    <cfRule type="cellIs" dxfId="2549" priority="115" operator="between">
      <formula>$O16*0.9</formula>
      <formula>$O16</formula>
    </cfRule>
    <cfRule type="cellIs" dxfId="2548" priority="116" operator="lessThan">
      <formula>$O16*0.9</formula>
    </cfRule>
    <cfRule type="cellIs" dxfId="2547" priority="117" operator="greaterThan">
      <formula>$O16</formula>
    </cfRule>
  </conditionalFormatting>
  <conditionalFormatting sqref="G20:G21 I20:I21 K20:K21 M20:M21">
    <cfRule type="cellIs" dxfId="2546" priority="160" operator="between">
      <formula>$O20*0.9</formula>
      <formula>$O20</formula>
    </cfRule>
    <cfRule type="cellIs" dxfId="2545" priority="161" operator="lessThan">
      <formula>$O20*0.9</formula>
    </cfRule>
    <cfRule type="cellIs" dxfId="2544" priority="162" operator="greaterThan">
      <formula>$O20</formula>
    </cfRule>
  </conditionalFormatting>
  <conditionalFormatting sqref="G22 I22 K22 M22">
    <cfRule type="cellIs" dxfId="2543" priority="52" operator="between">
      <formula>$O22*0.9</formula>
      <formula>$O22</formula>
    </cfRule>
    <cfRule type="cellIs" dxfId="2542" priority="53" operator="lessThan">
      <formula>$O22*0.9</formula>
    </cfRule>
    <cfRule type="cellIs" dxfId="2541" priority="54" operator="greaterThan">
      <formula>$O22</formula>
    </cfRule>
  </conditionalFormatting>
  <conditionalFormatting sqref="G23 I23 K23 M23">
    <cfRule type="cellIs" dxfId="2540" priority="49" operator="between">
      <formula>$O23*0.9</formula>
      <formula>$O23</formula>
    </cfRule>
    <cfRule type="cellIs" dxfId="2539" priority="50" operator="lessThan">
      <formula>$O23*0.9</formula>
    </cfRule>
    <cfRule type="cellIs" dxfId="2538" priority="51" operator="greaterThan">
      <formula>$O23</formula>
    </cfRule>
  </conditionalFormatting>
  <conditionalFormatting sqref="G26 I26 K26 M26">
    <cfRule type="cellIs" dxfId="2537" priority="153" operator="between">
      <formula>$O26*0.9</formula>
      <formula>$O26</formula>
    </cfRule>
    <cfRule type="cellIs" dxfId="2536" priority="155" operator="lessThan">
      <formula>$O26*0.9</formula>
    </cfRule>
    <cfRule type="cellIs" dxfId="2535" priority="156" operator="greaterThan">
      <formula>$O26</formula>
    </cfRule>
  </conditionalFormatting>
  <conditionalFormatting sqref="G27 I27 K27 M27">
    <cfRule type="cellIs" dxfId="2534" priority="150" operator="between">
      <formula>$O27*0.9</formula>
      <formula>$O27</formula>
    </cfRule>
    <cfRule type="cellIs" dxfId="2533" priority="151" operator="lessThan">
      <formula>$O27*0.9</formula>
    </cfRule>
    <cfRule type="cellIs" dxfId="2532" priority="152" operator="greaterThan">
      <formula>$O27</formula>
    </cfRule>
  </conditionalFormatting>
  <conditionalFormatting sqref="G28 I28 K28 M28">
    <cfRule type="cellIs" dxfId="2531" priority="46" operator="between">
      <formula>$O28*0.9</formula>
      <formula>$O28</formula>
    </cfRule>
    <cfRule type="cellIs" dxfId="2530" priority="47" operator="lessThan">
      <formula>$O28*0.9</formula>
    </cfRule>
    <cfRule type="cellIs" dxfId="2529" priority="48" operator="greaterThan">
      <formula>$O28</formula>
    </cfRule>
  </conditionalFormatting>
  <conditionalFormatting sqref="D11">
    <cfRule type="cellIs" dxfId="2528" priority="43" operator="between">
      <formula>$F11*0.9</formula>
      <formula>$F11</formula>
    </cfRule>
    <cfRule type="cellIs" dxfId="2527" priority="44" operator="lessThan">
      <formula>$F11*0.9</formula>
    </cfRule>
    <cfRule type="cellIs" dxfId="2526" priority="45" operator="greaterThan">
      <formula>$F11</formula>
    </cfRule>
  </conditionalFormatting>
  <conditionalFormatting sqref="D17">
    <cfRule type="cellIs" dxfId="2525" priority="40" operator="between">
      <formula>$F17*0.9</formula>
      <formula>$F17</formula>
    </cfRule>
    <cfRule type="cellIs" dxfId="2524" priority="41" operator="lessThan">
      <formula>$F17*0.9</formula>
    </cfRule>
    <cfRule type="cellIs" dxfId="2523" priority="42" operator="greaterThan">
      <formula>$F17</formula>
    </cfRule>
  </conditionalFormatting>
  <conditionalFormatting sqref="D23">
    <cfRule type="cellIs" dxfId="2522" priority="37" operator="between">
      <formula>$F23*0.9</formula>
      <formula>$F23</formula>
    </cfRule>
    <cfRule type="cellIs" dxfId="2521" priority="38" operator="lessThan">
      <formula>$F23*0.9</formula>
    </cfRule>
    <cfRule type="cellIs" dxfId="2520" priority="39" operator="greaterThan">
      <formula>$F23</formula>
    </cfRule>
  </conditionalFormatting>
  <conditionalFormatting sqref="G24 I24 K24 M24">
    <cfRule type="cellIs" dxfId="2519" priority="28" operator="between">
      <formula>$O24*0.9</formula>
      <formula>$O24</formula>
    </cfRule>
    <cfRule type="cellIs" dxfId="2518" priority="29" operator="lessThan">
      <formula>$O24*0.9</formula>
    </cfRule>
    <cfRule type="cellIs" dxfId="2517" priority="30" operator="greaterThan">
      <formula>$O24</formula>
    </cfRule>
  </conditionalFormatting>
  <conditionalFormatting sqref="G11 I11 K11 M11">
    <cfRule type="cellIs" dxfId="2516" priority="58" operator="between">
      <formula>$O11*0.9</formula>
      <formula>$O11</formula>
    </cfRule>
    <cfRule type="cellIs" dxfId="2515" priority="59" operator="lessThan">
      <formula>$O11*0.9</formula>
    </cfRule>
    <cfRule type="cellIs" dxfId="2514" priority="60" operator="greaterThan">
      <formula>$O11</formula>
    </cfRule>
  </conditionalFormatting>
  <conditionalFormatting sqref="G17 I17 K17 M17">
    <cfRule type="cellIs" dxfId="2513" priority="19" operator="between">
      <formula>$O17*0.9</formula>
      <formula>$O17</formula>
    </cfRule>
    <cfRule type="cellIs" dxfId="2512" priority="20" operator="lessThan">
      <formula>$O17*0.9</formula>
    </cfRule>
    <cfRule type="cellIs" dxfId="2511" priority="21" operator="greaterThan">
      <formula>$O17</formula>
    </cfRule>
  </conditionalFormatting>
  <conditionalFormatting sqref="G12 I12 K12 M12">
    <cfRule type="cellIs" dxfId="2510" priority="16" operator="between">
      <formula>$O12*0.9</formula>
      <formula>$O12</formula>
    </cfRule>
    <cfRule type="cellIs" dxfId="2509" priority="17" operator="lessThan">
      <formula>$O12*0.9</formula>
    </cfRule>
    <cfRule type="cellIs" dxfId="2508" priority="18" operator="greaterThan">
      <formula>$O12</formula>
    </cfRule>
  </conditionalFormatting>
  <conditionalFormatting sqref="G18 I18 K18 M18">
    <cfRule type="cellIs" dxfId="2507" priority="13" operator="between">
      <formula>$O18*0.9</formula>
      <formula>$O18</formula>
    </cfRule>
    <cfRule type="cellIs" dxfId="2506" priority="14" operator="lessThan">
      <formula>$O18*0.9</formula>
    </cfRule>
    <cfRule type="cellIs" dxfId="2505" priority="15" operator="greaterThan">
      <formula>$O18</formula>
    </cfRule>
  </conditionalFormatting>
  <conditionalFormatting sqref="D18">
    <cfRule type="cellIs" dxfId="2504" priority="10" operator="between">
      <formula>$F18*0.9</formula>
      <formula>$F18</formula>
    </cfRule>
    <cfRule type="cellIs" dxfId="2503" priority="11" operator="lessThan">
      <formula>$F18*0.9</formula>
    </cfRule>
    <cfRule type="cellIs" dxfId="2502" priority="12" operator="greaterThan">
      <formula>$F18</formula>
    </cfRule>
  </conditionalFormatting>
  <conditionalFormatting sqref="D12">
    <cfRule type="cellIs" dxfId="2501" priority="7" operator="between">
      <formula>$F12*0.9</formula>
      <formula>$F12</formula>
    </cfRule>
    <cfRule type="cellIs" dxfId="2500" priority="8" operator="lessThan">
      <formula>$F12*0.9</formula>
    </cfRule>
    <cfRule type="cellIs" dxfId="2499" priority="9" operator="greaterThan">
      <formula>$F12</formula>
    </cfRule>
  </conditionalFormatting>
  <conditionalFormatting sqref="D21">
    <cfRule type="cellIs" dxfId="2498" priority="4" operator="between">
      <formula>$F21*0.9</formula>
      <formula>$F21</formula>
    </cfRule>
    <cfRule type="cellIs" dxfId="2497" priority="5" operator="lessThan">
      <formula>$F21*0.9</formula>
    </cfRule>
    <cfRule type="cellIs" dxfId="2496" priority="6" operator="greaterThan">
      <formula>$F21</formula>
    </cfRule>
  </conditionalFormatting>
  <conditionalFormatting sqref="D24">
    <cfRule type="cellIs" dxfId="2495" priority="1" operator="between">
      <formula>$F24*0.9</formula>
      <formula>$F24</formula>
    </cfRule>
    <cfRule type="cellIs" dxfId="2494" priority="2" operator="lessThan">
      <formula>$F24*0.9</formula>
    </cfRule>
    <cfRule type="cellIs" dxfId="2493" priority="3" operator="greaterThan">
      <formula>$F24</formula>
    </cfRule>
  </conditionalFormatting>
  <printOptions horizontalCentered="1" verticalCentered="1"/>
  <pageMargins left="0" right="0" top="0.75" bottom="0.75" header="0.3" footer="0.3"/>
  <pageSetup scale="8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Q45"/>
  <sheetViews>
    <sheetView zoomScaleNormal="100" zoomScaleSheetLayoutView="100" workbookViewId="0">
      <pane xSplit="3" ySplit="3" topLeftCell="D4" activePane="bottomRight" state="frozen"/>
      <selection activeCell="M11" sqref="M11:M15"/>
      <selection pane="topRight" activeCell="M11" sqref="M11:M15"/>
      <selection pane="bottomLeft" activeCell="M11" sqref="M11:M15"/>
      <selection pane="bottomRight" activeCell="R10" sqref="R10"/>
    </sheetView>
  </sheetViews>
  <sheetFormatPr defaultColWidth="9.140625" defaultRowHeight="15" x14ac:dyDescent="0.25"/>
  <cols>
    <col min="1" max="2" width="8.85546875" style="20" customWidth="1"/>
    <col min="3" max="3" width="40.42578125" style="40" customWidth="1"/>
    <col min="4" max="5" width="13.85546875" style="9" hidden="1" customWidth="1"/>
    <col min="6" max="6" width="13.85546875" style="20" hidden="1" customWidth="1"/>
    <col min="7" max="11" width="13.85546875" style="20" customWidth="1"/>
    <col min="12" max="12" width="13.85546875" style="6" customWidth="1"/>
    <col min="13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6" t="str">
        <f ca="1">MID(CELL("Filename",I4),SEARCH("]",CELL("Filename",I4),1)+1,32)</f>
        <v>LWDB 04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18</v>
      </c>
      <c r="E3" s="5" t="s">
        <v>16</v>
      </c>
      <c r="F3" s="48" t="s">
        <v>17</v>
      </c>
      <c r="G3" s="50" t="s">
        <v>49</v>
      </c>
      <c r="H3" s="5" t="s">
        <v>50</v>
      </c>
      <c r="I3" s="4" t="s">
        <v>51</v>
      </c>
      <c r="J3" s="5" t="s">
        <v>52</v>
      </c>
      <c r="K3" s="8" t="s">
        <v>53</v>
      </c>
      <c r="L3" s="5" t="s">
        <v>54</v>
      </c>
      <c r="M3" s="8" t="s">
        <v>55</v>
      </c>
      <c r="N3" s="5" t="s">
        <v>56</v>
      </c>
      <c r="O3" s="7" t="s">
        <v>57</v>
      </c>
    </row>
    <row r="4" spans="3:17" ht="20.100000000000001" customHeight="1" x14ac:dyDescent="0.25">
      <c r="C4" s="24" t="s">
        <v>11</v>
      </c>
      <c r="D4" s="27"/>
      <c r="E4" s="27"/>
      <c r="F4" s="49"/>
      <c r="G4" s="50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96</v>
      </c>
      <c r="E5" s="60">
        <f>D5/F5*100</f>
        <v>103.2258064516129</v>
      </c>
      <c r="F5" s="64">
        <v>93</v>
      </c>
      <c r="G5" s="57">
        <v>96.5</v>
      </c>
      <c r="H5" s="60">
        <f>SUM(G5/$O5)*100</f>
        <v>102.65957446808511</v>
      </c>
      <c r="I5" s="60">
        <v>98</v>
      </c>
      <c r="J5" s="60">
        <f>SUM(I5/$O5)*100</f>
        <v>104.25531914893618</v>
      </c>
      <c r="K5" s="18">
        <v>97.6</v>
      </c>
      <c r="L5" s="60">
        <f>SUM(K5/$O5)*100</f>
        <v>103.82978723404254</v>
      </c>
      <c r="M5" s="18">
        <v>93</v>
      </c>
      <c r="N5" s="28">
        <f>SUM(M5/$O5)*100</f>
        <v>98.936170212765958</v>
      </c>
      <c r="O5" s="33">
        <v>94</v>
      </c>
      <c r="Q5" s="1"/>
    </row>
    <row r="6" spans="3:17" ht="20.100000000000001" customHeight="1" x14ac:dyDescent="0.25">
      <c r="C6" s="21" t="s">
        <v>3</v>
      </c>
      <c r="D6" s="29">
        <v>10808</v>
      </c>
      <c r="E6" s="114">
        <f t="shared" ref="E6:E9" si="0">D6/F6*100</f>
        <v>114.37037037037037</v>
      </c>
      <c r="F6" s="153">
        <v>9450</v>
      </c>
      <c r="G6" s="56">
        <v>10846</v>
      </c>
      <c r="H6" s="60">
        <f>SUM(G6/$O6)*100</f>
        <v>113.57068062827224</v>
      </c>
      <c r="I6" s="63">
        <v>11307</v>
      </c>
      <c r="J6" s="60">
        <f>SUM(I6/$O6)*100</f>
        <v>118.39790575916231</v>
      </c>
      <c r="K6" s="29">
        <v>11829</v>
      </c>
      <c r="L6" s="60">
        <f>SUM(K6/$O6)*100</f>
        <v>123.86387434554973</v>
      </c>
      <c r="M6" s="29">
        <v>12397</v>
      </c>
      <c r="N6" s="28">
        <f>SUM(M6/$O6)*100</f>
        <v>129.81151832460733</v>
      </c>
      <c r="O6" s="35">
        <v>9550</v>
      </c>
      <c r="Q6" s="1"/>
    </row>
    <row r="7" spans="3:17" ht="20.100000000000001" customHeight="1" x14ac:dyDescent="0.25">
      <c r="C7" s="21" t="s">
        <v>10</v>
      </c>
      <c r="D7" s="18">
        <v>88.3</v>
      </c>
      <c r="E7" s="114">
        <f t="shared" si="0"/>
        <v>97.032967032967036</v>
      </c>
      <c r="F7" s="64">
        <v>91</v>
      </c>
      <c r="G7" s="57">
        <v>89.8</v>
      </c>
      <c r="H7" s="60">
        <f>SUM(G7/$O7)*100</f>
        <v>96.55913978494624</v>
      </c>
      <c r="I7" s="60">
        <v>93.600000000000009</v>
      </c>
      <c r="J7" s="60">
        <f>SUM(I7/$O7)*100</f>
        <v>100.64516129032259</v>
      </c>
      <c r="K7" s="18">
        <v>92.9</v>
      </c>
      <c r="L7" s="60">
        <f>SUM(K7/$O7)*100</f>
        <v>99.892473118279582</v>
      </c>
      <c r="M7" s="18">
        <v>95</v>
      </c>
      <c r="N7" s="28">
        <f>SUM(M7/$O7)*100</f>
        <v>102.15053763440861</v>
      </c>
      <c r="O7" s="34">
        <v>93</v>
      </c>
      <c r="Q7" s="1"/>
    </row>
    <row r="8" spans="3:17" ht="20.100000000000001" customHeight="1" x14ac:dyDescent="0.25">
      <c r="C8" s="21" t="s">
        <v>13</v>
      </c>
      <c r="D8" s="18">
        <v>89.4</v>
      </c>
      <c r="E8" s="114">
        <f t="shared" si="0"/>
        <v>102.17142857142858</v>
      </c>
      <c r="F8" s="64">
        <v>87.5</v>
      </c>
      <c r="G8" s="113">
        <v>97.1</v>
      </c>
      <c r="H8" s="114">
        <f>SUM(G8/$O8)*100</f>
        <v>110.97142857142856</v>
      </c>
      <c r="I8" s="114">
        <v>97.399999999999991</v>
      </c>
      <c r="J8" s="114">
        <f>SUM(I8/$O8)*100</f>
        <v>111.3142857142857</v>
      </c>
      <c r="K8" s="108">
        <v>98.7</v>
      </c>
      <c r="L8" s="114">
        <f>SUM(K8/$O8)*100</f>
        <v>112.80000000000001</v>
      </c>
      <c r="M8" s="108">
        <v>100</v>
      </c>
      <c r="N8" s="28">
        <f>SUM(M8/$O8)*100</f>
        <v>114.28571428571428</v>
      </c>
      <c r="O8" s="34">
        <v>87.5</v>
      </c>
      <c r="Q8" s="1"/>
    </row>
    <row r="9" spans="3:17" ht="20.100000000000001" customHeight="1" x14ac:dyDescent="0.25">
      <c r="C9" s="21" t="s">
        <v>19</v>
      </c>
      <c r="D9" s="108">
        <v>93.5</v>
      </c>
      <c r="E9" s="114">
        <f t="shared" si="0"/>
        <v>124.66666666666666</v>
      </c>
      <c r="F9" s="64">
        <v>75</v>
      </c>
      <c r="G9" s="113">
        <v>63.2</v>
      </c>
      <c r="H9" s="114">
        <f>SUM(G9/$O9)*100</f>
        <v>84.266666666666666</v>
      </c>
      <c r="I9" s="114">
        <v>53.300000000000004</v>
      </c>
      <c r="J9" s="114">
        <f>SUM(I9/$O9)*100</f>
        <v>71.066666666666663</v>
      </c>
      <c r="K9" s="108">
        <v>54.900000000000006</v>
      </c>
      <c r="L9" s="114">
        <f>SUM(K9/$O9)*100</f>
        <v>73.2</v>
      </c>
      <c r="M9" s="108">
        <v>99</v>
      </c>
      <c r="N9" s="28">
        <f>SUM(M9/$O9)*100</f>
        <v>132</v>
      </c>
      <c r="O9" s="34">
        <v>75</v>
      </c>
      <c r="Q9" s="1"/>
    </row>
    <row r="10" spans="3:17" ht="20.100000000000001" customHeight="1" x14ac:dyDescent="0.25">
      <c r="C10" s="39" t="s">
        <v>14</v>
      </c>
      <c r="D10" s="31"/>
      <c r="E10" s="31"/>
      <c r="F10" s="31"/>
      <c r="G10" s="58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83.3</v>
      </c>
      <c r="E11" s="114">
        <f t="shared" ref="E11:E15" si="1">D11/F11*100</f>
        <v>111.06666666666666</v>
      </c>
      <c r="F11" s="64">
        <v>75</v>
      </c>
      <c r="G11" s="57">
        <v>75</v>
      </c>
      <c r="H11" s="60">
        <f>SUM(G11/$O11)*100</f>
        <v>88.235294117647058</v>
      </c>
      <c r="I11" s="60">
        <v>66.7</v>
      </c>
      <c r="J11" s="60">
        <f>SUM(I11/$O11)*100</f>
        <v>78.47058823529413</v>
      </c>
      <c r="K11" s="18">
        <v>50</v>
      </c>
      <c r="L11" s="60">
        <f>SUM(K11/$O11)*100</f>
        <v>58.82352941176471</v>
      </c>
      <c r="M11" s="18">
        <v>66.7</v>
      </c>
      <c r="N11" s="28">
        <f>SUM(M11/$O11)*100</f>
        <v>78.47058823529413</v>
      </c>
      <c r="O11" s="34">
        <v>85</v>
      </c>
      <c r="Q11" s="1"/>
    </row>
    <row r="12" spans="3:17" ht="20.100000000000001" customHeight="1" x14ac:dyDescent="0.25">
      <c r="C12" s="21" t="s">
        <v>3</v>
      </c>
      <c r="D12" s="29">
        <v>10621</v>
      </c>
      <c r="E12" s="114">
        <f t="shared" si="1"/>
        <v>118.01111111111111</v>
      </c>
      <c r="F12" s="153">
        <v>9000</v>
      </c>
      <c r="G12" s="56">
        <v>8242</v>
      </c>
      <c r="H12" s="60">
        <f>SUM(G12/$O12)*100</f>
        <v>86.757894736842104</v>
      </c>
      <c r="I12" s="63">
        <v>12322</v>
      </c>
      <c r="J12" s="60">
        <f>SUM(I12/$O12)*100</f>
        <v>129.70526315789473</v>
      </c>
      <c r="K12" s="29">
        <v>16401</v>
      </c>
      <c r="L12" s="60">
        <f>SUM(K12/$O12)*100</f>
        <v>172.64210526315787</v>
      </c>
      <c r="M12" s="29">
        <v>11581</v>
      </c>
      <c r="N12" s="28">
        <f>SUM(M12/$O12)*100</f>
        <v>121.90526315789474</v>
      </c>
      <c r="O12" s="35">
        <v>9500</v>
      </c>
      <c r="Q12" s="1"/>
    </row>
    <row r="13" spans="3:17" ht="20.100000000000001" customHeight="1" x14ac:dyDescent="0.25">
      <c r="C13" s="21" t="s">
        <v>10</v>
      </c>
      <c r="D13" s="18">
        <v>75</v>
      </c>
      <c r="E13" s="114">
        <f t="shared" si="1"/>
        <v>92.592592592592595</v>
      </c>
      <c r="F13" s="64">
        <v>81</v>
      </c>
      <c r="G13" s="57">
        <v>85.7</v>
      </c>
      <c r="H13" s="60">
        <f>SUM(G13/$O13)*100</f>
        <v>103.25301204819277</v>
      </c>
      <c r="I13" s="60">
        <v>83.3</v>
      </c>
      <c r="J13" s="18">
        <f>SUM(I13/$O13)*100</f>
        <v>100.36144578313252</v>
      </c>
      <c r="K13" s="18">
        <v>100</v>
      </c>
      <c r="L13" s="60">
        <f>SUM(K13/$O13)*100</f>
        <v>120.48192771084338</v>
      </c>
      <c r="M13" s="18">
        <v>100</v>
      </c>
      <c r="N13" s="28">
        <f>SUM(M13/$O13)*100</f>
        <v>120.48192771084338</v>
      </c>
      <c r="O13" s="34">
        <v>83</v>
      </c>
      <c r="Q13" s="1"/>
    </row>
    <row r="14" spans="3:17" ht="20.100000000000001" customHeight="1" x14ac:dyDescent="0.25">
      <c r="C14" s="21" t="s">
        <v>13</v>
      </c>
      <c r="D14" s="18">
        <v>83.3</v>
      </c>
      <c r="E14" s="114">
        <f t="shared" si="1"/>
        <v>128.15384615384616</v>
      </c>
      <c r="F14" s="64">
        <v>65</v>
      </c>
      <c r="G14" s="57">
        <v>80</v>
      </c>
      <c r="H14" s="60">
        <f>SUM(G14/$O14)*100</f>
        <v>114.28571428571428</v>
      </c>
      <c r="I14" s="60">
        <v>100</v>
      </c>
      <c r="J14" s="60">
        <f>SUM(I14/$O14)*100</f>
        <v>142.85714285714286</v>
      </c>
      <c r="K14" s="18">
        <v>100</v>
      </c>
      <c r="L14" s="60">
        <f>SUM(K14/$O14)*100</f>
        <v>142.85714285714286</v>
      </c>
      <c r="M14" s="18">
        <v>100</v>
      </c>
      <c r="N14" s="28">
        <f>SUM(M14/$O14)*100</f>
        <v>142.85714285714286</v>
      </c>
      <c r="O14" s="34">
        <v>70</v>
      </c>
      <c r="Q14" s="1"/>
    </row>
    <row r="15" spans="3:17" ht="20.100000000000001" customHeight="1" x14ac:dyDescent="0.25">
      <c r="C15" s="21" t="s">
        <v>19</v>
      </c>
      <c r="D15" s="108">
        <v>100</v>
      </c>
      <c r="E15" s="114">
        <f t="shared" si="1"/>
        <v>166.66666666666669</v>
      </c>
      <c r="F15" s="64">
        <v>60</v>
      </c>
      <c r="G15" s="57">
        <v>50</v>
      </c>
      <c r="H15" s="60">
        <f>SUM(G15/$O15)*100</f>
        <v>70.0280112044818</v>
      </c>
      <c r="I15" s="60">
        <v>100</v>
      </c>
      <c r="J15" s="60">
        <f>SUM(I15/$O15)*100</f>
        <v>140.0560224089636</v>
      </c>
      <c r="K15" s="18">
        <v>100</v>
      </c>
      <c r="L15" s="60">
        <f>SUM(K15/$O15)*100</f>
        <v>140.0560224089636</v>
      </c>
      <c r="M15" s="18">
        <v>100</v>
      </c>
      <c r="N15" s="28">
        <f>SUM(M15/$O15)*100</f>
        <v>140.0560224089636</v>
      </c>
      <c r="O15" s="34">
        <v>71.399999999999991</v>
      </c>
      <c r="Q15" s="1"/>
    </row>
    <row r="16" spans="3:17" ht="20.100000000000001" customHeight="1" x14ac:dyDescent="0.25">
      <c r="C16" s="39" t="s">
        <v>15</v>
      </c>
      <c r="D16" s="31"/>
      <c r="E16" s="31"/>
      <c r="F16" s="31"/>
      <c r="G16" s="58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100</v>
      </c>
      <c r="E17" s="114">
        <f t="shared" ref="E17:E21" si="2">D17/F17*100</f>
        <v>105.26315789473684</v>
      </c>
      <c r="F17" s="64">
        <v>95</v>
      </c>
      <c r="G17" s="57">
        <v>100</v>
      </c>
      <c r="H17" s="60">
        <f>SUM(G17/$O17)*100</f>
        <v>105.26315789473684</v>
      </c>
      <c r="I17" s="60">
        <v>100</v>
      </c>
      <c r="J17" s="60">
        <f>SUM(I17/$O17)*100</f>
        <v>105.26315789473684</v>
      </c>
      <c r="K17" s="18">
        <v>100</v>
      </c>
      <c r="L17" s="60">
        <f>SUM(K17/$O17)*100</f>
        <v>105.26315789473684</v>
      </c>
      <c r="M17" s="18">
        <v>70.8</v>
      </c>
      <c r="N17" s="28">
        <f>SUM(M17/$O17)*100</f>
        <v>74.526315789473685</v>
      </c>
      <c r="O17" s="34">
        <v>95</v>
      </c>
      <c r="Q17" s="1"/>
    </row>
    <row r="18" spans="3:17" ht="20.100000000000001" customHeight="1" x14ac:dyDescent="0.25">
      <c r="C18" s="21" t="s">
        <v>3</v>
      </c>
      <c r="D18" s="109">
        <v>4753</v>
      </c>
      <c r="E18" s="114">
        <f t="shared" si="2"/>
        <v>114.53012048192772</v>
      </c>
      <c r="F18" s="153">
        <v>4150</v>
      </c>
      <c r="G18" s="112">
        <v>3232</v>
      </c>
      <c r="H18" s="60">
        <f>SUM(G18/$O18)*100</f>
        <v>76.952380952380949</v>
      </c>
      <c r="I18" s="115">
        <v>3993</v>
      </c>
      <c r="J18" s="60">
        <f>SUM(I18/$O18)*100</f>
        <v>95.071428571428569</v>
      </c>
      <c r="K18" s="109">
        <v>4753</v>
      </c>
      <c r="L18" s="60">
        <f>SUM(K18/$O18)*100</f>
        <v>113.16666666666666</v>
      </c>
      <c r="M18" s="109">
        <v>3236</v>
      </c>
      <c r="N18" s="28">
        <f>SUM(M18/$O18)*100</f>
        <v>77.047619047619037</v>
      </c>
      <c r="O18" s="110">
        <v>4200</v>
      </c>
      <c r="Q18" s="1"/>
    </row>
    <row r="19" spans="3:17" ht="20.100000000000001" customHeight="1" x14ac:dyDescent="0.25">
      <c r="C19" s="21" t="s">
        <v>10</v>
      </c>
      <c r="D19" s="18">
        <v>80</v>
      </c>
      <c r="E19" s="114">
        <f t="shared" si="2"/>
        <v>103.89610389610388</v>
      </c>
      <c r="F19" s="64">
        <v>77</v>
      </c>
      <c r="G19" s="65">
        <v>86.7</v>
      </c>
      <c r="H19" s="60">
        <f t="shared" ref="H19:H20" si="3">SUM(G19/$O19)*100</f>
        <v>108.375</v>
      </c>
      <c r="I19" s="60">
        <v>100</v>
      </c>
      <c r="J19" s="60">
        <f t="shared" ref="J19:J20" si="4">SUM(I19/$O19)*100</f>
        <v>125</v>
      </c>
      <c r="K19" s="18">
        <v>100</v>
      </c>
      <c r="L19" s="60">
        <f t="shared" ref="L19:L20" si="5">SUM(K19/$O19)*100</f>
        <v>125</v>
      </c>
      <c r="M19" s="18">
        <v>100</v>
      </c>
      <c r="N19" s="28">
        <f>SUM(M19/$O19)*100</f>
        <v>125</v>
      </c>
      <c r="O19" s="34">
        <v>80</v>
      </c>
      <c r="Q19" s="1"/>
    </row>
    <row r="20" spans="3:17" ht="20.100000000000001" customHeight="1" x14ac:dyDescent="0.25">
      <c r="C20" s="21" t="s">
        <v>13</v>
      </c>
      <c r="D20" s="18">
        <v>86.7</v>
      </c>
      <c r="E20" s="114">
        <f t="shared" si="2"/>
        <v>96.333333333333343</v>
      </c>
      <c r="F20" s="64">
        <v>90</v>
      </c>
      <c r="G20" s="57">
        <v>0</v>
      </c>
      <c r="H20" s="60">
        <f t="shared" si="3"/>
        <v>0</v>
      </c>
      <c r="I20" s="60">
        <v>63.6</v>
      </c>
      <c r="J20" s="60">
        <f t="shared" si="4"/>
        <v>69.130434782608702</v>
      </c>
      <c r="K20" s="18">
        <v>63.6</v>
      </c>
      <c r="L20" s="60">
        <f t="shared" si="5"/>
        <v>69.130434782608702</v>
      </c>
      <c r="M20" s="18">
        <v>75</v>
      </c>
      <c r="N20" s="28">
        <f>SUM(M20/$O20)*100</f>
        <v>81.521739130434781</v>
      </c>
      <c r="O20" s="34">
        <v>92</v>
      </c>
      <c r="Q20" s="1"/>
    </row>
    <row r="21" spans="3:17" ht="20.100000000000001" customHeight="1" x14ac:dyDescent="0.25">
      <c r="C21" s="21" t="s">
        <v>19</v>
      </c>
      <c r="D21" s="108">
        <v>78.600000000000009</v>
      </c>
      <c r="E21" s="114">
        <f t="shared" si="2"/>
        <v>172.74725274725276</v>
      </c>
      <c r="F21" s="64">
        <v>45.5</v>
      </c>
      <c r="G21" s="57">
        <v>57.699999999999996</v>
      </c>
      <c r="H21" s="60">
        <f>SUM(G21/$O21)*100</f>
        <v>79.041095890410958</v>
      </c>
      <c r="I21" s="60">
        <v>34.599999999999994</v>
      </c>
      <c r="J21" s="60">
        <f>SUM(I21/$O21)*100</f>
        <v>47.397260273972599</v>
      </c>
      <c r="K21" s="18">
        <v>21.7</v>
      </c>
      <c r="L21" s="60">
        <f>SUM(K21/$O21)*100</f>
        <v>29.726027397260275</v>
      </c>
      <c r="M21" s="18">
        <v>75</v>
      </c>
      <c r="N21" s="28">
        <f>SUM(M21/$O21)*100</f>
        <v>102.73972602739727</v>
      </c>
      <c r="O21" s="34">
        <v>73</v>
      </c>
      <c r="Q21" s="1"/>
    </row>
    <row r="22" spans="3:17" ht="20.100000000000001" customHeight="1" x14ac:dyDescent="0.25">
      <c r="C22" s="39" t="s">
        <v>12</v>
      </c>
      <c r="D22" s="31"/>
      <c r="E22" s="31"/>
      <c r="F22" s="31"/>
      <c r="G22" s="58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66.7</v>
      </c>
      <c r="E23" s="114">
        <f t="shared" ref="E23:E25" si="6">D23/F23*100</f>
        <v>93.943661971830991</v>
      </c>
      <c r="F23" s="64">
        <v>71</v>
      </c>
      <c r="G23" s="57">
        <v>65</v>
      </c>
      <c r="H23" s="60">
        <f>SUM(G23/$O23)*100</f>
        <v>89.041095890410958</v>
      </c>
      <c r="I23" s="60">
        <v>62.3</v>
      </c>
      <c r="J23" s="60">
        <f>SUM(I23/$O23)*100</f>
        <v>85.342465753424662</v>
      </c>
      <c r="K23" s="18">
        <v>57.999999999999993</v>
      </c>
      <c r="L23" s="60">
        <f>SUM(K23/$O23)*100</f>
        <v>79.452054794520549</v>
      </c>
      <c r="M23" s="18">
        <v>59.5</v>
      </c>
      <c r="N23" s="28">
        <f>SUM(M23/$O23)*100</f>
        <v>81.506849315068493</v>
      </c>
      <c r="O23" s="34">
        <v>73</v>
      </c>
      <c r="Q23" s="1"/>
    </row>
    <row r="24" spans="3:17" ht="20.100000000000001" customHeight="1" x14ac:dyDescent="0.25">
      <c r="C24" s="21" t="s">
        <v>3</v>
      </c>
      <c r="D24" s="29">
        <v>5506</v>
      </c>
      <c r="E24" s="60">
        <f t="shared" si="6"/>
        <v>110.11999999999999</v>
      </c>
      <c r="F24" s="153">
        <v>5000</v>
      </c>
      <c r="G24" s="56">
        <v>5681</v>
      </c>
      <c r="H24" s="60">
        <f>SUM(G24/$O24)*100</f>
        <v>111.39215686274511</v>
      </c>
      <c r="I24" s="63">
        <v>5962</v>
      </c>
      <c r="J24" s="60">
        <f>SUM(I24/$O24)*100</f>
        <v>116.90196078431372</v>
      </c>
      <c r="K24" s="29">
        <v>6240</v>
      </c>
      <c r="L24" s="60">
        <f>SUM(K24/$O24)*100</f>
        <v>122.35294117647059</v>
      </c>
      <c r="M24" s="29">
        <v>6494</v>
      </c>
      <c r="N24" s="28">
        <f>SUM(M24/$O24)*100</f>
        <v>127.33333333333334</v>
      </c>
      <c r="O24" s="35">
        <v>5100</v>
      </c>
      <c r="Q24" s="1"/>
    </row>
    <row r="25" spans="3:17" ht="20.100000000000001" customHeight="1" x14ac:dyDescent="0.25">
      <c r="C25" s="25" t="s">
        <v>10</v>
      </c>
      <c r="D25" s="18">
        <v>64.3</v>
      </c>
      <c r="E25" s="60">
        <f t="shared" si="6"/>
        <v>94.558823529411768</v>
      </c>
      <c r="F25" s="64">
        <v>68</v>
      </c>
      <c r="G25" s="57">
        <v>65.2</v>
      </c>
      <c r="H25" s="60">
        <f>SUM(G25/$O25)*100</f>
        <v>93.142857142857153</v>
      </c>
      <c r="I25" s="60">
        <v>64.8</v>
      </c>
      <c r="J25" s="60">
        <f>SUM(I25/$O25)*100</f>
        <v>92.571428571428569</v>
      </c>
      <c r="K25" s="18">
        <v>63.6</v>
      </c>
      <c r="L25" s="60">
        <f>SUM(K25/$O25)*100</f>
        <v>90.857142857142861</v>
      </c>
      <c r="M25" s="18">
        <v>63.1</v>
      </c>
      <c r="N25" s="28">
        <f>SUM(M25/$O25)*100</f>
        <v>90.142857142857153</v>
      </c>
      <c r="O25" s="34">
        <v>70</v>
      </c>
      <c r="Q25" s="1"/>
    </row>
    <row r="26" spans="3:17" ht="20.100000000000001" customHeight="1" x14ac:dyDescent="0.25">
      <c r="D26" s="20"/>
      <c r="E26" s="20"/>
      <c r="F26" s="6"/>
      <c r="G26" s="52"/>
      <c r="H26" s="9"/>
      <c r="L26" s="20"/>
      <c r="O26" s="6"/>
    </row>
    <row r="27" spans="3:17" ht="20.100000000000001" customHeight="1" x14ac:dyDescent="0.25">
      <c r="C27" s="168" t="s">
        <v>7</v>
      </c>
      <c r="D27" s="168"/>
      <c r="E27" s="20"/>
      <c r="F27" s="32"/>
      <c r="G27" s="51"/>
      <c r="L27" s="20"/>
    </row>
    <row r="28" spans="3:17" ht="20.100000000000001" customHeight="1" x14ac:dyDescent="0.25">
      <c r="C28" s="169" t="s">
        <v>8</v>
      </c>
      <c r="D28" s="169"/>
      <c r="E28" s="20"/>
      <c r="F28" s="32"/>
      <c r="G28" s="51"/>
      <c r="L28" s="20"/>
    </row>
    <row r="29" spans="3:17" ht="20.100000000000001" customHeight="1" x14ac:dyDescent="0.25">
      <c r="C29" s="170" t="s">
        <v>9</v>
      </c>
      <c r="D29" s="170"/>
      <c r="E29" s="20"/>
      <c r="F29" s="6"/>
      <c r="G29" s="51"/>
      <c r="L29" s="20"/>
    </row>
    <row r="30" spans="3:17" ht="17.25" customHeight="1" x14ac:dyDescent="0.25">
      <c r="D30" s="20"/>
      <c r="E30" s="20"/>
      <c r="F30" s="6"/>
      <c r="G30" s="52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2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2093" priority="86" operator="between">
      <formula>$F5*0.9</formula>
      <formula>$F5</formula>
    </cfRule>
    <cfRule type="cellIs" dxfId="2092" priority="87" operator="lessThan">
      <formula>$F5*0.9</formula>
    </cfRule>
    <cfRule type="cellIs" dxfId="2091" priority="88" operator="greaterThan">
      <formula>$F5</formula>
    </cfRule>
  </conditionalFormatting>
  <conditionalFormatting sqref="D7">
    <cfRule type="cellIs" dxfId="2090" priority="79" operator="between">
      <formula>$F7*0.9</formula>
      <formula>$F7</formula>
    </cfRule>
    <cfRule type="cellIs" dxfId="2089" priority="80" operator="lessThan">
      <formula>$F7*0.9</formula>
    </cfRule>
    <cfRule type="cellIs" dxfId="2088" priority="81" operator="greaterThan">
      <formula>$F7</formula>
    </cfRule>
  </conditionalFormatting>
  <conditionalFormatting sqref="D6">
    <cfRule type="cellIs" dxfId="2087" priority="76" operator="between">
      <formula>$F6*0.9</formula>
      <formula>$F6</formula>
    </cfRule>
    <cfRule type="cellIs" dxfId="2086" priority="77" operator="lessThan">
      <formula>$F6*0.9</formula>
    </cfRule>
    <cfRule type="cellIs" dxfId="2085" priority="78" operator="greaterThan">
      <formula>$F6</formula>
    </cfRule>
  </conditionalFormatting>
  <conditionalFormatting sqref="D11">
    <cfRule type="cellIs" dxfId="2084" priority="73" operator="between">
      <formula>$F11*0.9</formula>
      <formula>$F11</formula>
    </cfRule>
    <cfRule type="cellIs" dxfId="2083" priority="74" operator="lessThan">
      <formula>$F11*0.9</formula>
    </cfRule>
    <cfRule type="cellIs" dxfId="2082" priority="75" operator="greaterThan">
      <formula>$F11</formula>
    </cfRule>
  </conditionalFormatting>
  <conditionalFormatting sqref="D17">
    <cfRule type="cellIs" dxfId="2081" priority="70" operator="between">
      <formula>$F17*0.9</formula>
      <formula>$F17</formula>
    </cfRule>
    <cfRule type="cellIs" dxfId="2080" priority="71" operator="lessThan">
      <formula>$F17*0.9</formula>
    </cfRule>
    <cfRule type="cellIs" dxfId="2079" priority="72" operator="greaterThan">
      <formula>$F17</formula>
    </cfRule>
  </conditionalFormatting>
  <conditionalFormatting sqref="D23">
    <cfRule type="cellIs" dxfId="2078" priority="67" operator="between">
      <formula>$F23*0.9</formula>
      <formula>$F23</formula>
    </cfRule>
    <cfRule type="cellIs" dxfId="2077" priority="68" operator="lessThan">
      <formula>$F23*0.9</formula>
    </cfRule>
    <cfRule type="cellIs" dxfId="2076" priority="69" operator="greaterThan">
      <formula>$F23</formula>
    </cfRule>
  </conditionalFormatting>
  <conditionalFormatting sqref="D12">
    <cfRule type="cellIs" dxfId="2075" priority="64" operator="between">
      <formula>$F12*0.9</formula>
      <formula>$F12</formula>
    </cfRule>
    <cfRule type="cellIs" dxfId="2074" priority="65" operator="lessThan">
      <formula>$F12*0.9</formula>
    </cfRule>
    <cfRule type="cellIs" dxfId="2073" priority="66" operator="greaterThan">
      <formula>$F12</formula>
    </cfRule>
  </conditionalFormatting>
  <conditionalFormatting sqref="D24">
    <cfRule type="cellIs" dxfId="2072" priority="61" operator="between">
      <formula>$F24*0.9</formula>
      <formula>$F24</formula>
    </cfRule>
    <cfRule type="cellIs" dxfId="2071" priority="62" operator="lessThan">
      <formula>$F24*0.9</formula>
    </cfRule>
    <cfRule type="cellIs" dxfId="2070" priority="63" operator="greaterThan">
      <formula>$F24</formula>
    </cfRule>
  </conditionalFormatting>
  <conditionalFormatting sqref="D13">
    <cfRule type="cellIs" dxfId="2069" priority="58" operator="between">
      <formula>$F13*0.9</formula>
      <formula>$F13</formula>
    </cfRule>
    <cfRule type="cellIs" dxfId="2068" priority="59" operator="lessThan">
      <formula>$F13*0.9</formula>
    </cfRule>
    <cfRule type="cellIs" dxfId="2067" priority="60" operator="greaterThan">
      <formula>$F13</formula>
    </cfRule>
  </conditionalFormatting>
  <conditionalFormatting sqref="D19">
    <cfRule type="cellIs" dxfId="2066" priority="55" operator="between">
      <formula>$F19*0.9</formula>
      <formula>$F19</formula>
    </cfRule>
    <cfRule type="cellIs" dxfId="2065" priority="56" operator="lessThan">
      <formula>$F19*0.9</formula>
    </cfRule>
    <cfRule type="cellIs" dxfId="2064" priority="57" operator="greaterThan">
      <formula>$F19</formula>
    </cfRule>
  </conditionalFormatting>
  <conditionalFormatting sqref="D25">
    <cfRule type="cellIs" dxfId="2063" priority="52" operator="between">
      <formula>$F25*0.9</formula>
      <formula>$F25</formula>
    </cfRule>
    <cfRule type="cellIs" dxfId="2062" priority="53" operator="lessThan">
      <formula>$F25*0.9</formula>
    </cfRule>
    <cfRule type="cellIs" dxfId="2061" priority="54" operator="greaterThan">
      <formula>$F25</formula>
    </cfRule>
  </conditionalFormatting>
  <conditionalFormatting sqref="G5 I5 K5 M5">
    <cfRule type="cellIs" dxfId="2060" priority="107" operator="between">
      <formula>$O5*0.9</formula>
      <formula>$O5</formula>
    </cfRule>
    <cfRule type="cellIs" dxfId="2059" priority="108" operator="lessThan">
      <formula>$O5*0.9</formula>
    </cfRule>
    <cfRule type="cellIs" dxfId="2058" priority="109" operator="greaterThan">
      <formula>$O5</formula>
    </cfRule>
  </conditionalFormatting>
  <conditionalFormatting sqref="G6 I6 K6 M6">
    <cfRule type="cellIs" dxfId="2057" priority="89" operator="between">
      <formula>$O6*0.9</formula>
      <formula>$O6</formula>
    </cfRule>
    <cfRule type="cellIs" dxfId="2056" priority="90" operator="lessThan">
      <formula>$O6*0.9</formula>
    </cfRule>
    <cfRule type="cellIs" dxfId="2055" priority="91" operator="greaterThan">
      <formula>$O6</formula>
    </cfRule>
  </conditionalFormatting>
  <conditionalFormatting sqref="G7 I7 K7 M7">
    <cfRule type="cellIs" dxfId="2054" priority="49" operator="between">
      <formula>$O7*0.9</formula>
      <formula>$O7</formula>
    </cfRule>
    <cfRule type="cellIs" dxfId="2053" priority="50" operator="lessThan">
      <formula>$O7*0.9</formula>
    </cfRule>
    <cfRule type="cellIs" dxfId="2052" priority="51" operator="greaterThan">
      <formula>$O7</formula>
    </cfRule>
  </conditionalFormatting>
  <conditionalFormatting sqref="G11 I11 K11 M11">
    <cfRule type="cellIs" dxfId="2051" priority="104" operator="between">
      <formula>$O11*0.9</formula>
      <formula>$O11</formula>
    </cfRule>
    <cfRule type="cellIs" dxfId="2050" priority="105" operator="lessThan">
      <formula>$O11*0.9</formula>
    </cfRule>
    <cfRule type="cellIs" dxfId="2049" priority="106" operator="greaterThan">
      <formula>$O11</formula>
    </cfRule>
  </conditionalFormatting>
  <conditionalFormatting sqref="G12 I12 K12 M12">
    <cfRule type="cellIs" dxfId="2048" priority="101" operator="between">
      <formula>$O12*0.9</formula>
      <formula>$O12</formula>
    </cfRule>
    <cfRule type="cellIs" dxfId="2047" priority="102" operator="lessThan">
      <formula>$O12*0.9</formula>
    </cfRule>
    <cfRule type="cellIs" dxfId="2046" priority="103" operator="greaterThan">
      <formula>$O12</formula>
    </cfRule>
  </conditionalFormatting>
  <conditionalFormatting sqref="G13 I13 K13 M13">
    <cfRule type="cellIs" dxfId="2045" priority="83" operator="between">
      <formula>$O13*0.9</formula>
      <formula>$O13</formula>
    </cfRule>
    <cfRule type="cellIs" dxfId="2044" priority="84" operator="lessThan">
      <formula>$O13*0.9</formula>
    </cfRule>
    <cfRule type="cellIs" dxfId="2043" priority="85" operator="greaterThan">
      <formula>$O13</formula>
    </cfRule>
  </conditionalFormatting>
  <conditionalFormatting sqref="G14 I14 K14 M14">
    <cfRule type="cellIs" dxfId="2042" priority="43" operator="between">
      <formula>$O14*0.9</formula>
      <formula>$O14</formula>
    </cfRule>
    <cfRule type="cellIs" dxfId="2041" priority="44" operator="lessThan">
      <formula>$O14*0.9</formula>
    </cfRule>
    <cfRule type="cellIs" dxfId="2040" priority="45" operator="greaterThan">
      <formula>$O14</formula>
    </cfRule>
  </conditionalFormatting>
  <conditionalFormatting sqref="G17:G18 I17:I18 K17:K18 M17:M18">
    <cfRule type="cellIs" dxfId="2039" priority="98" operator="between">
      <formula>$O17*0.9</formula>
      <formula>$O17</formula>
    </cfRule>
    <cfRule type="cellIs" dxfId="2038" priority="99" operator="lessThan">
      <formula>$O17*0.9</formula>
    </cfRule>
    <cfRule type="cellIs" dxfId="2037" priority="100" operator="greaterThan">
      <formula>$O17</formula>
    </cfRule>
  </conditionalFormatting>
  <conditionalFormatting sqref="G19 I19 K19 M19">
    <cfRule type="cellIs" dxfId="2036" priority="40" operator="between">
      <formula>$O19*0.9</formula>
      <formula>$O19</formula>
    </cfRule>
    <cfRule type="cellIs" dxfId="2035" priority="41" operator="lessThan">
      <formula>$O19*0.9</formula>
    </cfRule>
    <cfRule type="cellIs" dxfId="2034" priority="42" operator="greaterThan">
      <formula>$O19</formula>
    </cfRule>
  </conditionalFormatting>
  <conditionalFormatting sqref="G20 I20 K20 M20">
    <cfRule type="cellIs" dxfId="2033" priority="37" operator="between">
      <formula>$O20*0.9</formula>
      <formula>$O20</formula>
    </cfRule>
    <cfRule type="cellIs" dxfId="2032" priority="38" operator="lessThan">
      <formula>$O20*0.9</formula>
    </cfRule>
    <cfRule type="cellIs" dxfId="2031" priority="39" operator="greaterThan">
      <formula>$O20</formula>
    </cfRule>
  </conditionalFormatting>
  <conditionalFormatting sqref="G23 I23 K23 M23">
    <cfRule type="cellIs" dxfId="2030" priority="95" operator="between">
      <formula>$O23*0.9</formula>
      <formula>$O23</formula>
    </cfRule>
    <cfRule type="cellIs" dxfId="2029" priority="96" operator="lessThan">
      <formula>$O23*0.9</formula>
    </cfRule>
    <cfRule type="cellIs" dxfId="2028" priority="97" operator="greaterThan">
      <formula>$O23</formula>
    </cfRule>
  </conditionalFormatting>
  <conditionalFormatting sqref="G24 I24 K24 M24">
    <cfRule type="cellIs" dxfId="2027" priority="92" operator="between">
      <formula>$O24*0.9</formula>
      <formula>$O24</formula>
    </cfRule>
    <cfRule type="cellIs" dxfId="2026" priority="93" operator="lessThan">
      <formula>$O24*0.9</formula>
    </cfRule>
    <cfRule type="cellIs" dxfId="2025" priority="94" operator="greaterThan">
      <formula>$O24</formula>
    </cfRule>
  </conditionalFormatting>
  <conditionalFormatting sqref="G25 I25 K25 M25">
    <cfRule type="cellIs" dxfId="2024" priority="34" operator="between">
      <formula>$O25*0.9</formula>
      <formula>$O25</formula>
    </cfRule>
    <cfRule type="cellIs" dxfId="2023" priority="35" operator="lessThan">
      <formula>$O25*0.9</formula>
    </cfRule>
    <cfRule type="cellIs" dxfId="2022" priority="36" operator="greaterThan">
      <formula>$O25</formula>
    </cfRule>
  </conditionalFormatting>
  <conditionalFormatting sqref="D8">
    <cfRule type="cellIs" dxfId="2021" priority="31" operator="between">
      <formula>$F8*0.9</formula>
      <formula>$F8</formula>
    </cfRule>
    <cfRule type="cellIs" dxfId="2020" priority="32" operator="lessThan">
      <formula>$F8*0.9</formula>
    </cfRule>
    <cfRule type="cellIs" dxfId="2019" priority="33" operator="greaterThan">
      <formula>$F8</formula>
    </cfRule>
  </conditionalFormatting>
  <conditionalFormatting sqref="D14">
    <cfRule type="cellIs" dxfId="2018" priority="28" operator="between">
      <formula>$F14*0.9</formula>
      <formula>$F14</formula>
    </cfRule>
    <cfRule type="cellIs" dxfId="2017" priority="29" operator="lessThan">
      <formula>$F14*0.9</formula>
    </cfRule>
    <cfRule type="cellIs" dxfId="2016" priority="30" operator="greaterThan">
      <formula>$F14</formula>
    </cfRule>
  </conditionalFormatting>
  <conditionalFormatting sqref="D20">
    <cfRule type="cellIs" dxfId="2015" priority="25" operator="between">
      <formula>$F20*0.9</formula>
      <formula>$F20</formula>
    </cfRule>
    <cfRule type="cellIs" dxfId="2014" priority="26" operator="lessThan">
      <formula>$F20*0.9</formula>
    </cfRule>
    <cfRule type="cellIs" dxfId="2013" priority="27" operator="greaterThan">
      <formula>$F20</formula>
    </cfRule>
  </conditionalFormatting>
  <conditionalFormatting sqref="G15 I15 K15 M15">
    <cfRule type="cellIs" dxfId="2012" priority="22" operator="between">
      <formula>$O15*0.9</formula>
      <formula>$O15</formula>
    </cfRule>
    <cfRule type="cellIs" dxfId="2011" priority="23" operator="lessThan">
      <formula>$O15*0.9</formula>
    </cfRule>
    <cfRule type="cellIs" dxfId="2010" priority="24" operator="greaterThan">
      <formula>$O15</formula>
    </cfRule>
  </conditionalFormatting>
  <conditionalFormatting sqref="G21 I21 K21 M21">
    <cfRule type="cellIs" dxfId="2009" priority="16" operator="between">
      <formula>$O21*0.9</formula>
      <formula>$O21</formula>
    </cfRule>
    <cfRule type="cellIs" dxfId="2008" priority="17" operator="lessThan">
      <formula>$O21*0.9</formula>
    </cfRule>
    <cfRule type="cellIs" dxfId="2007" priority="18" operator="greaterThan">
      <formula>$O21</formula>
    </cfRule>
  </conditionalFormatting>
  <conditionalFormatting sqref="G8 I8 K8 M8">
    <cfRule type="cellIs" dxfId="2006" priority="10" operator="between">
      <formula>$O8*0.9</formula>
      <formula>$O8</formula>
    </cfRule>
    <cfRule type="cellIs" dxfId="2005" priority="11" operator="lessThan">
      <formula>$O8*0.9</formula>
    </cfRule>
    <cfRule type="cellIs" dxfId="2004" priority="12" operator="greaterThan">
      <formula>$O8</formula>
    </cfRule>
  </conditionalFormatting>
  <conditionalFormatting sqref="G9 I9 K9 M9">
    <cfRule type="cellIs" dxfId="2003" priority="7" operator="between">
      <formula>$O9*0.9</formula>
      <formula>$O9</formula>
    </cfRule>
    <cfRule type="cellIs" dxfId="2002" priority="8" operator="lessThan">
      <formula>$O9*0.9</formula>
    </cfRule>
    <cfRule type="cellIs" dxfId="2001" priority="9" operator="greaterThan">
      <formula>$O9</formula>
    </cfRule>
  </conditionalFormatting>
  <conditionalFormatting sqref="D21 D15 D9">
    <cfRule type="cellIs" dxfId="2000" priority="4" operator="between">
      <formula>$F9*0.9</formula>
      <formula>$F9</formula>
    </cfRule>
    <cfRule type="cellIs" dxfId="1999" priority="5" operator="lessThan">
      <formula>$F9*0.9</formula>
    </cfRule>
    <cfRule type="cellIs" dxfId="1998" priority="6" operator="greaterThan">
      <formula>$F9</formula>
    </cfRule>
  </conditionalFormatting>
  <conditionalFormatting sqref="D18">
    <cfRule type="cellIs" dxfId="1997" priority="1" operator="between">
      <formula>$F18*0.9</formula>
      <formula>$F18</formula>
    </cfRule>
    <cfRule type="cellIs" dxfId="1996" priority="2" operator="lessThan">
      <formula>$F18*0.9</formula>
    </cfRule>
    <cfRule type="cellIs" dxfId="1995" priority="3" operator="greaterThan">
      <formula>$F18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1:Q45"/>
  <sheetViews>
    <sheetView zoomScaleNormal="100" zoomScaleSheetLayoutView="100" workbookViewId="0">
      <pane xSplit="3" ySplit="3" topLeftCell="D4" activePane="bottomRight" state="frozen"/>
      <selection activeCell="M11" sqref="M11:M15"/>
      <selection pane="topRight" activeCell="M11" sqref="M11:M15"/>
      <selection pane="bottomLeft" activeCell="M11" sqref="M11:M15"/>
      <selection pane="bottomRight" activeCell="S12" sqref="S12"/>
    </sheetView>
  </sheetViews>
  <sheetFormatPr defaultColWidth="9.140625" defaultRowHeight="15" x14ac:dyDescent="0.25"/>
  <cols>
    <col min="1" max="2" width="8.85546875" style="20" customWidth="1"/>
    <col min="3" max="3" width="40.42578125" style="40" customWidth="1"/>
    <col min="4" max="5" width="13.85546875" style="9" hidden="1" customWidth="1"/>
    <col min="6" max="6" width="13.85546875" style="20" hidden="1" customWidth="1"/>
    <col min="7" max="11" width="13.85546875" style="20" customWidth="1"/>
    <col min="12" max="12" width="13.85546875" style="6" customWidth="1"/>
    <col min="13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6" t="str">
        <f ca="1">MID(CELL("Filename",I4),SEARCH("]",CELL("Filename",I4),1)+1,32)</f>
        <v>LWDB 05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18</v>
      </c>
      <c r="E3" s="5" t="s">
        <v>16</v>
      </c>
      <c r="F3" s="48" t="s">
        <v>17</v>
      </c>
      <c r="G3" s="50" t="s">
        <v>49</v>
      </c>
      <c r="H3" s="5" t="s">
        <v>50</v>
      </c>
      <c r="I3" s="4" t="s">
        <v>51</v>
      </c>
      <c r="J3" s="5" t="s">
        <v>52</v>
      </c>
      <c r="K3" s="8" t="s">
        <v>53</v>
      </c>
      <c r="L3" s="5" t="s">
        <v>54</v>
      </c>
      <c r="M3" s="8" t="s">
        <v>55</v>
      </c>
      <c r="N3" s="5" t="s">
        <v>56</v>
      </c>
      <c r="O3" s="7" t="s">
        <v>57</v>
      </c>
    </row>
    <row r="4" spans="3:17" ht="20.100000000000001" customHeight="1" x14ac:dyDescent="0.25">
      <c r="C4" s="24" t="s">
        <v>11</v>
      </c>
      <c r="D4" s="27"/>
      <c r="E4" s="27"/>
      <c r="F4" s="49"/>
      <c r="G4" s="50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87.3</v>
      </c>
      <c r="E5" s="60">
        <f>D5/F5*100</f>
        <v>101.51162790697674</v>
      </c>
      <c r="F5" s="64">
        <v>86</v>
      </c>
      <c r="G5" s="57">
        <v>84.899999999999991</v>
      </c>
      <c r="H5" s="60">
        <f>SUM(G5/$O5)*100</f>
        <v>96.47727272727272</v>
      </c>
      <c r="I5" s="60">
        <v>79.100000000000009</v>
      </c>
      <c r="J5" s="60">
        <f>SUM(I5/$O5)*100</f>
        <v>89.88636363636364</v>
      </c>
      <c r="K5" s="18">
        <v>73.900000000000006</v>
      </c>
      <c r="L5" s="60">
        <f>SUM(K5/$O5)*100</f>
        <v>83.977272727272734</v>
      </c>
      <c r="M5" s="18">
        <v>68.400000000000006</v>
      </c>
      <c r="N5" s="28">
        <f>SUM(M5/$O5)*100</f>
        <v>77.727272727272734</v>
      </c>
      <c r="O5" s="33">
        <v>88</v>
      </c>
      <c r="Q5" s="1"/>
    </row>
    <row r="6" spans="3:17" ht="20.100000000000001" customHeight="1" x14ac:dyDescent="0.25">
      <c r="C6" s="21" t="s">
        <v>3</v>
      </c>
      <c r="D6" s="29">
        <v>7865</v>
      </c>
      <c r="E6" s="114">
        <f t="shared" ref="E6:E9" si="0">D6/F6*100</f>
        <v>112.35714285714286</v>
      </c>
      <c r="F6" s="153">
        <v>7000</v>
      </c>
      <c r="G6" s="56">
        <v>8804</v>
      </c>
      <c r="H6" s="60">
        <f>SUM(G6/$O6)*100</f>
        <v>122.27777777777777</v>
      </c>
      <c r="I6" s="63">
        <v>8980</v>
      </c>
      <c r="J6" s="60">
        <f>SUM(I6/$O6)*100</f>
        <v>124.72222222222223</v>
      </c>
      <c r="K6" s="29">
        <v>6999</v>
      </c>
      <c r="L6" s="60">
        <f>SUM(K6/$O6)*100</f>
        <v>97.208333333333329</v>
      </c>
      <c r="M6" s="29">
        <v>6365</v>
      </c>
      <c r="N6" s="28">
        <f>SUM(M6/$O6)*100</f>
        <v>88.402777777777771</v>
      </c>
      <c r="O6" s="35">
        <v>7200</v>
      </c>
      <c r="Q6" s="1"/>
    </row>
    <row r="7" spans="3:17" ht="20.100000000000001" customHeight="1" x14ac:dyDescent="0.25">
      <c r="C7" s="21" t="s">
        <v>10</v>
      </c>
      <c r="D7" s="18">
        <v>81.3</v>
      </c>
      <c r="E7" s="114">
        <f t="shared" si="0"/>
        <v>96.785714285714292</v>
      </c>
      <c r="F7" s="64">
        <v>84</v>
      </c>
      <c r="G7" s="57">
        <v>85.9</v>
      </c>
      <c r="H7" s="60">
        <f>SUM(G7/$O7)*100</f>
        <v>99.88372093023257</v>
      </c>
      <c r="I7" s="60">
        <v>81</v>
      </c>
      <c r="J7" s="60">
        <f>SUM(I7/$O7)*100</f>
        <v>94.186046511627907</v>
      </c>
      <c r="K7" s="18">
        <v>76.7</v>
      </c>
      <c r="L7" s="60">
        <f>SUM(K7/$O7)*100</f>
        <v>89.186046511627922</v>
      </c>
      <c r="M7" s="18">
        <v>77.600000000000009</v>
      </c>
      <c r="N7" s="28">
        <f>SUM(M7/$O7)*100</f>
        <v>90.232558139534888</v>
      </c>
      <c r="O7" s="34">
        <v>86</v>
      </c>
      <c r="Q7" s="1"/>
    </row>
    <row r="8" spans="3:17" ht="20.100000000000001" customHeight="1" x14ac:dyDescent="0.25">
      <c r="C8" s="21" t="s">
        <v>13</v>
      </c>
      <c r="D8" s="18">
        <v>88.9</v>
      </c>
      <c r="E8" s="114">
        <f t="shared" si="0"/>
        <v>104.58823529411765</v>
      </c>
      <c r="F8" s="64">
        <v>85</v>
      </c>
      <c r="G8" s="113">
        <v>96.6</v>
      </c>
      <c r="H8" s="114">
        <f>SUM(G8/$O8)*100</f>
        <v>113.64705882352941</v>
      </c>
      <c r="I8" s="114">
        <v>98.1</v>
      </c>
      <c r="J8" s="114">
        <f>SUM(I8/$O8)*100</f>
        <v>115.41176470588235</v>
      </c>
      <c r="K8" s="108">
        <v>98</v>
      </c>
      <c r="L8" s="114">
        <f>SUM(K8/$O8)*100</f>
        <v>115.29411764705881</v>
      </c>
      <c r="M8" s="108">
        <v>95.1</v>
      </c>
      <c r="N8" s="28">
        <f>SUM(M8/$O8)*100</f>
        <v>111.88235294117645</v>
      </c>
      <c r="O8" s="34">
        <v>85</v>
      </c>
      <c r="Q8" s="1"/>
    </row>
    <row r="9" spans="3:17" ht="20.100000000000001" customHeight="1" x14ac:dyDescent="0.25">
      <c r="C9" s="21" t="s">
        <v>19</v>
      </c>
      <c r="D9" s="108">
        <v>23.599999999999998</v>
      </c>
      <c r="E9" s="114">
        <f t="shared" si="0"/>
        <v>42.909090909090899</v>
      </c>
      <c r="F9" s="64">
        <v>55.000000000000007</v>
      </c>
      <c r="G9" s="113">
        <v>39.300000000000004</v>
      </c>
      <c r="H9" s="114">
        <f>SUM(G9/$O9)*100</f>
        <v>71.454545454545453</v>
      </c>
      <c r="I9" s="114">
        <v>33.800000000000004</v>
      </c>
      <c r="J9" s="114">
        <f>SUM(I9/$O9)*100</f>
        <v>61.454545454545453</v>
      </c>
      <c r="K9" s="108">
        <v>38.6</v>
      </c>
      <c r="L9" s="114">
        <f>SUM(K9/$O9)*100</f>
        <v>70.181818181818173</v>
      </c>
      <c r="M9" s="108">
        <v>41.699999999999996</v>
      </c>
      <c r="N9" s="28">
        <f>SUM(M9/$O9)*100</f>
        <v>75.818181818181799</v>
      </c>
      <c r="O9" s="34">
        <v>55.000000000000007</v>
      </c>
      <c r="Q9" s="1"/>
    </row>
    <row r="10" spans="3:17" ht="20.100000000000001" customHeight="1" x14ac:dyDescent="0.25">
      <c r="C10" s="39" t="s">
        <v>14</v>
      </c>
      <c r="D10" s="31"/>
      <c r="E10" s="31"/>
      <c r="F10" s="31"/>
      <c r="G10" s="58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100</v>
      </c>
      <c r="E11" s="114">
        <f t="shared" ref="E11:E15" si="1">D11/F11*100</f>
        <v>110.86474501108647</v>
      </c>
      <c r="F11" s="64">
        <v>90.2</v>
      </c>
      <c r="G11" s="57">
        <v>100</v>
      </c>
      <c r="H11" s="60">
        <f>SUM(G11/$O11)*100</f>
        <v>108.69565217391303</v>
      </c>
      <c r="I11" s="60">
        <v>100</v>
      </c>
      <c r="J11" s="60">
        <f>SUM(I11/$O11)*100</f>
        <v>108.69565217391303</v>
      </c>
      <c r="K11" s="18">
        <v>100</v>
      </c>
      <c r="L11" s="60">
        <f>SUM(K11/$O11)*100</f>
        <v>108.69565217391303</v>
      </c>
      <c r="M11" s="18">
        <v>75</v>
      </c>
      <c r="N11" s="28">
        <f>SUM(M11/$O11)*100</f>
        <v>81.521739130434781</v>
      </c>
      <c r="O11" s="34">
        <v>92</v>
      </c>
      <c r="Q11" s="1"/>
    </row>
    <row r="12" spans="3:17" ht="20.100000000000001" customHeight="1" x14ac:dyDescent="0.25">
      <c r="C12" s="21" t="s">
        <v>3</v>
      </c>
      <c r="D12" s="29">
        <v>5154</v>
      </c>
      <c r="E12" s="114">
        <f t="shared" si="1"/>
        <v>73.628571428571433</v>
      </c>
      <c r="F12" s="153">
        <v>7000</v>
      </c>
      <c r="G12" s="56">
        <v>5154</v>
      </c>
      <c r="H12" s="60">
        <f>SUM(G12/$O12)*100</f>
        <v>72.591549295774655</v>
      </c>
      <c r="I12" s="63">
        <v>10926</v>
      </c>
      <c r="J12" s="60">
        <f>SUM(I12/$O12)*100</f>
        <v>153.88732394366198</v>
      </c>
      <c r="K12" s="29">
        <v>9495</v>
      </c>
      <c r="L12" s="60">
        <f>SUM(K12/$O12)*100</f>
        <v>133.73239436619718</v>
      </c>
      <c r="M12" s="29">
        <v>9495</v>
      </c>
      <c r="N12" s="28">
        <f>SUM(M12/$O12)*100</f>
        <v>133.73239436619718</v>
      </c>
      <c r="O12" s="35">
        <v>7100</v>
      </c>
      <c r="Q12" s="1"/>
    </row>
    <row r="13" spans="3:17" ht="20.100000000000001" customHeight="1" x14ac:dyDescent="0.25">
      <c r="C13" s="21" t="s">
        <v>10</v>
      </c>
      <c r="D13" s="18">
        <v>100</v>
      </c>
      <c r="E13" s="114">
        <f t="shared" si="1"/>
        <v>121.95121951219512</v>
      </c>
      <c r="F13" s="64">
        <v>82</v>
      </c>
      <c r="G13" s="57">
        <v>100</v>
      </c>
      <c r="H13" s="60">
        <f>SUM(G13/$O13)*100</f>
        <v>119.04761904761905</v>
      </c>
      <c r="I13" s="60">
        <v>100</v>
      </c>
      <c r="J13" s="18">
        <f>SUM(I13/$O13)*100</f>
        <v>119.04761904761905</v>
      </c>
      <c r="K13" s="18">
        <v>100</v>
      </c>
      <c r="L13" s="60">
        <f>SUM(K13/$O13)*100</f>
        <v>119.04761904761905</v>
      </c>
      <c r="M13" s="18">
        <v>100</v>
      </c>
      <c r="N13" s="28">
        <f>SUM(M13/$O13)*100</f>
        <v>119.04761904761905</v>
      </c>
      <c r="O13" s="34">
        <v>84</v>
      </c>
      <c r="Q13" s="1"/>
    </row>
    <row r="14" spans="3:17" ht="20.100000000000001" customHeight="1" x14ac:dyDescent="0.25">
      <c r="C14" s="21" t="s">
        <v>13</v>
      </c>
      <c r="D14" s="18">
        <v>100</v>
      </c>
      <c r="E14" s="114">
        <f t="shared" si="1"/>
        <v>120.19230769230769</v>
      </c>
      <c r="F14" s="64">
        <v>83.2</v>
      </c>
      <c r="G14" s="57">
        <v>100</v>
      </c>
      <c r="H14" s="60">
        <f>SUM(G14/$O14)*100</f>
        <v>120.19230769230769</v>
      </c>
      <c r="I14" s="60">
        <v>0</v>
      </c>
      <c r="J14" s="60">
        <f>SUM(I14/$O14)*100</f>
        <v>0</v>
      </c>
      <c r="K14" s="18">
        <v>0</v>
      </c>
      <c r="L14" s="60">
        <f>SUM(K14/$O14)*100</f>
        <v>0</v>
      </c>
      <c r="M14" s="18">
        <v>0</v>
      </c>
      <c r="N14" s="28">
        <f>SUM(M14/$O14)*100</f>
        <v>0</v>
      </c>
      <c r="O14" s="34">
        <v>83.2</v>
      </c>
      <c r="Q14" s="1"/>
    </row>
    <row r="15" spans="3:17" ht="20.100000000000001" customHeight="1" x14ac:dyDescent="0.25">
      <c r="C15" s="21" t="s">
        <v>19</v>
      </c>
      <c r="D15" s="108">
        <v>100</v>
      </c>
      <c r="E15" s="114">
        <f t="shared" si="1"/>
        <v>200</v>
      </c>
      <c r="F15" s="64">
        <v>50</v>
      </c>
      <c r="G15" s="57">
        <v>100</v>
      </c>
      <c r="H15" s="60">
        <f>SUM(G15/$O15)*100</f>
        <v>200</v>
      </c>
      <c r="I15" s="60">
        <v>0</v>
      </c>
      <c r="J15" s="60">
        <f>SUM(I15/$O15)*100</f>
        <v>0</v>
      </c>
      <c r="K15" s="18">
        <v>0</v>
      </c>
      <c r="L15" s="60">
        <f>SUM(K15/$O15)*100</f>
        <v>0</v>
      </c>
      <c r="M15" s="18">
        <v>0</v>
      </c>
      <c r="N15" s="28">
        <f>SUM(M15/$O15)*100</f>
        <v>0</v>
      </c>
      <c r="O15" s="34">
        <v>50</v>
      </c>
      <c r="Q15" s="1"/>
    </row>
    <row r="16" spans="3:17" ht="20.100000000000001" customHeight="1" x14ac:dyDescent="0.25">
      <c r="C16" s="39" t="s">
        <v>15</v>
      </c>
      <c r="D16" s="31"/>
      <c r="E16" s="31"/>
      <c r="F16" s="31"/>
      <c r="G16" s="58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74.099999999999994</v>
      </c>
      <c r="E17" s="114">
        <f t="shared" ref="E17:E21" si="2">D17/F17*100</f>
        <v>97.5</v>
      </c>
      <c r="F17" s="64">
        <v>76</v>
      </c>
      <c r="G17" s="57">
        <v>62</v>
      </c>
      <c r="H17" s="60">
        <f>SUM(G17/$O17)*100</f>
        <v>77.987421383647799</v>
      </c>
      <c r="I17" s="60">
        <v>63.1</v>
      </c>
      <c r="J17" s="60">
        <f>SUM(I17/$O17)*100</f>
        <v>79.371069182389945</v>
      </c>
      <c r="K17" s="18">
        <v>61.5</v>
      </c>
      <c r="L17" s="60">
        <f>SUM(K17/$O17)*100</f>
        <v>77.358490566037744</v>
      </c>
      <c r="M17" s="18">
        <v>68.600000000000009</v>
      </c>
      <c r="N17" s="28">
        <f>SUM(M17/$O17)*100</f>
        <v>86.289308176100647</v>
      </c>
      <c r="O17" s="34">
        <v>79.5</v>
      </c>
      <c r="Q17" s="1"/>
    </row>
    <row r="18" spans="3:17" ht="20.100000000000001" customHeight="1" x14ac:dyDescent="0.25">
      <c r="C18" s="21" t="s">
        <v>3</v>
      </c>
      <c r="D18" s="109">
        <v>3322</v>
      </c>
      <c r="E18" s="114">
        <f t="shared" si="2"/>
        <v>108.91803278688525</v>
      </c>
      <c r="F18" s="153">
        <v>3050</v>
      </c>
      <c r="G18" s="112">
        <v>3685</v>
      </c>
      <c r="H18" s="60">
        <f>SUM(G18/$O18)*100</f>
        <v>115.15625</v>
      </c>
      <c r="I18" s="115">
        <v>3868</v>
      </c>
      <c r="J18" s="60">
        <f>SUM(I18/$O18)*100</f>
        <v>120.875</v>
      </c>
      <c r="K18" s="109">
        <v>3750</v>
      </c>
      <c r="L18" s="60">
        <f>SUM(K18/$O18)*100</f>
        <v>117.1875</v>
      </c>
      <c r="M18" s="109">
        <v>3737</v>
      </c>
      <c r="N18" s="28">
        <f>SUM(M18/$O18)*100</f>
        <v>116.78124999999999</v>
      </c>
      <c r="O18" s="110">
        <v>3200</v>
      </c>
      <c r="Q18" s="1"/>
    </row>
    <row r="19" spans="3:17" ht="20.100000000000001" customHeight="1" x14ac:dyDescent="0.25">
      <c r="C19" s="21" t="s">
        <v>10</v>
      </c>
      <c r="D19" s="18">
        <v>71.2</v>
      </c>
      <c r="E19" s="114">
        <f t="shared" si="2"/>
        <v>100.28169014084507</v>
      </c>
      <c r="F19" s="64">
        <v>71</v>
      </c>
      <c r="G19" s="65">
        <v>73.2</v>
      </c>
      <c r="H19" s="60">
        <f t="shared" ref="H19:H20" si="3">SUM(G19/$O19)*100</f>
        <v>98.918918918918919</v>
      </c>
      <c r="I19" s="60">
        <v>72.399999999999991</v>
      </c>
      <c r="J19" s="60">
        <f t="shared" ref="J19:J20" si="4">SUM(I19/$O19)*100</f>
        <v>97.837837837837824</v>
      </c>
      <c r="K19" s="18">
        <v>68</v>
      </c>
      <c r="L19" s="60">
        <f t="shared" ref="L19:L20" si="5">SUM(K19/$O19)*100</f>
        <v>91.891891891891902</v>
      </c>
      <c r="M19" s="18">
        <v>67.7</v>
      </c>
      <c r="N19" s="28">
        <f>SUM(M19/$O19)*100</f>
        <v>91.486486486486498</v>
      </c>
      <c r="O19" s="34">
        <v>74</v>
      </c>
      <c r="Q19" s="1"/>
    </row>
    <row r="20" spans="3:17" ht="20.100000000000001" customHeight="1" x14ac:dyDescent="0.25">
      <c r="C20" s="21" t="s">
        <v>13</v>
      </c>
      <c r="D20" s="18">
        <v>68.300000000000011</v>
      </c>
      <c r="E20" s="114">
        <f t="shared" si="2"/>
        <v>89.281045751633997</v>
      </c>
      <c r="F20" s="64">
        <v>76.5</v>
      </c>
      <c r="G20" s="57">
        <v>100</v>
      </c>
      <c r="H20" s="60">
        <f t="shared" si="3"/>
        <v>130.718954248366</v>
      </c>
      <c r="I20" s="60">
        <v>81.5</v>
      </c>
      <c r="J20" s="60">
        <f t="shared" si="4"/>
        <v>106.53594771241831</v>
      </c>
      <c r="K20" s="18">
        <v>82.6</v>
      </c>
      <c r="L20" s="60">
        <f t="shared" si="5"/>
        <v>107.97385620915033</v>
      </c>
      <c r="M20" s="18">
        <v>84</v>
      </c>
      <c r="N20" s="28">
        <f>SUM(M20/$O20)*100</f>
        <v>109.80392156862746</v>
      </c>
      <c r="O20" s="34">
        <v>76.5</v>
      </c>
      <c r="Q20" s="1"/>
    </row>
    <row r="21" spans="3:17" ht="20.100000000000001" customHeight="1" x14ac:dyDescent="0.25">
      <c r="C21" s="21" t="s">
        <v>19</v>
      </c>
      <c r="D21" s="108">
        <v>14.799999999999999</v>
      </c>
      <c r="E21" s="114">
        <f t="shared" si="2"/>
        <v>32.527472527472526</v>
      </c>
      <c r="F21" s="64">
        <v>45.5</v>
      </c>
      <c r="G21" s="57">
        <v>11.200000000000001</v>
      </c>
      <c r="H21" s="60">
        <f>SUM(G21/$O21)*100</f>
        <v>24.086021505376344</v>
      </c>
      <c r="I21" s="60">
        <v>10.8</v>
      </c>
      <c r="J21" s="60">
        <f>SUM(I21/$O21)*100</f>
        <v>23.225806451612904</v>
      </c>
      <c r="K21" s="18">
        <v>16.7</v>
      </c>
      <c r="L21" s="60">
        <f>SUM(K21/$O21)*100</f>
        <v>35.913978494623656</v>
      </c>
      <c r="M21" s="18">
        <v>21.2</v>
      </c>
      <c r="N21" s="28">
        <f>SUM(M21/$O21)*100</f>
        <v>45.591397849462361</v>
      </c>
      <c r="O21" s="34">
        <v>46.5</v>
      </c>
      <c r="Q21" s="1"/>
    </row>
    <row r="22" spans="3:17" ht="20.100000000000001" customHeight="1" x14ac:dyDescent="0.25">
      <c r="C22" s="39" t="s">
        <v>12</v>
      </c>
      <c r="D22" s="31"/>
      <c r="E22" s="31"/>
      <c r="F22" s="31"/>
      <c r="G22" s="58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63.800000000000004</v>
      </c>
      <c r="E23" s="114">
        <f t="shared" ref="E23:E25" si="6">D23/F23*100</f>
        <v>88.611111111111114</v>
      </c>
      <c r="F23" s="64">
        <v>72</v>
      </c>
      <c r="G23" s="57">
        <v>61.3</v>
      </c>
      <c r="H23" s="60">
        <f>SUM(G23/$O23)*100</f>
        <v>82.837837837837839</v>
      </c>
      <c r="I23" s="60">
        <v>62.7</v>
      </c>
      <c r="J23" s="60">
        <f>SUM(I23/$O23)*100</f>
        <v>84.729729729729726</v>
      </c>
      <c r="K23" s="18">
        <v>65.5</v>
      </c>
      <c r="L23" s="60">
        <f>SUM(K23/$O23)*100</f>
        <v>88.513513513513516</v>
      </c>
      <c r="M23" s="18">
        <v>66.7</v>
      </c>
      <c r="N23" s="28">
        <f>SUM(M23/$O23)*100</f>
        <v>90.13513513513513</v>
      </c>
      <c r="O23" s="34">
        <v>74</v>
      </c>
      <c r="Q23" s="1"/>
    </row>
    <row r="24" spans="3:17" ht="20.100000000000001" customHeight="1" x14ac:dyDescent="0.25">
      <c r="C24" s="21" t="s">
        <v>3</v>
      </c>
      <c r="D24" s="29">
        <v>4750</v>
      </c>
      <c r="E24" s="60">
        <f t="shared" si="6"/>
        <v>95</v>
      </c>
      <c r="F24" s="153">
        <v>5000</v>
      </c>
      <c r="G24" s="56">
        <v>4615</v>
      </c>
      <c r="H24" s="60">
        <f>SUM(G24/$O24)*100</f>
        <v>90.490196078431367</v>
      </c>
      <c r="I24" s="63">
        <v>4856</v>
      </c>
      <c r="J24" s="60">
        <f>SUM(I24/$O24)*100</f>
        <v>95.215686274509807</v>
      </c>
      <c r="K24" s="29">
        <v>4954</v>
      </c>
      <c r="L24" s="60">
        <f>SUM(K24/$O24)*100</f>
        <v>97.137254901960773</v>
      </c>
      <c r="M24" s="29">
        <v>4894</v>
      </c>
      <c r="N24" s="28">
        <f>SUM(M24/$O24)*100</f>
        <v>95.960784313725483</v>
      </c>
      <c r="O24" s="35">
        <v>5100</v>
      </c>
      <c r="Q24" s="1"/>
    </row>
    <row r="25" spans="3:17" ht="20.100000000000001" customHeight="1" x14ac:dyDescent="0.25">
      <c r="C25" s="25" t="s">
        <v>10</v>
      </c>
      <c r="D25" s="18">
        <v>64.3</v>
      </c>
      <c r="E25" s="60">
        <f t="shared" si="6"/>
        <v>90.563380281690144</v>
      </c>
      <c r="F25" s="64">
        <v>71</v>
      </c>
      <c r="G25" s="57">
        <v>63.6</v>
      </c>
      <c r="H25" s="60">
        <f>SUM(G25/$O25)*100</f>
        <v>87.123287671232873</v>
      </c>
      <c r="I25" s="60">
        <v>63.6</v>
      </c>
      <c r="J25" s="60">
        <f>SUM(I25/$O25)*100</f>
        <v>87.123287671232873</v>
      </c>
      <c r="K25" s="18">
        <v>64.2</v>
      </c>
      <c r="L25" s="60">
        <f>SUM(K25/$O25)*100</f>
        <v>87.945205479452056</v>
      </c>
      <c r="M25" s="18">
        <v>66.2</v>
      </c>
      <c r="N25" s="28">
        <f>SUM(M25/$O25)*100</f>
        <v>90.684931506849324</v>
      </c>
      <c r="O25" s="34">
        <v>73</v>
      </c>
      <c r="Q25" s="1"/>
    </row>
    <row r="26" spans="3:17" ht="20.100000000000001" customHeight="1" x14ac:dyDescent="0.25">
      <c r="D26" s="20"/>
      <c r="E26" s="20"/>
      <c r="F26" s="6"/>
      <c r="G26" s="52"/>
      <c r="H26" s="9"/>
      <c r="L26" s="20"/>
      <c r="O26" s="6"/>
    </row>
    <row r="27" spans="3:17" ht="20.100000000000001" customHeight="1" x14ac:dyDescent="0.25">
      <c r="C27" s="168" t="s">
        <v>7</v>
      </c>
      <c r="D27" s="168"/>
      <c r="E27" s="20"/>
      <c r="F27" s="32"/>
      <c r="G27" s="51"/>
      <c r="L27" s="20"/>
    </row>
    <row r="28" spans="3:17" ht="20.100000000000001" customHeight="1" x14ac:dyDescent="0.25">
      <c r="C28" s="169" t="s">
        <v>8</v>
      </c>
      <c r="D28" s="169"/>
      <c r="E28" s="20"/>
      <c r="F28" s="32"/>
      <c r="G28" s="51"/>
      <c r="L28" s="20"/>
    </row>
    <row r="29" spans="3:17" ht="20.100000000000001" customHeight="1" x14ac:dyDescent="0.25">
      <c r="C29" s="170" t="s">
        <v>9</v>
      </c>
      <c r="D29" s="170"/>
      <c r="E29" s="20"/>
      <c r="F29" s="6"/>
      <c r="G29" s="51"/>
      <c r="L29" s="20"/>
    </row>
    <row r="30" spans="3:17" ht="17.25" customHeight="1" x14ac:dyDescent="0.25">
      <c r="D30" s="20"/>
      <c r="E30" s="20"/>
      <c r="F30" s="6"/>
      <c r="G30" s="52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2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1994" priority="86" operator="between">
      <formula>$F5*0.9</formula>
      <formula>$F5</formula>
    </cfRule>
    <cfRule type="cellIs" dxfId="1993" priority="87" operator="lessThan">
      <formula>$F5*0.9</formula>
    </cfRule>
    <cfRule type="cellIs" dxfId="1992" priority="88" operator="greaterThan">
      <formula>$F5</formula>
    </cfRule>
  </conditionalFormatting>
  <conditionalFormatting sqref="D7">
    <cfRule type="cellIs" dxfId="1991" priority="79" operator="between">
      <formula>$F7*0.9</formula>
      <formula>$F7</formula>
    </cfRule>
    <cfRule type="cellIs" dxfId="1990" priority="80" operator="lessThan">
      <formula>$F7*0.9</formula>
    </cfRule>
    <cfRule type="cellIs" dxfId="1989" priority="81" operator="greaterThan">
      <formula>$F7</formula>
    </cfRule>
  </conditionalFormatting>
  <conditionalFormatting sqref="D6">
    <cfRule type="cellIs" dxfId="1988" priority="76" operator="between">
      <formula>$F6*0.9</formula>
      <formula>$F6</formula>
    </cfRule>
    <cfRule type="cellIs" dxfId="1987" priority="77" operator="lessThan">
      <formula>$F6*0.9</formula>
    </cfRule>
    <cfRule type="cellIs" dxfId="1986" priority="78" operator="greaterThan">
      <formula>$F6</formula>
    </cfRule>
  </conditionalFormatting>
  <conditionalFormatting sqref="D11">
    <cfRule type="cellIs" dxfId="1985" priority="73" operator="between">
      <formula>$F11*0.9</formula>
      <formula>$F11</formula>
    </cfRule>
    <cfRule type="cellIs" dxfId="1984" priority="74" operator="lessThan">
      <formula>$F11*0.9</formula>
    </cfRule>
    <cfRule type="cellIs" dxfId="1983" priority="75" operator="greaterThan">
      <formula>$F11</formula>
    </cfRule>
  </conditionalFormatting>
  <conditionalFormatting sqref="D17">
    <cfRule type="cellIs" dxfId="1982" priority="70" operator="between">
      <formula>$F17*0.9</formula>
      <formula>$F17</formula>
    </cfRule>
    <cfRule type="cellIs" dxfId="1981" priority="71" operator="lessThan">
      <formula>$F17*0.9</formula>
    </cfRule>
    <cfRule type="cellIs" dxfId="1980" priority="72" operator="greaterThan">
      <formula>$F17</formula>
    </cfRule>
  </conditionalFormatting>
  <conditionalFormatting sqref="D23">
    <cfRule type="cellIs" dxfId="1979" priority="67" operator="between">
      <formula>$F23*0.9</formula>
      <formula>$F23</formula>
    </cfRule>
    <cfRule type="cellIs" dxfId="1978" priority="68" operator="lessThan">
      <formula>$F23*0.9</formula>
    </cfRule>
    <cfRule type="cellIs" dxfId="1977" priority="69" operator="greaterThan">
      <formula>$F23</formula>
    </cfRule>
  </conditionalFormatting>
  <conditionalFormatting sqref="D12">
    <cfRule type="cellIs" dxfId="1976" priority="64" operator="between">
      <formula>$F12*0.9</formula>
      <formula>$F12</formula>
    </cfRule>
    <cfRule type="cellIs" dxfId="1975" priority="65" operator="lessThan">
      <formula>$F12*0.9</formula>
    </cfRule>
    <cfRule type="cellIs" dxfId="1974" priority="66" operator="greaterThan">
      <formula>$F12</formula>
    </cfRule>
  </conditionalFormatting>
  <conditionalFormatting sqref="D24">
    <cfRule type="cellIs" dxfId="1973" priority="61" operator="between">
      <formula>$F24*0.9</formula>
      <formula>$F24</formula>
    </cfRule>
    <cfRule type="cellIs" dxfId="1972" priority="62" operator="lessThan">
      <formula>$F24*0.9</formula>
    </cfRule>
    <cfRule type="cellIs" dxfId="1971" priority="63" operator="greaterThan">
      <formula>$F24</formula>
    </cfRule>
  </conditionalFormatting>
  <conditionalFormatting sqref="D13">
    <cfRule type="cellIs" dxfId="1970" priority="58" operator="between">
      <formula>$F13*0.9</formula>
      <formula>$F13</formula>
    </cfRule>
    <cfRule type="cellIs" dxfId="1969" priority="59" operator="lessThan">
      <formula>$F13*0.9</formula>
    </cfRule>
    <cfRule type="cellIs" dxfId="1968" priority="60" operator="greaterThan">
      <formula>$F13</formula>
    </cfRule>
  </conditionalFormatting>
  <conditionalFormatting sqref="D19">
    <cfRule type="cellIs" dxfId="1967" priority="55" operator="between">
      <formula>$F19*0.9</formula>
      <formula>$F19</formula>
    </cfRule>
    <cfRule type="cellIs" dxfId="1966" priority="56" operator="lessThan">
      <formula>$F19*0.9</formula>
    </cfRule>
    <cfRule type="cellIs" dxfId="1965" priority="57" operator="greaterThan">
      <formula>$F19</formula>
    </cfRule>
  </conditionalFormatting>
  <conditionalFormatting sqref="D25">
    <cfRule type="cellIs" dxfId="1964" priority="52" operator="between">
      <formula>$F25*0.9</formula>
      <formula>$F25</formula>
    </cfRule>
    <cfRule type="cellIs" dxfId="1963" priority="53" operator="lessThan">
      <formula>$F25*0.9</formula>
    </cfRule>
    <cfRule type="cellIs" dxfId="1962" priority="54" operator="greaterThan">
      <formula>$F25</formula>
    </cfRule>
  </conditionalFormatting>
  <conditionalFormatting sqref="G5 I5 K5 M5">
    <cfRule type="cellIs" dxfId="1961" priority="107" operator="between">
      <formula>$O5*0.9</formula>
      <formula>$O5</formula>
    </cfRule>
    <cfRule type="cellIs" dxfId="1960" priority="108" operator="lessThan">
      <formula>$O5*0.9</formula>
    </cfRule>
    <cfRule type="cellIs" dxfId="1959" priority="109" operator="greaterThan">
      <formula>$O5</formula>
    </cfRule>
  </conditionalFormatting>
  <conditionalFormatting sqref="G6 I6 K6 M6">
    <cfRule type="cellIs" dxfId="1958" priority="89" operator="between">
      <formula>$O6*0.9</formula>
      <formula>$O6</formula>
    </cfRule>
    <cfRule type="cellIs" dxfId="1957" priority="90" operator="lessThan">
      <formula>$O6*0.9</formula>
    </cfRule>
    <cfRule type="cellIs" dxfId="1956" priority="91" operator="greaterThan">
      <formula>$O6</formula>
    </cfRule>
  </conditionalFormatting>
  <conditionalFormatting sqref="G7 I7 K7 M7">
    <cfRule type="cellIs" dxfId="1955" priority="49" operator="between">
      <formula>$O7*0.9</formula>
      <formula>$O7</formula>
    </cfRule>
    <cfRule type="cellIs" dxfId="1954" priority="50" operator="lessThan">
      <formula>$O7*0.9</formula>
    </cfRule>
    <cfRule type="cellIs" dxfId="1953" priority="51" operator="greaterThan">
      <formula>$O7</formula>
    </cfRule>
  </conditionalFormatting>
  <conditionalFormatting sqref="G11 I11 K11 M11">
    <cfRule type="cellIs" dxfId="1952" priority="104" operator="between">
      <formula>$O11*0.9</formula>
      <formula>$O11</formula>
    </cfRule>
    <cfRule type="cellIs" dxfId="1951" priority="105" operator="lessThan">
      <formula>$O11*0.9</formula>
    </cfRule>
    <cfRule type="cellIs" dxfId="1950" priority="106" operator="greaterThan">
      <formula>$O11</formula>
    </cfRule>
  </conditionalFormatting>
  <conditionalFormatting sqref="G12 I12 K12 M12">
    <cfRule type="cellIs" dxfId="1949" priority="101" operator="between">
      <formula>$O12*0.9</formula>
      <formula>$O12</formula>
    </cfRule>
    <cfRule type="cellIs" dxfId="1948" priority="102" operator="lessThan">
      <formula>$O12*0.9</formula>
    </cfRule>
    <cfRule type="cellIs" dxfId="1947" priority="103" operator="greaterThan">
      <formula>$O12</formula>
    </cfRule>
  </conditionalFormatting>
  <conditionalFormatting sqref="G13 I13 K13 M13">
    <cfRule type="cellIs" dxfId="1946" priority="83" operator="between">
      <formula>$O13*0.9</formula>
      <formula>$O13</formula>
    </cfRule>
    <cfRule type="cellIs" dxfId="1945" priority="84" operator="lessThan">
      <formula>$O13*0.9</formula>
    </cfRule>
    <cfRule type="cellIs" dxfId="1944" priority="85" operator="greaterThan">
      <formula>$O13</formula>
    </cfRule>
  </conditionalFormatting>
  <conditionalFormatting sqref="G14 I14 K14 M14">
    <cfRule type="cellIs" dxfId="1943" priority="43" operator="between">
      <formula>$O14*0.9</formula>
      <formula>$O14</formula>
    </cfRule>
    <cfRule type="cellIs" dxfId="1942" priority="44" operator="lessThan">
      <formula>$O14*0.9</formula>
    </cfRule>
    <cfRule type="cellIs" dxfId="1941" priority="45" operator="greaterThan">
      <formula>$O14</formula>
    </cfRule>
  </conditionalFormatting>
  <conditionalFormatting sqref="G17:G18 I17:I18 K17:K18 M17:M18">
    <cfRule type="cellIs" dxfId="1940" priority="98" operator="between">
      <formula>$O17*0.9</formula>
      <formula>$O17</formula>
    </cfRule>
    <cfRule type="cellIs" dxfId="1939" priority="99" operator="lessThan">
      <formula>$O17*0.9</formula>
    </cfRule>
    <cfRule type="cellIs" dxfId="1938" priority="100" operator="greaterThan">
      <formula>$O17</formula>
    </cfRule>
  </conditionalFormatting>
  <conditionalFormatting sqref="G19 I19 K19 M19">
    <cfRule type="cellIs" dxfId="1937" priority="40" operator="between">
      <formula>$O19*0.9</formula>
      <formula>$O19</formula>
    </cfRule>
    <cfRule type="cellIs" dxfId="1936" priority="41" operator="lessThan">
      <formula>$O19*0.9</formula>
    </cfRule>
    <cfRule type="cellIs" dxfId="1935" priority="42" operator="greaterThan">
      <formula>$O19</formula>
    </cfRule>
  </conditionalFormatting>
  <conditionalFormatting sqref="G20 I20 K20 M20">
    <cfRule type="cellIs" dxfId="1934" priority="37" operator="between">
      <formula>$O20*0.9</formula>
      <formula>$O20</formula>
    </cfRule>
    <cfRule type="cellIs" dxfId="1933" priority="38" operator="lessThan">
      <formula>$O20*0.9</formula>
    </cfRule>
    <cfRule type="cellIs" dxfId="1932" priority="39" operator="greaterThan">
      <formula>$O20</formula>
    </cfRule>
  </conditionalFormatting>
  <conditionalFormatting sqref="G23 I23 K23 M23">
    <cfRule type="cellIs" dxfId="1931" priority="95" operator="between">
      <formula>$O23*0.9</formula>
      <formula>$O23</formula>
    </cfRule>
    <cfRule type="cellIs" dxfId="1930" priority="96" operator="lessThan">
      <formula>$O23*0.9</formula>
    </cfRule>
    <cfRule type="cellIs" dxfId="1929" priority="97" operator="greaterThan">
      <formula>$O23</formula>
    </cfRule>
  </conditionalFormatting>
  <conditionalFormatting sqref="G24 I24 K24 M24">
    <cfRule type="cellIs" dxfId="1928" priority="92" operator="between">
      <formula>$O24*0.9</formula>
      <formula>$O24</formula>
    </cfRule>
    <cfRule type="cellIs" dxfId="1927" priority="93" operator="lessThan">
      <formula>$O24*0.9</formula>
    </cfRule>
    <cfRule type="cellIs" dxfId="1926" priority="94" operator="greaterThan">
      <formula>$O24</formula>
    </cfRule>
  </conditionalFormatting>
  <conditionalFormatting sqref="G25 I25 K25 M25">
    <cfRule type="cellIs" dxfId="1925" priority="34" operator="between">
      <formula>$O25*0.9</formula>
      <formula>$O25</formula>
    </cfRule>
    <cfRule type="cellIs" dxfId="1924" priority="35" operator="lessThan">
      <formula>$O25*0.9</formula>
    </cfRule>
    <cfRule type="cellIs" dxfId="1923" priority="36" operator="greaterThan">
      <formula>$O25</formula>
    </cfRule>
  </conditionalFormatting>
  <conditionalFormatting sqref="D8">
    <cfRule type="cellIs" dxfId="1922" priority="31" operator="between">
      <formula>$F8*0.9</formula>
      <formula>$F8</formula>
    </cfRule>
    <cfRule type="cellIs" dxfId="1921" priority="32" operator="lessThan">
      <formula>$F8*0.9</formula>
    </cfRule>
    <cfRule type="cellIs" dxfId="1920" priority="33" operator="greaterThan">
      <formula>$F8</formula>
    </cfRule>
  </conditionalFormatting>
  <conditionalFormatting sqref="D14">
    <cfRule type="cellIs" dxfId="1919" priority="28" operator="between">
      <formula>$F14*0.9</formula>
      <formula>$F14</formula>
    </cfRule>
    <cfRule type="cellIs" dxfId="1918" priority="29" operator="lessThan">
      <formula>$F14*0.9</formula>
    </cfRule>
    <cfRule type="cellIs" dxfId="1917" priority="30" operator="greaterThan">
      <formula>$F14</formula>
    </cfRule>
  </conditionalFormatting>
  <conditionalFormatting sqref="D20">
    <cfRule type="cellIs" dxfId="1916" priority="25" operator="between">
      <formula>$F20*0.9</formula>
      <formula>$F20</formula>
    </cfRule>
    <cfRule type="cellIs" dxfId="1915" priority="26" operator="lessThan">
      <formula>$F20*0.9</formula>
    </cfRule>
    <cfRule type="cellIs" dxfId="1914" priority="27" operator="greaterThan">
      <formula>$F20</formula>
    </cfRule>
  </conditionalFormatting>
  <conditionalFormatting sqref="G15 I15 K15 M15">
    <cfRule type="cellIs" dxfId="1913" priority="22" operator="between">
      <formula>$O15*0.9</formula>
      <formula>$O15</formula>
    </cfRule>
    <cfRule type="cellIs" dxfId="1912" priority="23" operator="lessThan">
      <formula>$O15*0.9</formula>
    </cfRule>
    <cfRule type="cellIs" dxfId="1911" priority="24" operator="greaterThan">
      <formula>$O15</formula>
    </cfRule>
  </conditionalFormatting>
  <conditionalFormatting sqref="G21 I21 K21 M21">
    <cfRule type="cellIs" dxfId="1910" priority="16" operator="between">
      <formula>$O21*0.9</formula>
      <formula>$O21</formula>
    </cfRule>
    <cfRule type="cellIs" dxfId="1909" priority="17" operator="lessThan">
      <formula>$O21*0.9</formula>
    </cfRule>
    <cfRule type="cellIs" dxfId="1908" priority="18" operator="greaterThan">
      <formula>$O21</formula>
    </cfRule>
  </conditionalFormatting>
  <conditionalFormatting sqref="G8 I8 K8 M8">
    <cfRule type="cellIs" dxfId="1907" priority="10" operator="between">
      <formula>$O8*0.9</formula>
      <formula>$O8</formula>
    </cfRule>
    <cfRule type="cellIs" dxfId="1906" priority="11" operator="lessThan">
      <formula>$O8*0.9</formula>
    </cfRule>
    <cfRule type="cellIs" dxfId="1905" priority="12" operator="greaterThan">
      <formula>$O8</formula>
    </cfRule>
  </conditionalFormatting>
  <conditionalFormatting sqref="G9 I9 K9 M9">
    <cfRule type="cellIs" dxfId="1904" priority="7" operator="between">
      <formula>$O9*0.9</formula>
      <formula>$O9</formula>
    </cfRule>
    <cfRule type="cellIs" dxfId="1903" priority="8" operator="lessThan">
      <formula>$O9*0.9</formula>
    </cfRule>
    <cfRule type="cellIs" dxfId="1902" priority="9" operator="greaterThan">
      <formula>$O9</formula>
    </cfRule>
  </conditionalFormatting>
  <conditionalFormatting sqref="D21 D15 D9">
    <cfRule type="cellIs" dxfId="1901" priority="4" operator="between">
      <formula>$F9*0.9</formula>
      <formula>$F9</formula>
    </cfRule>
    <cfRule type="cellIs" dxfId="1900" priority="5" operator="lessThan">
      <formula>$F9*0.9</formula>
    </cfRule>
    <cfRule type="cellIs" dxfId="1899" priority="6" operator="greaterThan">
      <formula>$F9</formula>
    </cfRule>
  </conditionalFormatting>
  <conditionalFormatting sqref="D18">
    <cfRule type="cellIs" dxfId="1898" priority="1" operator="between">
      <formula>$F18*0.9</formula>
      <formula>$F18</formula>
    </cfRule>
    <cfRule type="cellIs" dxfId="1897" priority="2" operator="lessThan">
      <formula>$F18*0.9</formula>
    </cfRule>
    <cfRule type="cellIs" dxfId="1896" priority="3" operator="greaterThan">
      <formula>$F18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1:Q45"/>
  <sheetViews>
    <sheetView zoomScaleNormal="100" zoomScaleSheetLayoutView="100" workbookViewId="0">
      <pane xSplit="3" ySplit="3" topLeftCell="D4" activePane="bottomRight" state="frozen"/>
      <selection activeCell="M11" sqref="M11:M15"/>
      <selection pane="topRight" activeCell="M11" sqref="M11:M15"/>
      <selection pane="bottomLeft" activeCell="M11" sqref="M11:M15"/>
      <selection pane="bottomRight" activeCell="T12" sqref="T12"/>
    </sheetView>
  </sheetViews>
  <sheetFormatPr defaultColWidth="9.140625" defaultRowHeight="15" x14ac:dyDescent="0.25"/>
  <cols>
    <col min="1" max="2" width="8.85546875" style="20" customWidth="1"/>
    <col min="3" max="3" width="40.42578125" style="40" customWidth="1"/>
    <col min="4" max="5" width="13.85546875" style="9" hidden="1" customWidth="1"/>
    <col min="6" max="6" width="13.85546875" style="20" hidden="1" customWidth="1"/>
    <col min="7" max="11" width="13.85546875" style="20" customWidth="1"/>
    <col min="12" max="12" width="13.85546875" style="6" customWidth="1"/>
    <col min="13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6" t="str">
        <f ca="1">MID(CELL("Filename",I4),SEARCH("]",CELL("Filename",I4),1)+1,32)</f>
        <v>LWDB 06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18</v>
      </c>
      <c r="E3" s="5" t="s">
        <v>16</v>
      </c>
      <c r="F3" s="48" t="s">
        <v>17</v>
      </c>
      <c r="G3" s="50" t="s">
        <v>49</v>
      </c>
      <c r="H3" s="5" t="s">
        <v>50</v>
      </c>
      <c r="I3" s="4" t="s">
        <v>51</v>
      </c>
      <c r="J3" s="5" t="s">
        <v>52</v>
      </c>
      <c r="K3" s="8" t="s">
        <v>53</v>
      </c>
      <c r="L3" s="5" t="s">
        <v>54</v>
      </c>
      <c r="M3" s="8" t="s">
        <v>55</v>
      </c>
      <c r="N3" s="5" t="s">
        <v>56</v>
      </c>
      <c r="O3" s="7" t="s">
        <v>57</v>
      </c>
    </row>
    <row r="4" spans="3:17" ht="20.100000000000001" customHeight="1" x14ac:dyDescent="0.25">
      <c r="C4" s="24" t="s">
        <v>11</v>
      </c>
      <c r="D4" s="27"/>
      <c r="E4" s="27"/>
      <c r="F4" s="49"/>
      <c r="G4" s="50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90.600000000000009</v>
      </c>
      <c r="E5" s="60">
        <f>D5/F5*100</f>
        <v>105.96491228070177</v>
      </c>
      <c r="F5" s="64">
        <v>85.5</v>
      </c>
      <c r="G5" s="57">
        <v>88.5</v>
      </c>
      <c r="H5" s="60">
        <f>SUM(G5/$O5)*100</f>
        <v>102.90697674418605</v>
      </c>
      <c r="I5" s="60">
        <v>88.2</v>
      </c>
      <c r="J5" s="60">
        <f>SUM(I5/$O5)*100</f>
        <v>102.55813953488374</v>
      </c>
      <c r="K5" s="18">
        <v>89.600000000000009</v>
      </c>
      <c r="L5" s="60">
        <f>SUM(K5/$O5)*100</f>
        <v>104.18604651162792</v>
      </c>
      <c r="M5" s="18">
        <v>92.300000000000011</v>
      </c>
      <c r="N5" s="28">
        <f>SUM(M5/$O5)*100</f>
        <v>107.32558139534885</v>
      </c>
      <c r="O5" s="33">
        <v>86</v>
      </c>
      <c r="Q5" s="1"/>
    </row>
    <row r="6" spans="3:17" ht="20.100000000000001" customHeight="1" x14ac:dyDescent="0.25">
      <c r="C6" s="21" t="s">
        <v>3</v>
      </c>
      <c r="D6" s="29">
        <v>8653</v>
      </c>
      <c r="E6" s="114">
        <f t="shared" ref="E6:E9" si="0">D6/F6*100</f>
        <v>108.16250000000001</v>
      </c>
      <c r="F6" s="153">
        <v>8000</v>
      </c>
      <c r="G6" s="56">
        <v>8830</v>
      </c>
      <c r="H6" s="60">
        <f>SUM(G6/$O6)*100</f>
        <v>103.88235294117646</v>
      </c>
      <c r="I6" s="63">
        <v>8887</v>
      </c>
      <c r="J6" s="60">
        <f>SUM(I6/$O6)*100</f>
        <v>104.55294117647058</v>
      </c>
      <c r="K6" s="29">
        <v>9261</v>
      </c>
      <c r="L6" s="60">
        <f>SUM(K6/$O6)*100</f>
        <v>108.95294117647059</v>
      </c>
      <c r="M6" s="29">
        <v>8403</v>
      </c>
      <c r="N6" s="28">
        <f>SUM(M6/$O6)*100</f>
        <v>98.858823529411765</v>
      </c>
      <c r="O6" s="35">
        <v>8500</v>
      </c>
      <c r="Q6" s="1"/>
    </row>
    <row r="7" spans="3:17" ht="20.100000000000001" customHeight="1" x14ac:dyDescent="0.25">
      <c r="C7" s="21" t="s">
        <v>10</v>
      </c>
      <c r="D7" s="18">
        <v>83.7</v>
      </c>
      <c r="E7" s="114">
        <f t="shared" si="0"/>
        <v>99.642857142857139</v>
      </c>
      <c r="F7" s="64">
        <v>84</v>
      </c>
      <c r="G7" s="57">
        <v>87.7</v>
      </c>
      <c r="H7" s="60">
        <f>SUM(G7/$O7)*100</f>
        <v>103.17647058823529</v>
      </c>
      <c r="I7" s="60">
        <v>84.399999999999991</v>
      </c>
      <c r="J7" s="60">
        <f>SUM(I7/$O7)*100</f>
        <v>99.294117647058812</v>
      </c>
      <c r="K7" s="18">
        <v>83.3</v>
      </c>
      <c r="L7" s="60">
        <f>SUM(K7/$O7)*100</f>
        <v>98</v>
      </c>
      <c r="M7" s="18">
        <v>82.8</v>
      </c>
      <c r="N7" s="28">
        <f>SUM(M7/$O7)*100</f>
        <v>97.411764705882348</v>
      </c>
      <c r="O7" s="34">
        <v>85</v>
      </c>
      <c r="Q7" s="1"/>
    </row>
    <row r="8" spans="3:17" ht="20.100000000000001" customHeight="1" x14ac:dyDescent="0.25">
      <c r="C8" s="21" t="s">
        <v>13</v>
      </c>
      <c r="D8" s="18">
        <v>81.399999999999991</v>
      </c>
      <c r="E8" s="114">
        <f t="shared" si="0"/>
        <v>91.460674157303359</v>
      </c>
      <c r="F8" s="64">
        <v>89</v>
      </c>
      <c r="G8" s="113">
        <v>83.899999999999991</v>
      </c>
      <c r="H8" s="114">
        <f>SUM(G8/$O8)*100</f>
        <v>94.269662921348313</v>
      </c>
      <c r="I8" s="114">
        <v>86.6</v>
      </c>
      <c r="J8" s="114">
        <f>SUM(I8/$O8)*100</f>
        <v>97.303370786516851</v>
      </c>
      <c r="K8" s="108">
        <v>88.9</v>
      </c>
      <c r="L8" s="114">
        <f>SUM(K8/$O8)*100</f>
        <v>99.887640449438209</v>
      </c>
      <c r="M8" s="108">
        <v>85.9</v>
      </c>
      <c r="N8" s="28">
        <f>SUM(M8/$O8)*100</f>
        <v>96.516853932584283</v>
      </c>
      <c r="O8" s="34">
        <v>89</v>
      </c>
      <c r="Q8" s="1"/>
    </row>
    <row r="9" spans="3:17" ht="20.100000000000001" customHeight="1" x14ac:dyDescent="0.25">
      <c r="C9" s="21" t="s">
        <v>19</v>
      </c>
      <c r="D9" s="108">
        <v>92.9</v>
      </c>
      <c r="E9" s="114">
        <f t="shared" si="0"/>
        <v>142.92307692307693</v>
      </c>
      <c r="F9" s="64">
        <v>65</v>
      </c>
      <c r="G9" s="113">
        <v>82.6</v>
      </c>
      <c r="H9" s="114">
        <f>SUM(G9/$O9)*100</f>
        <v>127.07692307692307</v>
      </c>
      <c r="I9" s="114">
        <v>89.3</v>
      </c>
      <c r="J9" s="114">
        <f>SUM(I9/$O9)*100</f>
        <v>137.38461538461536</v>
      </c>
      <c r="K9" s="108">
        <v>76.099999999999994</v>
      </c>
      <c r="L9" s="114">
        <f>SUM(K9/$O9)*100</f>
        <v>117.07692307692308</v>
      </c>
      <c r="M9" s="108">
        <v>100</v>
      </c>
      <c r="N9" s="28">
        <f>SUM(M9/$O9)*100</f>
        <v>153.84615384615387</v>
      </c>
      <c r="O9" s="34">
        <v>65</v>
      </c>
      <c r="Q9" s="1"/>
    </row>
    <row r="10" spans="3:17" ht="20.100000000000001" customHeight="1" x14ac:dyDescent="0.25">
      <c r="C10" s="39" t="s">
        <v>14</v>
      </c>
      <c r="D10" s="31"/>
      <c r="E10" s="31"/>
      <c r="F10" s="31"/>
      <c r="G10" s="58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71.399999999999991</v>
      </c>
      <c r="E11" s="114">
        <f t="shared" ref="E11:E15" si="1">D11/F11*100</f>
        <v>83.999999999999986</v>
      </c>
      <c r="F11" s="64">
        <v>85</v>
      </c>
      <c r="G11" s="57">
        <v>71.399999999999991</v>
      </c>
      <c r="H11" s="60">
        <f>SUM(G11/$O11)*100</f>
        <v>83.023255813953483</v>
      </c>
      <c r="I11" s="60">
        <v>71.399999999999991</v>
      </c>
      <c r="J11" s="60">
        <f>SUM(I11/$O11)*100</f>
        <v>83.023255813953483</v>
      </c>
      <c r="K11" s="18">
        <v>80</v>
      </c>
      <c r="L11" s="60">
        <f>SUM(K11/$O11)*100</f>
        <v>93.023255813953483</v>
      </c>
      <c r="M11" s="18">
        <v>100</v>
      </c>
      <c r="N11" s="28">
        <f>SUM(M11/$O11)*100</f>
        <v>116.27906976744187</v>
      </c>
      <c r="O11" s="34">
        <v>86</v>
      </c>
      <c r="Q11" s="1"/>
    </row>
    <row r="12" spans="3:17" ht="20.100000000000001" customHeight="1" x14ac:dyDescent="0.25">
      <c r="C12" s="21" t="s">
        <v>3</v>
      </c>
      <c r="D12" s="29">
        <v>9327</v>
      </c>
      <c r="E12" s="114">
        <f t="shared" si="1"/>
        <v>116.58750000000001</v>
      </c>
      <c r="F12" s="153">
        <v>8000</v>
      </c>
      <c r="G12" s="56">
        <v>9327</v>
      </c>
      <c r="H12" s="60">
        <f>SUM(G12/$O12)*100</f>
        <v>109.72941176470587</v>
      </c>
      <c r="I12" s="63">
        <v>11685</v>
      </c>
      <c r="J12" s="60">
        <f>SUM(I12/$O12)*100</f>
        <v>137.47058823529412</v>
      </c>
      <c r="K12" s="29">
        <v>15700</v>
      </c>
      <c r="L12" s="60">
        <f>SUM(K12/$O12)*100</f>
        <v>184.70588235294119</v>
      </c>
      <c r="M12" s="29">
        <v>11685</v>
      </c>
      <c r="N12" s="28">
        <f>SUM(M12/$O12)*100</f>
        <v>137.47058823529412</v>
      </c>
      <c r="O12" s="35">
        <v>8500</v>
      </c>
      <c r="Q12" s="1"/>
    </row>
    <row r="13" spans="3:17" ht="20.100000000000001" customHeight="1" x14ac:dyDescent="0.25">
      <c r="C13" s="21" t="s">
        <v>10</v>
      </c>
      <c r="D13" s="18">
        <v>66.7</v>
      </c>
      <c r="E13" s="114">
        <f t="shared" si="1"/>
        <v>78.47058823529413</v>
      </c>
      <c r="F13" s="64">
        <v>85</v>
      </c>
      <c r="G13" s="57">
        <v>50</v>
      </c>
      <c r="H13" s="60">
        <f>SUM(G13/$O13)*100</f>
        <v>57.47126436781609</v>
      </c>
      <c r="I13" s="60">
        <v>85.7</v>
      </c>
      <c r="J13" s="18">
        <f>SUM(I13/$O13)*100</f>
        <v>98.505747126436788</v>
      </c>
      <c r="K13" s="18">
        <v>85.7</v>
      </c>
      <c r="L13" s="60">
        <f>SUM(K13/$O13)*100</f>
        <v>98.505747126436788</v>
      </c>
      <c r="M13" s="18">
        <v>85.7</v>
      </c>
      <c r="N13" s="28">
        <f>SUM(M13/$O13)*100</f>
        <v>98.505747126436788</v>
      </c>
      <c r="O13" s="34">
        <v>87</v>
      </c>
      <c r="Q13" s="1"/>
    </row>
    <row r="14" spans="3:17" ht="20.100000000000001" customHeight="1" x14ac:dyDescent="0.25">
      <c r="C14" s="21" t="s">
        <v>13</v>
      </c>
      <c r="D14" s="18">
        <v>83.3</v>
      </c>
      <c r="E14" s="114">
        <f t="shared" si="1"/>
        <v>113.79781420765028</v>
      </c>
      <c r="F14" s="64">
        <v>73.2</v>
      </c>
      <c r="G14" s="57">
        <v>75</v>
      </c>
      <c r="H14" s="60">
        <f>SUM(G14/$O14)*100</f>
        <v>102.45901639344261</v>
      </c>
      <c r="I14" s="60">
        <v>66.7</v>
      </c>
      <c r="J14" s="60">
        <f>SUM(I14/$O14)*100</f>
        <v>91.120218579234972</v>
      </c>
      <c r="K14" s="18">
        <v>66.7</v>
      </c>
      <c r="L14" s="60">
        <f>SUM(K14/$O14)*100</f>
        <v>91.120218579234972</v>
      </c>
      <c r="M14" s="18">
        <v>83.3</v>
      </c>
      <c r="N14" s="28">
        <f>SUM(M14/$O14)*100</f>
        <v>113.79781420765028</v>
      </c>
      <c r="O14" s="34">
        <v>73.2</v>
      </c>
      <c r="Q14" s="1"/>
    </row>
    <row r="15" spans="3:17" ht="20.100000000000001" customHeight="1" x14ac:dyDescent="0.25">
      <c r="C15" s="21" t="s">
        <v>19</v>
      </c>
      <c r="D15" s="108">
        <v>100</v>
      </c>
      <c r="E15" s="114">
        <f t="shared" si="1"/>
        <v>120.04801920768308</v>
      </c>
      <c r="F15" s="64">
        <v>83.3</v>
      </c>
      <c r="G15" s="57">
        <v>60</v>
      </c>
      <c r="H15" s="60">
        <f>SUM(G15/$O15)*100</f>
        <v>72.02881152460985</v>
      </c>
      <c r="I15" s="60">
        <v>100</v>
      </c>
      <c r="J15" s="60">
        <f>SUM(I15/$O15)*100</f>
        <v>120.04801920768308</v>
      </c>
      <c r="K15" s="18">
        <v>100</v>
      </c>
      <c r="L15" s="60">
        <f>SUM(K15/$O15)*100</f>
        <v>120.04801920768308</v>
      </c>
      <c r="M15" s="18">
        <v>100</v>
      </c>
      <c r="N15" s="28">
        <f>SUM(M15/$O15)*100</f>
        <v>120.04801920768308</v>
      </c>
      <c r="O15" s="34">
        <v>83.3</v>
      </c>
      <c r="Q15" s="1"/>
    </row>
    <row r="16" spans="3:17" ht="20.100000000000001" customHeight="1" x14ac:dyDescent="0.25">
      <c r="C16" s="39" t="s">
        <v>15</v>
      </c>
      <c r="D16" s="31"/>
      <c r="E16" s="31"/>
      <c r="F16" s="31"/>
      <c r="G16" s="58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77.2</v>
      </c>
      <c r="E17" s="114">
        <f t="shared" ref="E17:E21" si="2">D17/F17*100</f>
        <v>102.25165562913907</v>
      </c>
      <c r="F17" s="64">
        <v>75.5</v>
      </c>
      <c r="G17" s="57">
        <v>72.399999999999991</v>
      </c>
      <c r="H17" s="60">
        <f>SUM(G17/$O17)*100</f>
        <v>95.263157894736821</v>
      </c>
      <c r="I17" s="60">
        <v>75.3</v>
      </c>
      <c r="J17" s="60">
        <f>SUM(I17/$O17)*100</f>
        <v>99.078947368421041</v>
      </c>
      <c r="K17" s="18">
        <v>75.400000000000006</v>
      </c>
      <c r="L17" s="60">
        <f>SUM(K17/$O17)*100</f>
        <v>99.21052631578948</v>
      </c>
      <c r="M17" s="18">
        <v>72.899999999999991</v>
      </c>
      <c r="N17" s="28">
        <f>SUM(M17/$O17)*100</f>
        <v>95.921052631578945</v>
      </c>
      <c r="O17" s="34">
        <v>76</v>
      </c>
      <c r="Q17" s="1"/>
    </row>
    <row r="18" spans="3:17" ht="20.100000000000001" customHeight="1" x14ac:dyDescent="0.25">
      <c r="C18" s="21" t="s">
        <v>3</v>
      </c>
      <c r="D18" s="109">
        <v>3459</v>
      </c>
      <c r="E18" s="114">
        <f t="shared" si="2"/>
        <v>115.3</v>
      </c>
      <c r="F18" s="153">
        <v>3000</v>
      </c>
      <c r="G18" s="112">
        <v>3560</v>
      </c>
      <c r="H18" s="60">
        <f>SUM(G18/$O18)*100</f>
        <v>111.25</v>
      </c>
      <c r="I18" s="115">
        <v>3595</v>
      </c>
      <c r="J18" s="60">
        <f>SUM(I18/$O18)*100</f>
        <v>112.34375000000001</v>
      </c>
      <c r="K18" s="109">
        <v>3595</v>
      </c>
      <c r="L18" s="60">
        <f>SUM(K18/$O18)*100</f>
        <v>112.34375000000001</v>
      </c>
      <c r="M18" s="109">
        <v>2934</v>
      </c>
      <c r="N18" s="28">
        <f>SUM(M18/$O18)*100</f>
        <v>91.6875</v>
      </c>
      <c r="O18" s="110">
        <v>3200</v>
      </c>
      <c r="Q18" s="1"/>
    </row>
    <row r="19" spans="3:17" ht="20.100000000000001" customHeight="1" x14ac:dyDescent="0.25">
      <c r="C19" s="21" t="s">
        <v>10</v>
      </c>
      <c r="D19" s="18">
        <v>77.2</v>
      </c>
      <c r="E19" s="114">
        <f t="shared" si="2"/>
        <v>102.25165562913907</v>
      </c>
      <c r="F19" s="64">
        <v>75.5</v>
      </c>
      <c r="G19" s="65">
        <v>76.599999999999994</v>
      </c>
      <c r="H19" s="60">
        <f t="shared" ref="H19:H20" si="3">SUM(G19/$O19)*100</f>
        <v>100.78947368421052</v>
      </c>
      <c r="I19" s="60">
        <v>78.900000000000006</v>
      </c>
      <c r="J19" s="60">
        <f t="shared" ref="J19:J20" si="4">SUM(I19/$O19)*100</f>
        <v>103.81578947368422</v>
      </c>
      <c r="K19" s="18">
        <v>69.699999999999989</v>
      </c>
      <c r="L19" s="60">
        <f t="shared" ref="L19:L20" si="5">SUM(K19/$O19)*100</f>
        <v>91.710526315789451</v>
      </c>
      <c r="M19" s="18">
        <v>66.7</v>
      </c>
      <c r="N19" s="28">
        <f>SUM(M19/$O19)*100</f>
        <v>87.76315789473685</v>
      </c>
      <c r="O19" s="34">
        <v>76</v>
      </c>
      <c r="Q19" s="1"/>
    </row>
    <row r="20" spans="3:17" ht="20.100000000000001" customHeight="1" x14ac:dyDescent="0.25">
      <c r="C20" s="21" t="s">
        <v>13</v>
      </c>
      <c r="D20" s="18">
        <v>70.199999999999989</v>
      </c>
      <c r="E20" s="114">
        <f t="shared" si="2"/>
        <v>107.99999999999999</v>
      </c>
      <c r="F20" s="64">
        <v>65</v>
      </c>
      <c r="G20" s="57">
        <v>71.399999999999991</v>
      </c>
      <c r="H20" s="60">
        <f t="shared" si="3"/>
        <v>101.99999999999999</v>
      </c>
      <c r="I20" s="60">
        <v>69.599999999999994</v>
      </c>
      <c r="J20" s="60">
        <f t="shared" si="4"/>
        <v>99.428571428571416</v>
      </c>
      <c r="K20" s="18">
        <v>69</v>
      </c>
      <c r="L20" s="60">
        <f t="shared" si="5"/>
        <v>98.571428571428584</v>
      </c>
      <c r="M20" s="18">
        <v>61.6</v>
      </c>
      <c r="N20" s="28">
        <f>SUM(M20/$O20)*100</f>
        <v>88</v>
      </c>
      <c r="O20" s="34">
        <v>70</v>
      </c>
      <c r="Q20" s="1"/>
    </row>
    <row r="21" spans="3:17" ht="20.100000000000001" customHeight="1" x14ac:dyDescent="0.25">
      <c r="C21" s="21" t="s">
        <v>19</v>
      </c>
      <c r="D21" s="108">
        <v>75</v>
      </c>
      <c r="E21" s="114">
        <f t="shared" si="2"/>
        <v>122.95081967213115</v>
      </c>
      <c r="F21" s="64">
        <v>61</v>
      </c>
      <c r="G21" s="57">
        <v>76.8</v>
      </c>
      <c r="H21" s="60">
        <f>SUM(G21/$O21)*100</f>
        <v>121.9047619047619</v>
      </c>
      <c r="I21" s="60">
        <v>74.599999999999994</v>
      </c>
      <c r="J21" s="60">
        <f>SUM(I21/$O21)*100</f>
        <v>118.41269841269842</v>
      </c>
      <c r="K21" s="18">
        <v>75.400000000000006</v>
      </c>
      <c r="L21" s="60">
        <f>SUM(K21/$O21)*100</f>
        <v>119.6825396825397</v>
      </c>
      <c r="M21" s="18">
        <v>86.2</v>
      </c>
      <c r="N21" s="28">
        <f>SUM(M21/$O21)*100</f>
        <v>136.82539682539684</v>
      </c>
      <c r="O21" s="34">
        <v>63</v>
      </c>
      <c r="Q21" s="1"/>
    </row>
    <row r="22" spans="3:17" ht="20.100000000000001" customHeight="1" x14ac:dyDescent="0.25">
      <c r="C22" s="39" t="s">
        <v>12</v>
      </c>
      <c r="D22" s="31"/>
      <c r="E22" s="31"/>
      <c r="F22" s="31"/>
      <c r="G22" s="58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63.7</v>
      </c>
      <c r="E23" s="114">
        <f t="shared" ref="E23:E25" si="6">D23/F23*100</f>
        <v>89.718309859154928</v>
      </c>
      <c r="F23" s="64">
        <v>71</v>
      </c>
      <c r="G23" s="57">
        <v>63.3</v>
      </c>
      <c r="H23" s="60">
        <f>SUM(G23/$O23)*100</f>
        <v>89.154929577464785</v>
      </c>
      <c r="I23" s="60">
        <v>64.900000000000006</v>
      </c>
      <c r="J23" s="60">
        <f>SUM(I23/$O23)*100</f>
        <v>91.408450704225359</v>
      </c>
      <c r="K23" s="18">
        <v>69.699999999999989</v>
      </c>
      <c r="L23" s="60">
        <f>SUM(K23/$O23)*100</f>
        <v>98.169014084507026</v>
      </c>
      <c r="M23" s="18">
        <v>72</v>
      </c>
      <c r="N23" s="28">
        <f>SUM(M23/$O23)*100</f>
        <v>101.40845070422534</v>
      </c>
      <c r="O23" s="34">
        <v>71</v>
      </c>
      <c r="Q23" s="1"/>
    </row>
    <row r="24" spans="3:17" ht="20.100000000000001" customHeight="1" x14ac:dyDescent="0.25">
      <c r="C24" s="21" t="s">
        <v>3</v>
      </c>
      <c r="D24" s="29">
        <v>4016</v>
      </c>
      <c r="E24" s="60">
        <f t="shared" si="6"/>
        <v>82.80412371134021</v>
      </c>
      <c r="F24" s="153">
        <v>4850</v>
      </c>
      <c r="G24" s="56">
        <v>4092</v>
      </c>
      <c r="H24" s="60">
        <f>SUM(G24/$O24)*100</f>
        <v>82.666666666666671</v>
      </c>
      <c r="I24" s="63">
        <v>4954</v>
      </c>
      <c r="J24" s="60">
        <f>SUM(I24/$O24)*100</f>
        <v>100.08080808080808</v>
      </c>
      <c r="K24" s="29">
        <v>6270</v>
      </c>
      <c r="L24" s="60">
        <f>SUM(K24/$O24)*100</f>
        <v>126.66666666666666</v>
      </c>
      <c r="M24" s="29">
        <v>6135</v>
      </c>
      <c r="N24" s="28">
        <f>SUM(M24/$O24)*100</f>
        <v>123.93939393939395</v>
      </c>
      <c r="O24" s="35">
        <v>4950</v>
      </c>
      <c r="Q24" s="1"/>
    </row>
    <row r="25" spans="3:17" ht="20.100000000000001" customHeight="1" x14ac:dyDescent="0.25">
      <c r="C25" s="25" t="s">
        <v>10</v>
      </c>
      <c r="D25" s="18">
        <v>63.5</v>
      </c>
      <c r="E25" s="60">
        <f t="shared" si="6"/>
        <v>93.382352941176478</v>
      </c>
      <c r="F25" s="64">
        <v>68</v>
      </c>
      <c r="G25" s="57">
        <v>62.1</v>
      </c>
      <c r="H25" s="60">
        <f>SUM(G25/$O25)*100</f>
        <v>91.32352941176471</v>
      </c>
      <c r="I25" s="60">
        <v>61.4</v>
      </c>
      <c r="J25" s="60">
        <f>SUM(I25/$O25)*100</f>
        <v>90.294117647058826</v>
      </c>
      <c r="K25" s="18">
        <v>61.9</v>
      </c>
      <c r="L25" s="60">
        <f>SUM(K25/$O25)*100</f>
        <v>91.029411764705884</v>
      </c>
      <c r="M25" s="18">
        <v>64.600000000000009</v>
      </c>
      <c r="N25" s="28">
        <f>SUM(M25/$O25)*100</f>
        <v>95.000000000000014</v>
      </c>
      <c r="O25" s="34">
        <v>68</v>
      </c>
      <c r="Q25" s="1"/>
    </row>
    <row r="26" spans="3:17" ht="20.100000000000001" customHeight="1" x14ac:dyDescent="0.25">
      <c r="D26" s="20"/>
      <c r="E26" s="20"/>
      <c r="F26" s="6"/>
      <c r="G26" s="52"/>
      <c r="H26" s="9"/>
      <c r="L26" s="20"/>
      <c r="O26" s="6"/>
    </row>
    <row r="27" spans="3:17" ht="20.100000000000001" customHeight="1" x14ac:dyDescent="0.25">
      <c r="C27" s="168" t="s">
        <v>7</v>
      </c>
      <c r="D27" s="168"/>
      <c r="E27" s="20"/>
      <c r="F27" s="32"/>
      <c r="G27" s="51"/>
      <c r="L27" s="20"/>
    </row>
    <row r="28" spans="3:17" ht="20.100000000000001" customHeight="1" x14ac:dyDescent="0.25">
      <c r="C28" s="169" t="s">
        <v>8</v>
      </c>
      <c r="D28" s="169"/>
      <c r="E28" s="20"/>
      <c r="F28" s="32"/>
      <c r="G28" s="51"/>
      <c r="L28" s="20"/>
    </row>
    <row r="29" spans="3:17" ht="20.100000000000001" customHeight="1" x14ac:dyDescent="0.25">
      <c r="C29" s="170" t="s">
        <v>9</v>
      </c>
      <c r="D29" s="170"/>
      <c r="E29" s="20"/>
      <c r="F29" s="6"/>
      <c r="G29" s="51"/>
      <c r="L29" s="20"/>
    </row>
    <row r="30" spans="3:17" ht="17.25" customHeight="1" x14ac:dyDescent="0.25">
      <c r="D30" s="20"/>
      <c r="E30" s="20"/>
      <c r="F30" s="6"/>
      <c r="G30" s="52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2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1895" priority="86" operator="between">
      <formula>$F5*0.9</formula>
      <formula>$F5</formula>
    </cfRule>
    <cfRule type="cellIs" dxfId="1894" priority="87" operator="lessThan">
      <formula>$F5*0.9</formula>
    </cfRule>
    <cfRule type="cellIs" dxfId="1893" priority="88" operator="greaterThan">
      <formula>$F5</formula>
    </cfRule>
  </conditionalFormatting>
  <conditionalFormatting sqref="D7">
    <cfRule type="cellIs" dxfId="1892" priority="79" operator="between">
      <formula>$F7*0.9</formula>
      <formula>$F7</formula>
    </cfRule>
    <cfRule type="cellIs" dxfId="1891" priority="80" operator="lessThan">
      <formula>$F7*0.9</formula>
    </cfRule>
    <cfRule type="cellIs" dxfId="1890" priority="81" operator="greaterThan">
      <formula>$F7</formula>
    </cfRule>
  </conditionalFormatting>
  <conditionalFormatting sqref="D6">
    <cfRule type="cellIs" dxfId="1889" priority="76" operator="between">
      <formula>$F6*0.9</formula>
      <formula>$F6</formula>
    </cfRule>
    <cfRule type="cellIs" dxfId="1888" priority="77" operator="lessThan">
      <formula>$F6*0.9</formula>
    </cfRule>
    <cfRule type="cellIs" dxfId="1887" priority="78" operator="greaterThan">
      <formula>$F6</formula>
    </cfRule>
  </conditionalFormatting>
  <conditionalFormatting sqref="D11">
    <cfRule type="cellIs" dxfId="1886" priority="73" operator="between">
      <formula>$F11*0.9</formula>
      <formula>$F11</formula>
    </cfRule>
    <cfRule type="cellIs" dxfId="1885" priority="74" operator="lessThan">
      <formula>$F11*0.9</formula>
    </cfRule>
    <cfRule type="cellIs" dxfId="1884" priority="75" operator="greaterThan">
      <formula>$F11</formula>
    </cfRule>
  </conditionalFormatting>
  <conditionalFormatting sqref="D17">
    <cfRule type="cellIs" dxfId="1883" priority="70" operator="between">
      <formula>$F17*0.9</formula>
      <formula>$F17</formula>
    </cfRule>
    <cfRule type="cellIs" dxfId="1882" priority="71" operator="lessThan">
      <formula>$F17*0.9</formula>
    </cfRule>
    <cfRule type="cellIs" dxfId="1881" priority="72" operator="greaterThan">
      <formula>$F17</formula>
    </cfRule>
  </conditionalFormatting>
  <conditionalFormatting sqref="D23">
    <cfRule type="cellIs" dxfId="1880" priority="67" operator="between">
      <formula>$F23*0.9</formula>
      <formula>$F23</formula>
    </cfRule>
    <cfRule type="cellIs" dxfId="1879" priority="68" operator="lessThan">
      <formula>$F23*0.9</formula>
    </cfRule>
    <cfRule type="cellIs" dxfId="1878" priority="69" operator="greaterThan">
      <formula>$F23</formula>
    </cfRule>
  </conditionalFormatting>
  <conditionalFormatting sqref="D12">
    <cfRule type="cellIs" dxfId="1877" priority="64" operator="between">
      <formula>$F12*0.9</formula>
      <formula>$F12</formula>
    </cfRule>
    <cfRule type="cellIs" dxfId="1876" priority="65" operator="lessThan">
      <formula>$F12*0.9</formula>
    </cfRule>
    <cfRule type="cellIs" dxfId="1875" priority="66" operator="greaterThan">
      <formula>$F12</formula>
    </cfRule>
  </conditionalFormatting>
  <conditionalFormatting sqref="D24">
    <cfRule type="cellIs" dxfId="1874" priority="61" operator="between">
      <formula>$F24*0.9</formula>
      <formula>$F24</formula>
    </cfRule>
    <cfRule type="cellIs" dxfId="1873" priority="62" operator="lessThan">
      <formula>$F24*0.9</formula>
    </cfRule>
    <cfRule type="cellIs" dxfId="1872" priority="63" operator="greaterThan">
      <formula>$F24</formula>
    </cfRule>
  </conditionalFormatting>
  <conditionalFormatting sqref="D13">
    <cfRule type="cellIs" dxfId="1871" priority="58" operator="between">
      <formula>$F13*0.9</formula>
      <formula>$F13</formula>
    </cfRule>
    <cfRule type="cellIs" dxfId="1870" priority="59" operator="lessThan">
      <formula>$F13*0.9</formula>
    </cfRule>
    <cfRule type="cellIs" dxfId="1869" priority="60" operator="greaterThan">
      <formula>$F13</formula>
    </cfRule>
  </conditionalFormatting>
  <conditionalFormatting sqref="D19">
    <cfRule type="cellIs" dxfId="1868" priority="55" operator="between">
      <formula>$F19*0.9</formula>
      <formula>$F19</formula>
    </cfRule>
    <cfRule type="cellIs" dxfId="1867" priority="56" operator="lessThan">
      <formula>$F19*0.9</formula>
    </cfRule>
    <cfRule type="cellIs" dxfId="1866" priority="57" operator="greaterThan">
      <formula>$F19</formula>
    </cfRule>
  </conditionalFormatting>
  <conditionalFormatting sqref="D25">
    <cfRule type="cellIs" dxfId="1865" priority="52" operator="between">
      <formula>$F25*0.9</formula>
      <formula>$F25</formula>
    </cfRule>
    <cfRule type="cellIs" dxfId="1864" priority="53" operator="lessThan">
      <formula>$F25*0.9</formula>
    </cfRule>
    <cfRule type="cellIs" dxfId="1863" priority="54" operator="greaterThan">
      <formula>$F25</formula>
    </cfRule>
  </conditionalFormatting>
  <conditionalFormatting sqref="G5 I5 K5 M5">
    <cfRule type="cellIs" dxfId="1862" priority="107" operator="between">
      <formula>$O5*0.9</formula>
      <formula>$O5</formula>
    </cfRule>
    <cfRule type="cellIs" dxfId="1861" priority="108" operator="lessThan">
      <formula>$O5*0.9</formula>
    </cfRule>
    <cfRule type="cellIs" dxfId="1860" priority="109" operator="greaterThan">
      <formula>$O5</formula>
    </cfRule>
  </conditionalFormatting>
  <conditionalFormatting sqref="G6 I6 K6 M6">
    <cfRule type="cellIs" dxfId="1859" priority="89" operator="between">
      <formula>$O6*0.9</formula>
      <formula>$O6</formula>
    </cfRule>
    <cfRule type="cellIs" dxfId="1858" priority="90" operator="lessThan">
      <formula>$O6*0.9</formula>
    </cfRule>
    <cfRule type="cellIs" dxfId="1857" priority="91" operator="greaterThan">
      <formula>$O6</formula>
    </cfRule>
  </conditionalFormatting>
  <conditionalFormatting sqref="G7 I7 K7 M7">
    <cfRule type="cellIs" dxfId="1856" priority="49" operator="between">
      <formula>$O7*0.9</formula>
      <formula>$O7</formula>
    </cfRule>
    <cfRule type="cellIs" dxfId="1855" priority="50" operator="lessThan">
      <formula>$O7*0.9</formula>
    </cfRule>
    <cfRule type="cellIs" dxfId="1854" priority="51" operator="greaterThan">
      <formula>$O7</formula>
    </cfRule>
  </conditionalFormatting>
  <conditionalFormatting sqref="G11 I11 K11 M11">
    <cfRule type="cellIs" dxfId="1853" priority="104" operator="between">
      <formula>$O11*0.9</formula>
      <formula>$O11</formula>
    </cfRule>
    <cfRule type="cellIs" dxfId="1852" priority="105" operator="lessThan">
      <formula>$O11*0.9</formula>
    </cfRule>
    <cfRule type="cellIs" dxfId="1851" priority="106" operator="greaterThan">
      <formula>$O11</formula>
    </cfRule>
  </conditionalFormatting>
  <conditionalFormatting sqref="G12 I12 K12 M12">
    <cfRule type="cellIs" dxfId="1850" priority="101" operator="between">
      <formula>$O12*0.9</formula>
      <formula>$O12</formula>
    </cfRule>
    <cfRule type="cellIs" dxfId="1849" priority="102" operator="lessThan">
      <formula>$O12*0.9</formula>
    </cfRule>
    <cfRule type="cellIs" dxfId="1848" priority="103" operator="greaterThan">
      <formula>$O12</formula>
    </cfRule>
  </conditionalFormatting>
  <conditionalFormatting sqref="G13 I13 K13 M13">
    <cfRule type="cellIs" dxfId="1847" priority="83" operator="between">
      <formula>$O13*0.9</formula>
      <formula>$O13</formula>
    </cfRule>
    <cfRule type="cellIs" dxfId="1846" priority="84" operator="lessThan">
      <formula>$O13*0.9</formula>
    </cfRule>
    <cfRule type="cellIs" dxfId="1845" priority="85" operator="greaterThan">
      <formula>$O13</formula>
    </cfRule>
  </conditionalFormatting>
  <conditionalFormatting sqref="G14 I14 K14 M14">
    <cfRule type="cellIs" dxfId="1844" priority="43" operator="between">
      <formula>$O14*0.9</formula>
      <formula>$O14</formula>
    </cfRule>
    <cfRule type="cellIs" dxfId="1843" priority="44" operator="lessThan">
      <formula>$O14*0.9</formula>
    </cfRule>
    <cfRule type="cellIs" dxfId="1842" priority="45" operator="greaterThan">
      <formula>$O14</formula>
    </cfRule>
  </conditionalFormatting>
  <conditionalFormatting sqref="G17:G18 I17:I18 K17:K18 M17:M18">
    <cfRule type="cellIs" dxfId="1841" priority="98" operator="between">
      <formula>$O17*0.9</formula>
      <formula>$O17</formula>
    </cfRule>
    <cfRule type="cellIs" dxfId="1840" priority="99" operator="lessThan">
      <formula>$O17*0.9</formula>
    </cfRule>
    <cfRule type="cellIs" dxfId="1839" priority="100" operator="greaterThan">
      <formula>$O17</formula>
    </cfRule>
  </conditionalFormatting>
  <conditionalFormatting sqref="G19 I19 K19 M19">
    <cfRule type="cellIs" dxfId="1838" priority="40" operator="between">
      <formula>$O19*0.9</formula>
      <formula>$O19</formula>
    </cfRule>
    <cfRule type="cellIs" dxfId="1837" priority="41" operator="lessThan">
      <formula>$O19*0.9</formula>
    </cfRule>
    <cfRule type="cellIs" dxfId="1836" priority="42" operator="greaterThan">
      <formula>$O19</formula>
    </cfRule>
  </conditionalFormatting>
  <conditionalFormatting sqref="G20 I20 K20 M20">
    <cfRule type="cellIs" dxfId="1835" priority="37" operator="between">
      <formula>$O20*0.9</formula>
      <formula>$O20</formula>
    </cfRule>
    <cfRule type="cellIs" dxfId="1834" priority="38" operator="lessThan">
      <formula>$O20*0.9</formula>
    </cfRule>
    <cfRule type="cellIs" dxfId="1833" priority="39" operator="greaterThan">
      <formula>$O20</formula>
    </cfRule>
  </conditionalFormatting>
  <conditionalFormatting sqref="G23 I23 K23 M23">
    <cfRule type="cellIs" dxfId="1832" priority="95" operator="between">
      <formula>$O23*0.9</formula>
      <formula>$O23</formula>
    </cfRule>
    <cfRule type="cellIs" dxfId="1831" priority="96" operator="lessThan">
      <formula>$O23*0.9</formula>
    </cfRule>
    <cfRule type="cellIs" dxfId="1830" priority="97" operator="greaterThan">
      <formula>$O23</formula>
    </cfRule>
  </conditionalFormatting>
  <conditionalFormatting sqref="G24 I24 K24 M24">
    <cfRule type="cellIs" dxfId="1829" priority="92" operator="between">
      <formula>$O24*0.9</formula>
      <formula>$O24</formula>
    </cfRule>
    <cfRule type="cellIs" dxfId="1828" priority="93" operator="lessThan">
      <formula>$O24*0.9</formula>
    </cfRule>
    <cfRule type="cellIs" dxfId="1827" priority="94" operator="greaterThan">
      <formula>$O24</formula>
    </cfRule>
  </conditionalFormatting>
  <conditionalFormatting sqref="G25 I25 K25 M25">
    <cfRule type="cellIs" dxfId="1826" priority="34" operator="between">
      <formula>$O25*0.9</formula>
      <formula>$O25</formula>
    </cfRule>
    <cfRule type="cellIs" dxfId="1825" priority="35" operator="lessThan">
      <formula>$O25*0.9</formula>
    </cfRule>
    <cfRule type="cellIs" dxfId="1824" priority="36" operator="greaterThan">
      <formula>$O25</formula>
    </cfRule>
  </conditionalFormatting>
  <conditionalFormatting sqref="D8">
    <cfRule type="cellIs" dxfId="1823" priority="31" operator="between">
      <formula>$F8*0.9</formula>
      <formula>$F8</formula>
    </cfRule>
    <cfRule type="cellIs" dxfId="1822" priority="32" operator="lessThan">
      <formula>$F8*0.9</formula>
    </cfRule>
    <cfRule type="cellIs" dxfId="1821" priority="33" operator="greaterThan">
      <formula>$F8</formula>
    </cfRule>
  </conditionalFormatting>
  <conditionalFormatting sqref="D14">
    <cfRule type="cellIs" dxfId="1820" priority="28" operator="between">
      <formula>$F14*0.9</formula>
      <formula>$F14</formula>
    </cfRule>
    <cfRule type="cellIs" dxfId="1819" priority="29" operator="lessThan">
      <formula>$F14*0.9</formula>
    </cfRule>
    <cfRule type="cellIs" dxfId="1818" priority="30" operator="greaterThan">
      <formula>$F14</formula>
    </cfRule>
  </conditionalFormatting>
  <conditionalFormatting sqref="D20">
    <cfRule type="cellIs" dxfId="1817" priority="25" operator="between">
      <formula>$F20*0.9</formula>
      <formula>$F20</formula>
    </cfRule>
    <cfRule type="cellIs" dxfId="1816" priority="26" operator="lessThan">
      <formula>$F20*0.9</formula>
    </cfRule>
    <cfRule type="cellIs" dxfId="1815" priority="27" operator="greaterThan">
      <formula>$F20</formula>
    </cfRule>
  </conditionalFormatting>
  <conditionalFormatting sqref="G15 I15 K15 M15">
    <cfRule type="cellIs" dxfId="1814" priority="22" operator="between">
      <formula>$O15*0.9</formula>
      <formula>$O15</formula>
    </cfRule>
    <cfRule type="cellIs" dxfId="1813" priority="23" operator="lessThan">
      <formula>$O15*0.9</formula>
    </cfRule>
    <cfRule type="cellIs" dxfId="1812" priority="24" operator="greaterThan">
      <formula>$O15</formula>
    </cfRule>
  </conditionalFormatting>
  <conditionalFormatting sqref="G21 I21 K21 M21">
    <cfRule type="cellIs" dxfId="1811" priority="16" operator="between">
      <formula>$O21*0.9</formula>
      <formula>$O21</formula>
    </cfRule>
    <cfRule type="cellIs" dxfId="1810" priority="17" operator="lessThan">
      <formula>$O21*0.9</formula>
    </cfRule>
    <cfRule type="cellIs" dxfId="1809" priority="18" operator="greaterThan">
      <formula>$O21</formula>
    </cfRule>
  </conditionalFormatting>
  <conditionalFormatting sqref="G8 I8 K8 M8">
    <cfRule type="cellIs" dxfId="1808" priority="10" operator="between">
      <formula>$O8*0.9</formula>
      <formula>$O8</formula>
    </cfRule>
    <cfRule type="cellIs" dxfId="1807" priority="11" operator="lessThan">
      <formula>$O8*0.9</formula>
    </cfRule>
    <cfRule type="cellIs" dxfId="1806" priority="12" operator="greaterThan">
      <formula>$O8</formula>
    </cfRule>
  </conditionalFormatting>
  <conditionalFormatting sqref="G9 I9 K9 M9">
    <cfRule type="cellIs" dxfId="1805" priority="7" operator="between">
      <formula>$O9*0.9</formula>
      <formula>$O9</formula>
    </cfRule>
    <cfRule type="cellIs" dxfId="1804" priority="8" operator="lessThan">
      <formula>$O9*0.9</formula>
    </cfRule>
    <cfRule type="cellIs" dxfId="1803" priority="9" operator="greaterThan">
      <formula>$O9</formula>
    </cfRule>
  </conditionalFormatting>
  <conditionalFormatting sqref="D21 D15 D9">
    <cfRule type="cellIs" dxfId="1802" priority="4" operator="between">
      <formula>$F9*0.9</formula>
      <formula>$F9</formula>
    </cfRule>
    <cfRule type="cellIs" dxfId="1801" priority="5" operator="lessThan">
      <formula>$F9*0.9</formula>
    </cfRule>
    <cfRule type="cellIs" dxfId="1800" priority="6" operator="greaterThan">
      <formula>$F9</formula>
    </cfRule>
  </conditionalFormatting>
  <conditionalFormatting sqref="D18">
    <cfRule type="cellIs" dxfId="1799" priority="1" operator="between">
      <formula>$F18*0.9</formula>
      <formula>$F18</formula>
    </cfRule>
    <cfRule type="cellIs" dxfId="1798" priority="2" operator="lessThan">
      <formula>$F18*0.9</formula>
    </cfRule>
    <cfRule type="cellIs" dxfId="1797" priority="3" operator="greaterThan">
      <formula>$F18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1:Q45"/>
  <sheetViews>
    <sheetView zoomScaleNormal="100" zoomScaleSheetLayoutView="100" workbookViewId="0">
      <pane xSplit="3" ySplit="3" topLeftCell="D4" activePane="bottomRight" state="frozen"/>
      <selection activeCell="M11" sqref="M11:M15"/>
      <selection pane="topRight" activeCell="M11" sqref="M11:M15"/>
      <selection pane="bottomLeft" activeCell="M11" sqref="M11:M15"/>
      <selection pane="bottomRight" activeCell="Q18" sqref="Q18"/>
    </sheetView>
  </sheetViews>
  <sheetFormatPr defaultColWidth="9.140625" defaultRowHeight="15" x14ac:dyDescent="0.25"/>
  <cols>
    <col min="1" max="2" width="8.85546875" style="20" customWidth="1"/>
    <col min="3" max="3" width="40.42578125" style="40" customWidth="1"/>
    <col min="4" max="5" width="13.85546875" style="9" hidden="1" customWidth="1"/>
    <col min="6" max="6" width="13.85546875" style="20" hidden="1" customWidth="1"/>
    <col min="7" max="11" width="13.85546875" style="20" customWidth="1"/>
    <col min="12" max="12" width="13.85546875" style="6" customWidth="1"/>
    <col min="13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6" t="str">
        <f ca="1">MID(CELL("Filename",I4),SEARCH("]",CELL("Filename",I4),1)+1,32)</f>
        <v>LWDB 07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18</v>
      </c>
      <c r="E3" s="5" t="s">
        <v>16</v>
      </c>
      <c r="F3" s="48" t="s">
        <v>17</v>
      </c>
      <c r="G3" s="50" t="s">
        <v>49</v>
      </c>
      <c r="H3" s="5" t="s">
        <v>50</v>
      </c>
      <c r="I3" s="4" t="s">
        <v>51</v>
      </c>
      <c r="J3" s="5" t="s">
        <v>52</v>
      </c>
      <c r="K3" s="8" t="s">
        <v>53</v>
      </c>
      <c r="L3" s="5" t="s">
        <v>54</v>
      </c>
      <c r="M3" s="8" t="s">
        <v>55</v>
      </c>
      <c r="N3" s="5" t="s">
        <v>56</v>
      </c>
      <c r="O3" s="7" t="s">
        <v>57</v>
      </c>
    </row>
    <row r="4" spans="3:17" ht="20.100000000000001" customHeight="1" x14ac:dyDescent="0.25">
      <c r="C4" s="24" t="s">
        <v>11</v>
      </c>
      <c r="D4" s="27"/>
      <c r="E4" s="27"/>
      <c r="F4" s="49"/>
      <c r="G4" s="50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100</v>
      </c>
      <c r="E5" s="60">
        <f>D5/F5*100</f>
        <v>105.26315789473684</v>
      </c>
      <c r="F5" s="64">
        <v>95</v>
      </c>
      <c r="G5" s="57">
        <v>100</v>
      </c>
      <c r="H5" s="60">
        <f>SUM(G5/$O5)*100</f>
        <v>105.26315789473684</v>
      </c>
      <c r="I5" s="60">
        <v>100</v>
      </c>
      <c r="J5" s="60">
        <f>SUM(I5/$O5)*100</f>
        <v>105.26315789473684</v>
      </c>
      <c r="K5" s="18">
        <v>100</v>
      </c>
      <c r="L5" s="60">
        <f>SUM(K5/$O5)*100</f>
        <v>105.26315789473684</v>
      </c>
      <c r="M5" s="18">
        <v>84</v>
      </c>
      <c r="N5" s="28">
        <f>SUM(M5/$O5)*100</f>
        <v>88.421052631578945</v>
      </c>
      <c r="O5" s="33">
        <v>95</v>
      </c>
      <c r="Q5" s="1"/>
    </row>
    <row r="6" spans="3:17" ht="20.100000000000001" customHeight="1" x14ac:dyDescent="0.25">
      <c r="C6" s="21" t="s">
        <v>3</v>
      </c>
      <c r="D6" s="29">
        <v>10311</v>
      </c>
      <c r="E6" s="114">
        <f t="shared" ref="E6:E9" si="0">D6/F6*100</f>
        <v>93.736363636363635</v>
      </c>
      <c r="F6" s="153">
        <v>11000</v>
      </c>
      <c r="G6" s="56">
        <v>11038</v>
      </c>
      <c r="H6" s="60">
        <f>SUM(G6/$O6)*100</f>
        <v>98.553571428571431</v>
      </c>
      <c r="I6" s="63">
        <v>11429</v>
      </c>
      <c r="J6" s="60">
        <f>SUM(I6/$O6)*100</f>
        <v>102.04464285714285</v>
      </c>
      <c r="K6" s="29">
        <v>11429</v>
      </c>
      <c r="L6" s="60">
        <f>SUM(K6/$O6)*100</f>
        <v>102.04464285714285</v>
      </c>
      <c r="M6" s="29">
        <v>9269</v>
      </c>
      <c r="N6" s="28">
        <f>SUM(M6/$O6)*100</f>
        <v>82.758928571428569</v>
      </c>
      <c r="O6" s="35">
        <v>11200</v>
      </c>
      <c r="Q6" s="1"/>
    </row>
    <row r="7" spans="3:17" ht="20.100000000000001" customHeight="1" x14ac:dyDescent="0.25">
      <c r="C7" s="21" t="s">
        <v>10</v>
      </c>
      <c r="D7" s="18">
        <v>83.3</v>
      </c>
      <c r="E7" s="114">
        <f t="shared" si="0"/>
        <v>87.68421052631578</v>
      </c>
      <c r="F7" s="64">
        <v>95</v>
      </c>
      <c r="G7" s="57">
        <v>87.5</v>
      </c>
      <c r="H7" s="60">
        <f>SUM(G7/$O7)*100</f>
        <v>92.10526315789474</v>
      </c>
      <c r="I7" s="60">
        <v>100</v>
      </c>
      <c r="J7" s="60">
        <f>SUM(I7/$O7)*100</f>
        <v>105.26315789473684</v>
      </c>
      <c r="K7" s="18">
        <v>100</v>
      </c>
      <c r="L7" s="60">
        <f>SUM(K7/$O7)*100</f>
        <v>105.26315789473684</v>
      </c>
      <c r="M7" s="18">
        <v>100</v>
      </c>
      <c r="N7" s="28">
        <f>SUM(M7/$O7)*100</f>
        <v>105.26315789473684</v>
      </c>
      <c r="O7" s="34">
        <v>95</v>
      </c>
      <c r="Q7" s="1"/>
    </row>
    <row r="8" spans="3:17" ht="20.100000000000001" customHeight="1" x14ac:dyDescent="0.25">
      <c r="C8" s="21" t="s">
        <v>13</v>
      </c>
      <c r="D8" s="18">
        <v>66.7</v>
      </c>
      <c r="E8" s="114">
        <f t="shared" si="0"/>
        <v>82.345679012345684</v>
      </c>
      <c r="F8" s="64">
        <v>81</v>
      </c>
      <c r="G8" s="113">
        <v>75</v>
      </c>
      <c r="H8" s="114">
        <f>SUM(G8/$O8)*100</f>
        <v>90.361445783132538</v>
      </c>
      <c r="I8" s="114">
        <v>90.9</v>
      </c>
      <c r="J8" s="114">
        <f>SUM(I8/$O8)*100</f>
        <v>109.51807228915665</v>
      </c>
      <c r="K8" s="108">
        <v>89.5</v>
      </c>
      <c r="L8" s="114">
        <f>SUM(K8/$O8)*100</f>
        <v>107.83132530120483</v>
      </c>
      <c r="M8" s="108">
        <v>90</v>
      </c>
      <c r="N8" s="28">
        <f>SUM(M8/$O8)*100</f>
        <v>108.43373493975903</v>
      </c>
      <c r="O8" s="34">
        <v>83</v>
      </c>
      <c r="Q8" s="1"/>
    </row>
    <row r="9" spans="3:17" ht="20.100000000000001" customHeight="1" x14ac:dyDescent="0.25">
      <c r="C9" s="21" t="s">
        <v>19</v>
      </c>
      <c r="D9" s="108">
        <v>76.900000000000006</v>
      </c>
      <c r="E9" s="114">
        <f t="shared" si="0"/>
        <v>128.16666666666669</v>
      </c>
      <c r="F9" s="64">
        <v>60</v>
      </c>
      <c r="G9" s="113">
        <v>71.399999999999991</v>
      </c>
      <c r="H9" s="114">
        <f>SUM(G9/$O9)*100</f>
        <v>119</v>
      </c>
      <c r="I9" s="114">
        <v>88.2</v>
      </c>
      <c r="J9" s="114">
        <f>SUM(I9/$O9)*100</f>
        <v>147</v>
      </c>
      <c r="K9" s="108">
        <v>82.399999999999991</v>
      </c>
      <c r="L9" s="114">
        <f>SUM(K9/$O9)*100</f>
        <v>137.33333333333334</v>
      </c>
      <c r="M9" s="108">
        <v>93.300000000000011</v>
      </c>
      <c r="N9" s="28">
        <f>SUM(M9/$O9)*100</f>
        <v>155.50000000000003</v>
      </c>
      <c r="O9" s="34">
        <v>60</v>
      </c>
      <c r="Q9" s="1"/>
    </row>
    <row r="10" spans="3:17" ht="20.100000000000001" customHeight="1" x14ac:dyDescent="0.25">
      <c r="C10" s="39" t="s">
        <v>14</v>
      </c>
      <c r="D10" s="31"/>
      <c r="E10" s="31"/>
      <c r="F10" s="31"/>
      <c r="G10" s="58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0</v>
      </c>
      <c r="E11" s="114">
        <f t="shared" ref="E11:E15" si="1">D11/F11*100</f>
        <v>0</v>
      </c>
      <c r="F11" s="64">
        <v>85</v>
      </c>
      <c r="G11" s="57">
        <v>100</v>
      </c>
      <c r="H11" s="60">
        <f>SUM(G11/$O11)*100</f>
        <v>111.11111111111111</v>
      </c>
      <c r="I11" s="60">
        <v>100</v>
      </c>
      <c r="J11" s="60">
        <f>SUM(I11/$O11)*100</f>
        <v>111.11111111111111</v>
      </c>
      <c r="K11" s="18">
        <v>100</v>
      </c>
      <c r="L11" s="60">
        <f>SUM(K11/$O11)*100</f>
        <v>111.11111111111111</v>
      </c>
      <c r="M11" s="18">
        <v>100</v>
      </c>
      <c r="N11" s="28">
        <f>SUM(M11/$O11)*100</f>
        <v>111.11111111111111</v>
      </c>
      <c r="O11" s="34">
        <v>90</v>
      </c>
      <c r="Q11" s="1"/>
    </row>
    <row r="12" spans="3:17" ht="20.100000000000001" customHeight="1" x14ac:dyDescent="0.25">
      <c r="C12" s="21" t="s">
        <v>3</v>
      </c>
      <c r="D12" s="29">
        <v>0</v>
      </c>
      <c r="E12" s="114">
        <f t="shared" si="1"/>
        <v>0</v>
      </c>
      <c r="F12" s="153">
        <v>6800</v>
      </c>
      <c r="G12" s="56">
        <v>9969</v>
      </c>
      <c r="H12" s="60">
        <f>SUM(G12/$O12)*100</f>
        <v>146.60294117647058</v>
      </c>
      <c r="I12" s="63">
        <v>9969</v>
      </c>
      <c r="J12" s="60">
        <f>SUM(I12/$O12)*100</f>
        <v>146.60294117647058</v>
      </c>
      <c r="K12" s="29">
        <v>9969</v>
      </c>
      <c r="L12" s="60">
        <f>SUM(K12/$O12)*100</f>
        <v>146.60294117647058</v>
      </c>
      <c r="M12" s="29">
        <v>9969</v>
      </c>
      <c r="N12" s="28">
        <f>SUM(M12/$O12)*100</f>
        <v>146.60294117647058</v>
      </c>
      <c r="O12" s="35">
        <v>6800</v>
      </c>
      <c r="Q12" s="1"/>
    </row>
    <row r="13" spans="3:17" ht="20.100000000000001" customHeight="1" x14ac:dyDescent="0.25">
      <c r="C13" s="21" t="s">
        <v>10</v>
      </c>
      <c r="D13" s="18">
        <v>0</v>
      </c>
      <c r="E13" s="114">
        <f t="shared" si="1"/>
        <v>0</v>
      </c>
      <c r="F13" s="64">
        <v>82.199999999999989</v>
      </c>
      <c r="G13" s="57">
        <v>0</v>
      </c>
      <c r="H13" s="60">
        <f>SUM(G13/$O13)*100</f>
        <v>0</v>
      </c>
      <c r="I13" s="60">
        <v>0</v>
      </c>
      <c r="J13" s="18">
        <f>SUM(I13/$O13)*100</f>
        <v>0</v>
      </c>
      <c r="K13" s="18">
        <v>100</v>
      </c>
      <c r="L13" s="60">
        <f>SUM(K13/$O13)*100</f>
        <v>121.65450121654501</v>
      </c>
      <c r="M13" s="18">
        <v>100</v>
      </c>
      <c r="N13" s="28">
        <f>SUM(M13/$O13)*100</f>
        <v>121.65450121654501</v>
      </c>
      <c r="O13" s="34">
        <v>82.199999999999989</v>
      </c>
      <c r="Q13" s="1"/>
    </row>
    <row r="14" spans="3:17" ht="20.100000000000001" customHeight="1" x14ac:dyDescent="0.25">
      <c r="C14" s="21" t="s">
        <v>13</v>
      </c>
      <c r="D14" s="18">
        <v>0</v>
      </c>
      <c r="E14" s="114">
        <f t="shared" si="1"/>
        <v>0</v>
      </c>
      <c r="F14" s="64">
        <v>73.2</v>
      </c>
      <c r="G14" s="57">
        <v>0</v>
      </c>
      <c r="H14" s="60">
        <f>SUM(G14/$O14)*100</f>
        <v>0</v>
      </c>
      <c r="I14" s="60">
        <v>0</v>
      </c>
      <c r="J14" s="60">
        <f>SUM(I14/$O14)*100</f>
        <v>0</v>
      </c>
      <c r="K14" s="18">
        <v>100</v>
      </c>
      <c r="L14" s="60">
        <f>SUM(K14/$O14)*100</f>
        <v>136.61202185792348</v>
      </c>
      <c r="M14" s="18">
        <v>100</v>
      </c>
      <c r="N14" s="28">
        <f>SUM(M14/$O14)*100</f>
        <v>136.61202185792348</v>
      </c>
      <c r="O14" s="34">
        <v>73.2</v>
      </c>
      <c r="Q14" s="1"/>
    </row>
    <row r="15" spans="3:17" ht="20.100000000000001" customHeight="1" x14ac:dyDescent="0.25">
      <c r="C15" s="21" t="s">
        <v>19</v>
      </c>
      <c r="D15" s="108">
        <v>0</v>
      </c>
      <c r="E15" s="114">
        <f t="shared" si="1"/>
        <v>0</v>
      </c>
      <c r="F15" s="64">
        <v>90</v>
      </c>
      <c r="G15" s="57">
        <v>0</v>
      </c>
      <c r="H15" s="60">
        <f>SUM(G15/$O15)*100</f>
        <v>0</v>
      </c>
      <c r="I15" s="60">
        <v>50</v>
      </c>
      <c r="J15" s="60">
        <f>SUM(I15/$O15)*100</f>
        <v>55.555555555555557</v>
      </c>
      <c r="K15" s="18">
        <v>100</v>
      </c>
      <c r="L15" s="60">
        <f>SUM(K15/$O15)*100</f>
        <v>111.11111111111111</v>
      </c>
      <c r="M15" s="18">
        <v>100</v>
      </c>
      <c r="N15" s="28">
        <f>SUM(M15/$O15)*100</f>
        <v>111.11111111111111</v>
      </c>
      <c r="O15" s="34">
        <v>90</v>
      </c>
      <c r="Q15" s="1"/>
    </row>
    <row r="16" spans="3:17" ht="20.100000000000001" customHeight="1" x14ac:dyDescent="0.25">
      <c r="C16" s="39" t="s">
        <v>15</v>
      </c>
      <c r="D16" s="31"/>
      <c r="E16" s="31"/>
      <c r="F16" s="31"/>
      <c r="G16" s="58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85.1</v>
      </c>
      <c r="E17" s="114">
        <f t="shared" ref="E17:E21" si="2">D17/F17*100</f>
        <v>95.617977528089881</v>
      </c>
      <c r="F17" s="64">
        <v>89</v>
      </c>
      <c r="G17" s="57">
        <v>86.7</v>
      </c>
      <c r="H17" s="60">
        <f>SUM(G17/$O17)*100</f>
        <v>95.274725274725284</v>
      </c>
      <c r="I17" s="60">
        <v>86.1</v>
      </c>
      <c r="J17" s="60">
        <f>SUM(I17/$O17)*100</f>
        <v>94.615384615384613</v>
      </c>
      <c r="K17" s="18">
        <v>92.600000000000009</v>
      </c>
      <c r="L17" s="60">
        <f>SUM(K17/$O17)*100</f>
        <v>101.75824175824178</v>
      </c>
      <c r="M17" s="18">
        <v>67.600000000000009</v>
      </c>
      <c r="N17" s="28">
        <f>SUM(M17/$O17)*100</f>
        <v>74.285714285714306</v>
      </c>
      <c r="O17" s="34">
        <v>91</v>
      </c>
      <c r="Q17" s="1"/>
    </row>
    <row r="18" spans="3:17" ht="20.100000000000001" customHeight="1" x14ac:dyDescent="0.25">
      <c r="C18" s="21" t="s">
        <v>3</v>
      </c>
      <c r="D18" s="109">
        <v>2906</v>
      </c>
      <c r="E18" s="114">
        <f t="shared" si="2"/>
        <v>85.470588235294116</v>
      </c>
      <c r="F18" s="153">
        <v>3400</v>
      </c>
      <c r="G18" s="112">
        <v>2910</v>
      </c>
      <c r="H18" s="60">
        <f>SUM(G18/$O18)*100</f>
        <v>80.833333333333329</v>
      </c>
      <c r="I18" s="115">
        <v>3817</v>
      </c>
      <c r="J18" s="60">
        <f>SUM(I18/$O18)*100</f>
        <v>106.02777777777779</v>
      </c>
      <c r="K18" s="109">
        <v>4034</v>
      </c>
      <c r="L18" s="60">
        <f>SUM(K18/$O18)*100</f>
        <v>112.05555555555556</v>
      </c>
      <c r="M18" s="109">
        <v>3702</v>
      </c>
      <c r="N18" s="28">
        <f>SUM(M18/$O18)*100</f>
        <v>102.83333333333333</v>
      </c>
      <c r="O18" s="110">
        <v>3600</v>
      </c>
      <c r="Q18" s="1"/>
    </row>
    <row r="19" spans="3:17" ht="20.100000000000001" customHeight="1" x14ac:dyDescent="0.25">
      <c r="C19" s="21" t="s">
        <v>10</v>
      </c>
      <c r="D19" s="18">
        <v>83.6</v>
      </c>
      <c r="E19" s="114">
        <f t="shared" si="2"/>
        <v>109.99999999999999</v>
      </c>
      <c r="F19" s="64">
        <v>76</v>
      </c>
      <c r="G19" s="65">
        <v>78.900000000000006</v>
      </c>
      <c r="H19" s="60">
        <f t="shared" ref="H19:H20" si="3">SUM(G19/$O19)*100</f>
        <v>101.15384615384617</v>
      </c>
      <c r="I19" s="60">
        <v>85.1</v>
      </c>
      <c r="J19" s="60">
        <f t="shared" ref="J19:J20" si="4">SUM(I19/$O19)*100</f>
        <v>109.10256410256409</v>
      </c>
      <c r="K19" s="18">
        <v>88.9</v>
      </c>
      <c r="L19" s="60">
        <f t="shared" ref="L19:L20" si="5">SUM(K19/$O19)*100</f>
        <v>113.97435897435899</v>
      </c>
      <c r="M19" s="18">
        <v>88.9</v>
      </c>
      <c r="N19" s="28">
        <f>SUM(M19/$O19)*100</f>
        <v>113.97435897435899</v>
      </c>
      <c r="O19" s="34">
        <v>78</v>
      </c>
      <c r="Q19" s="1"/>
    </row>
    <row r="20" spans="3:17" ht="20.100000000000001" customHeight="1" x14ac:dyDescent="0.25">
      <c r="C20" s="21" t="s">
        <v>13</v>
      </c>
      <c r="D20" s="18">
        <v>65.5</v>
      </c>
      <c r="E20" s="114">
        <f t="shared" si="2"/>
        <v>93.571428571428569</v>
      </c>
      <c r="F20" s="64">
        <v>70</v>
      </c>
      <c r="G20" s="57">
        <v>40</v>
      </c>
      <c r="H20" s="60">
        <f t="shared" si="3"/>
        <v>57.142857142857139</v>
      </c>
      <c r="I20" s="60">
        <v>58.699999999999996</v>
      </c>
      <c r="J20" s="60">
        <f t="shared" si="4"/>
        <v>83.857142857142847</v>
      </c>
      <c r="K20" s="18">
        <v>59.099999999999994</v>
      </c>
      <c r="L20" s="60">
        <f t="shared" si="5"/>
        <v>84.428571428571416</v>
      </c>
      <c r="M20" s="18">
        <v>86.1</v>
      </c>
      <c r="N20" s="28">
        <f>SUM(M20/$O20)*100</f>
        <v>123</v>
      </c>
      <c r="O20" s="34">
        <v>70</v>
      </c>
      <c r="Q20" s="1"/>
    </row>
    <row r="21" spans="3:17" ht="20.100000000000001" customHeight="1" x14ac:dyDescent="0.25">
      <c r="C21" s="21" t="s">
        <v>19</v>
      </c>
      <c r="D21" s="108">
        <v>62.5</v>
      </c>
      <c r="E21" s="114">
        <f t="shared" si="2"/>
        <v>125</v>
      </c>
      <c r="F21" s="64">
        <v>50</v>
      </c>
      <c r="G21" s="57">
        <v>70.8</v>
      </c>
      <c r="H21" s="60">
        <f>SUM(G21/$O21)*100</f>
        <v>128.72727272727272</v>
      </c>
      <c r="I21" s="60">
        <v>73.5</v>
      </c>
      <c r="J21" s="60">
        <f>SUM(I21/$O21)*100</f>
        <v>133.63636363636363</v>
      </c>
      <c r="K21" s="18">
        <v>69.399999999999991</v>
      </c>
      <c r="L21" s="60">
        <f>SUM(K21/$O21)*100</f>
        <v>126.18181818181814</v>
      </c>
      <c r="M21" s="18">
        <v>68.600000000000009</v>
      </c>
      <c r="N21" s="28">
        <f>SUM(M21/$O21)*100</f>
        <v>124.72727272727273</v>
      </c>
      <c r="O21" s="34">
        <v>55.000000000000007</v>
      </c>
      <c r="Q21" s="1"/>
    </row>
    <row r="22" spans="3:17" ht="20.100000000000001" customHeight="1" x14ac:dyDescent="0.25">
      <c r="C22" s="39" t="s">
        <v>12</v>
      </c>
      <c r="D22" s="31"/>
      <c r="E22" s="31"/>
      <c r="F22" s="31"/>
      <c r="G22" s="58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66.5</v>
      </c>
      <c r="E23" s="114">
        <f t="shared" ref="E23:E25" si="6">D23/F23*100</f>
        <v>96.376811594202891</v>
      </c>
      <c r="F23" s="64">
        <v>69</v>
      </c>
      <c r="G23" s="57">
        <v>61.199999999999996</v>
      </c>
      <c r="H23" s="60">
        <f>SUM(G23/$O23)*100</f>
        <v>86.197183098591552</v>
      </c>
      <c r="I23" s="60">
        <v>59</v>
      </c>
      <c r="J23" s="60">
        <f>SUM(I23/$O23)*100</f>
        <v>83.098591549295776</v>
      </c>
      <c r="K23" s="18">
        <v>56.499999999999993</v>
      </c>
      <c r="L23" s="60">
        <f>SUM(K23/$O23)*100</f>
        <v>79.577464788732385</v>
      </c>
      <c r="M23" s="18">
        <v>57.9</v>
      </c>
      <c r="N23" s="28">
        <f>SUM(M23/$O23)*100</f>
        <v>81.549295774647888</v>
      </c>
      <c r="O23" s="34">
        <v>71</v>
      </c>
      <c r="Q23" s="1"/>
    </row>
    <row r="24" spans="3:17" ht="20.100000000000001" customHeight="1" x14ac:dyDescent="0.25">
      <c r="C24" s="21" t="s">
        <v>3</v>
      </c>
      <c r="D24" s="29">
        <v>4635</v>
      </c>
      <c r="E24" s="60">
        <f t="shared" si="6"/>
        <v>100.76086956521739</v>
      </c>
      <c r="F24" s="153">
        <v>4600</v>
      </c>
      <c r="G24" s="56">
        <v>4072</v>
      </c>
      <c r="H24" s="60">
        <f>SUM(G24/$O24)*100</f>
        <v>88.521739130434781</v>
      </c>
      <c r="I24" s="63">
        <v>4486</v>
      </c>
      <c r="J24" s="60">
        <f>SUM(I24/$O24)*100</f>
        <v>97.521739130434781</v>
      </c>
      <c r="K24" s="29">
        <v>5034</v>
      </c>
      <c r="L24" s="60">
        <f>SUM(K24/$O24)*100</f>
        <v>109.43478260869566</v>
      </c>
      <c r="M24" s="29">
        <v>4985</v>
      </c>
      <c r="N24" s="28">
        <f>SUM(M24/$O24)*100</f>
        <v>108.3695652173913</v>
      </c>
      <c r="O24" s="35">
        <v>4600</v>
      </c>
      <c r="Q24" s="1"/>
    </row>
    <row r="25" spans="3:17" ht="20.100000000000001" customHeight="1" x14ac:dyDescent="0.25">
      <c r="C25" s="25" t="s">
        <v>10</v>
      </c>
      <c r="D25" s="18">
        <v>64.5</v>
      </c>
      <c r="E25" s="60">
        <f t="shared" si="6"/>
        <v>96.268656716417908</v>
      </c>
      <c r="F25" s="64">
        <v>67</v>
      </c>
      <c r="G25" s="57">
        <v>64.400000000000006</v>
      </c>
      <c r="H25" s="60">
        <f>SUM(G25/$O25)*100</f>
        <v>93.333333333333343</v>
      </c>
      <c r="I25" s="60">
        <v>63.3</v>
      </c>
      <c r="J25" s="60">
        <f>SUM(I25/$O25)*100</f>
        <v>91.739130434782595</v>
      </c>
      <c r="K25" s="18">
        <v>61.4</v>
      </c>
      <c r="L25" s="60">
        <f>SUM(K25/$O25)*100</f>
        <v>88.985507246376798</v>
      </c>
      <c r="M25" s="18">
        <v>57.699999999999996</v>
      </c>
      <c r="N25" s="28">
        <f>SUM(M25/$O25)*100</f>
        <v>83.623188405797094</v>
      </c>
      <c r="O25" s="34">
        <v>69</v>
      </c>
      <c r="Q25" s="1"/>
    </row>
    <row r="26" spans="3:17" ht="20.100000000000001" customHeight="1" x14ac:dyDescent="0.25">
      <c r="D26" s="20"/>
      <c r="E26" s="20"/>
      <c r="F26" s="6"/>
      <c r="G26" s="52"/>
      <c r="H26" s="9"/>
      <c r="L26" s="20"/>
      <c r="O26" s="6"/>
    </row>
    <row r="27" spans="3:17" ht="20.100000000000001" customHeight="1" x14ac:dyDescent="0.25">
      <c r="C27" s="168" t="s">
        <v>7</v>
      </c>
      <c r="D27" s="168"/>
      <c r="E27" s="20"/>
      <c r="F27" s="32"/>
      <c r="G27" s="51"/>
      <c r="L27" s="20"/>
    </row>
    <row r="28" spans="3:17" ht="20.100000000000001" customHeight="1" x14ac:dyDescent="0.25">
      <c r="C28" s="169" t="s">
        <v>8</v>
      </c>
      <c r="D28" s="169"/>
      <c r="E28" s="20"/>
      <c r="F28" s="32"/>
      <c r="G28" s="51"/>
      <c r="L28" s="20"/>
    </row>
    <row r="29" spans="3:17" ht="20.100000000000001" customHeight="1" x14ac:dyDescent="0.25">
      <c r="C29" s="170" t="s">
        <v>9</v>
      </c>
      <c r="D29" s="170"/>
      <c r="E29" s="20"/>
      <c r="F29" s="6"/>
      <c r="G29" s="51"/>
      <c r="L29" s="20"/>
    </row>
    <row r="30" spans="3:17" ht="17.25" customHeight="1" x14ac:dyDescent="0.25">
      <c r="D30" s="20"/>
      <c r="E30" s="20"/>
      <c r="F30" s="6"/>
      <c r="G30" s="52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2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1796" priority="86" operator="between">
      <formula>$F5*0.9</formula>
      <formula>$F5</formula>
    </cfRule>
    <cfRule type="cellIs" dxfId="1795" priority="87" operator="lessThan">
      <formula>$F5*0.9</formula>
    </cfRule>
    <cfRule type="cellIs" dxfId="1794" priority="88" operator="greaterThan">
      <formula>$F5</formula>
    </cfRule>
  </conditionalFormatting>
  <conditionalFormatting sqref="D7">
    <cfRule type="cellIs" dxfId="1793" priority="79" operator="between">
      <formula>$F7*0.9</formula>
      <formula>$F7</formula>
    </cfRule>
    <cfRule type="cellIs" dxfId="1792" priority="80" operator="lessThan">
      <formula>$F7*0.9</formula>
    </cfRule>
    <cfRule type="cellIs" dxfId="1791" priority="81" operator="greaterThan">
      <formula>$F7</formula>
    </cfRule>
  </conditionalFormatting>
  <conditionalFormatting sqref="D6">
    <cfRule type="cellIs" dxfId="1790" priority="76" operator="between">
      <formula>$F6*0.9</formula>
      <formula>$F6</formula>
    </cfRule>
    <cfRule type="cellIs" dxfId="1789" priority="77" operator="lessThan">
      <formula>$F6*0.9</formula>
    </cfRule>
    <cfRule type="cellIs" dxfId="1788" priority="78" operator="greaterThan">
      <formula>$F6</formula>
    </cfRule>
  </conditionalFormatting>
  <conditionalFormatting sqref="D11">
    <cfRule type="cellIs" dxfId="1787" priority="73" operator="between">
      <formula>$F11*0.9</formula>
      <formula>$F11</formula>
    </cfRule>
    <cfRule type="cellIs" dxfId="1786" priority="74" operator="lessThan">
      <formula>$F11*0.9</formula>
    </cfRule>
    <cfRule type="cellIs" dxfId="1785" priority="75" operator="greaterThan">
      <formula>$F11</formula>
    </cfRule>
  </conditionalFormatting>
  <conditionalFormatting sqref="D17">
    <cfRule type="cellIs" dxfId="1784" priority="70" operator="between">
      <formula>$F17*0.9</formula>
      <formula>$F17</formula>
    </cfRule>
    <cfRule type="cellIs" dxfId="1783" priority="71" operator="lessThan">
      <formula>$F17*0.9</formula>
    </cfRule>
    <cfRule type="cellIs" dxfId="1782" priority="72" operator="greaterThan">
      <formula>$F17</formula>
    </cfRule>
  </conditionalFormatting>
  <conditionalFormatting sqref="D23">
    <cfRule type="cellIs" dxfId="1781" priority="67" operator="between">
      <formula>$F23*0.9</formula>
      <formula>$F23</formula>
    </cfRule>
    <cfRule type="cellIs" dxfId="1780" priority="68" operator="lessThan">
      <formula>$F23*0.9</formula>
    </cfRule>
    <cfRule type="cellIs" dxfId="1779" priority="69" operator="greaterThan">
      <formula>$F23</formula>
    </cfRule>
  </conditionalFormatting>
  <conditionalFormatting sqref="D12">
    <cfRule type="cellIs" dxfId="1778" priority="64" operator="between">
      <formula>$F12*0.9</formula>
      <formula>$F12</formula>
    </cfRule>
    <cfRule type="cellIs" dxfId="1777" priority="65" operator="lessThan">
      <formula>$F12*0.9</formula>
    </cfRule>
    <cfRule type="cellIs" dxfId="1776" priority="66" operator="greaterThan">
      <formula>$F12</formula>
    </cfRule>
  </conditionalFormatting>
  <conditionalFormatting sqref="D24">
    <cfRule type="cellIs" dxfId="1775" priority="61" operator="between">
      <formula>$F24*0.9</formula>
      <formula>$F24</formula>
    </cfRule>
    <cfRule type="cellIs" dxfId="1774" priority="62" operator="lessThan">
      <formula>$F24*0.9</formula>
    </cfRule>
    <cfRule type="cellIs" dxfId="1773" priority="63" operator="greaterThan">
      <formula>$F24</formula>
    </cfRule>
  </conditionalFormatting>
  <conditionalFormatting sqref="D13">
    <cfRule type="cellIs" dxfId="1772" priority="58" operator="between">
      <formula>$F13*0.9</formula>
      <formula>$F13</formula>
    </cfRule>
    <cfRule type="cellIs" dxfId="1771" priority="59" operator="lessThan">
      <formula>$F13*0.9</formula>
    </cfRule>
    <cfRule type="cellIs" dxfId="1770" priority="60" operator="greaterThan">
      <formula>$F13</formula>
    </cfRule>
  </conditionalFormatting>
  <conditionalFormatting sqref="D19">
    <cfRule type="cellIs" dxfId="1769" priority="55" operator="between">
      <formula>$F19*0.9</formula>
      <formula>$F19</formula>
    </cfRule>
    <cfRule type="cellIs" dxfId="1768" priority="56" operator="lessThan">
      <formula>$F19*0.9</formula>
    </cfRule>
    <cfRule type="cellIs" dxfId="1767" priority="57" operator="greaterThan">
      <formula>$F19</formula>
    </cfRule>
  </conditionalFormatting>
  <conditionalFormatting sqref="D25">
    <cfRule type="cellIs" dxfId="1766" priority="52" operator="between">
      <formula>$F25*0.9</formula>
      <formula>$F25</formula>
    </cfRule>
    <cfRule type="cellIs" dxfId="1765" priority="53" operator="lessThan">
      <formula>$F25*0.9</formula>
    </cfRule>
    <cfRule type="cellIs" dxfId="1764" priority="54" operator="greaterThan">
      <formula>$F25</formula>
    </cfRule>
  </conditionalFormatting>
  <conditionalFormatting sqref="G5 I5 K5 M5">
    <cfRule type="cellIs" dxfId="1763" priority="107" operator="between">
      <formula>$O5*0.9</formula>
      <formula>$O5</formula>
    </cfRule>
    <cfRule type="cellIs" dxfId="1762" priority="108" operator="lessThan">
      <formula>$O5*0.9</formula>
    </cfRule>
    <cfRule type="cellIs" dxfId="1761" priority="109" operator="greaterThan">
      <formula>$O5</formula>
    </cfRule>
  </conditionalFormatting>
  <conditionalFormatting sqref="G6 I6 K6 M6">
    <cfRule type="cellIs" dxfId="1760" priority="89" operator="between">
      <formula>$O6*0.9</formula>
      <formula>$O6</formula>
    </cfRule>
    <cfRule type="cellIs" dxfId="1759" priority="90" operator="lessThan">
      <formula>$O6*0.9</formula>
    </cfRule>
    <cfRule type="cellIs" dxfId="1758" priority="91" operator="greaterThan">
      <formula>$O6</formula>
    </cfRule>
  </conditionalFormatting>
  <conditionalFormatting sqref="G7 I7 K7 M7">
    <cfRule type="cellIs" dxfId="1757" priority="49" operator="between">
      <formula>$O7*0.9</formula>
      <formula>$O7</formula>
    </cfRule>
    <cfRule type="cellIs" dxfId="1756" priority="50" operator="lessThan">
      <formula>$O7*0.9</formula>
    </cfRule>
    <cfRule type="cellIs" dxfId="1755" priority="51" operator="greaterThan">
      <formula>$O7</formula>
    </cfRule>
  </conditionalFormatting>
  <conditionalFormatting sqref="G11 I11 K11 M11">
    <cfRule type="cellIs" dxfId="1754" priority="104" operator="between">
      <formula>$O11*0.9</formula>
      <formula>$O11</formula>
    </cfRule>
    <cfRule type="cellIs" dxfId="1753" priority="105" operator="lessThan">
      <formula>$O11*0.9</formula>
    </cfRule>
    <cfRule type="cellIs" dxfId="1752" priority="106" operator="greaterThan">
      <formula>$O11</formula>
    </cfRule>
  </conditionalFormatting>
  <conditionalFormatting sqref="G12 I12 K12 M12">
    <cfRule type="cellIs" dxfId="1751" priority="101" operator="between">
      <formula>$O12*0.9</formula>
      <formula>$O12</formula>
    </cfRule>
    <cfRule type="cellIs" dxfId="1750" priority="102" operator="lessThan">
      <formula>$O12*0.9</formula>
    </cfRule>
    <cfRule type="cellIs" dxfId="1749" priority="103" operator="greaterThan">
      <formula>$O12</formula>
    </cfRule>
  </conditionalFormatting>
  <conditionalFormatting sqref="G13 I13 K13 M13">
    <cfRule type="cellIs" dxfId="1748" priority="83" operator="between">
      <formula>$O13*0.9</formula>
      <formula>$O13</formula>
    </cfRule>
    <cfRule type="cellIs" dxfId="1747" priority="84" operator="lessThan">
      <formula>$O13*0.9</formula>
    </cfRule>
    <cfRule type="cellIs" dxfId="1746" priority="85" operator="greaterThan">
      <formula>$O13</formula>
    </cfRule>
  </conditionalFormatting>
  <conditionalFormatting sqref="G14 I14 K14 M14">
    <cfRule type="cellIs" dxfId="1745" priority="43" operator="between">
      <formula>$O14*0.9</formula>
      <formula>$O14</formula>
    </cfRule>
    <cfRule type="cellIs" dxfId="1744" priority="44" operator="lessThan">
      <formula>$O14*0.9</formula>
    </cfRule>
    <cfRule type="cellIs" dxfId="1743" priority="45" operator="greaterThan">
      <formula>$O14</formula>
    </cfRule>
  </conditionalFormatting>
  <conditionalFormatting sqref="G17:G18 I17:I18 K17:K18 M17:M18">
    <cfRule type="cellIs" dxfId="1742" priority="98" operator="between">
      <formula>$O17*0.9</formula>
      <formula>$O17</formula>
    </cfRule>
    <cfRule type="cellIs" dxfId="1741" priority="99" operator="lessThan">
      <formula>$O17*0.9</formula>
    </cfRule>
    <cfRule type="cellIs" dxfId="1740" priority="100" operator="greaterThan">
      <formula>$O17</formula>
    </cfRule>
  </conditionalFormatting>
  <conditionalFormatting sqref="G19 I19 K19 M19">
    <cfRule type="cellIs" dxfId="1739" priority="40" operator="between">
      <formula>$O19*0.9</formula>
      <formula>$O19</formula>
    </cfRule>
    <cfRule type="cellIs" dxfId="1738" priority="41" operator="lessThan">
      <formula>$O19*0.9</formula>
    </cfRule>
    <cfRule type="cellIs" dxfId="1737" priority="42" operator="greaterThan">
      <formula>$O19</formula>
    </cfRule>
  </conditionalFormatting>
  <conditionalFormatting sqref="G20 I20 K20 M20">
    <cfRule type="cellIs" dxfId="1736" priority="37" operator="between">
      <formula>$O20*0.9</formula>
      <formula>$O20</formula>
    </cfRule>
    <cfRule type="cellIs" dxfId="1735" priority="38" operator="lessThan">
      <formula>$O20*0.9</formula>
    </cfRule>
    <cfRule type="cellIs" dxfId="1734" priority="39" operator="greaterThan">
      <formula>$O20</formula>
    </cfRule>
  </conditionalFormatting>
  <conditionalFormatting sqref="G23 I23 K23 M23">
    <cfRule type="cellIs" dxfId="1733" priority="95" operator="between">
      <formula>$O23*0.9</formula>
      <formula>$O23</formula>
    </cfRule>
    <cfRule type="cellIs" dxfId="1732" priority="96" operator="lessThan">
      <formula>$O23*0.9</formula>
    </cfRule>
    <cfRule type="cellIs" dxfId="1731" priority="97" operator="greaterThan">
      <formula>$O23</formula>
    </cfRule>
  </conditionalFormatting>
  <conditionalFormatting sqref="G24 I24 K24 M24">
    <cfRule type="cellIs" dxfId="1730" priority="92" operator="between">
      <formula>$O24*0.9</formula>
      <formula>$O24</formula>
    </cfRule>
    <cfRule type="cellIs" dxfId="1729" priority="93" operator="lessThan">
      <formula>$O24*0.9</formula>
    </cfRule>
    <cfRule type="cellIs" dxfId="1728" priority="94" operator="greaterThan">
      <formula>$O24</formula>
    </cfRule>
  </conditionalFormatting>
  <conditionalFormatting sqref="G25 I25 K25 M25">
    <cfRule type="cellIs" dxfId="1727" priority="34" operator="between">
      <formula>$O25*0.9</formula>
      <formula>$O25</formula>
    </cfRule>
    <cfRule type="cellIs" dxfId="1726" priority="35" operator="lessThan">
      <formula>$O25*0.9</formula>
    </cfRule>
    <cfRule type="cellIs" dxfId="1725" priority="36" operator="greaterThan">
      <formula>$O25</formula>
    </cfRule>
  </conditionalFormatting>
  <conditionalFormatting sqref="D8">
    <cfRule type="cellIs" dxfId="1724" priority="31" operator="between">
      <formula>$F8*0.9</formula>
      <formula>$F8</formula>
    </cfRule>
    <cfRule type="cellIs" dxfId="1723" priority="32" operator="lessThan">
      <formula>$F8*0.9</formula>
    </cfRule>
    <cfRule type="cellIs" dxfId="1722" priority="33" operator="greaterThan">
      <formula>$F8</formula>
    </cfRule>
  </conditionalFormatting>
  <conditionalFormatting sqref="D14">
    <cfRule type="cellIs" dxfId="1721" priority="28" operator="between">
      <formula>$F14*0.9</formula>
      <formula>$F14</formula>
    </cfRule>
    <cfRule type="cellIs" dxfId="1720" priority="29" operator="lessThan">
      <formula>$F14*0.9</formula>
    </cfRule>
    <cfRule type="cellIs" dxfId="1719" priority="30" operator="greaterThan">
      <formula>$F14</formula>
    </cfRule>
  </conditionalFormatting>
  <conditionalFormatting sqref="D20">
    <cfRule type="cellIs" dxfId="1718" priority="25" operator="between">
      <formula>$F20*0.9</formula>
      <formula>$F20</formula>
    </cfRule>
    <cfRule type="cellIs" dxfId="1717" priority="26" operator="lessThan">
      <formula>$F20*0.9</formula>
    </cfRule>
    <cfRule type="cellIs" dxfId="1716" priority="27" operator="greaterThan">
      <formula>$F20</formula>
    </cfRule>
  </conditionalFormatting>
  <conditionalFormatting sqref="G15 I15 K15 M15">
    <cfRule type="cellIs" dxfId="1715" priority="22" operator="between">
      <formula>$O15*0.9</formula>
      <formula>$O15</formula>
    </cfRule>
    <cfRule type="cellIs" dxfId="1714" priority="23" operator="lessThan">
      <formula>$O15*0.9</formula>
    </cfRule>
    <cfRule type="cellIs" dxfId="1713" priority="24" operator="greaterThan">
      <formula>$O15</formula>
    </cfRule>
  </conditionalFormatting>
  <conditionalFormatting sqref="G21 I21 K21 M21">
    <cfRule type="cellIs" dxfId="1712" priority="16" operator="between">
      <formula>$O21*0.9</formula>
      <formula>$O21</formula>
    </cfRule>
    <cfRule type="cellIs" dxfId="1711" priority="17" operator="lessThan">
      <formula>$O21*0.9</formula>
    </cfRule>
    <cfRule type="cellIs" dxfId="1710" priority="18" operator="greaterThan">
      <formula>$O21</formula>
    </cfRule>
  </conditionalFormatting>
  <conditionalFormatting sqref="G8 I8 K8 M8">
    <cfRule type="cellIs" dxfId="1709" priority="10" operator="between">
      <formula>$O8*0.9</formula>
      <formula>$O8</formula>
    </cfRule>
    <cfRule type="cellIs" dxfId="1708" priority="11" operator="lessThan">
      <formula>$O8*0.9</formula>
    </cfRule>
    <cfRule type="cellIs" dxfId="1707" priority="12" operator="greaterThan">
      <formula>$O8</formula>
    </cfRule>
  </conditionalFormatting>
  <conditionalFormatting sqref="G9 I9 K9 M9">
    <cfRule type="cellIs" dxfId="1706" priority="7" operator="between">
      <formula>$O9*0.9</formula>
      <formula>$O9</formula>
    </cfRule>
    <cfRule type="cellIs" dxfId="1705" priority="8" operator="lessThan">
      <formula>$O9*0.9</formula>
    </cfRule>
    <cfRule type="cellIs" dxfId="1704" priority="9" operator="greaterThan">
      <formula>$O9</formula>
    </cfRule>
  </conditionalFormatting>
  <conditionalFormatting sqref="D21 D15 D9">
    <cfRule type="cellIs" dxfId="1703" priority="4" operator="between">
      <formula>$F9*0.9</formula>
      <formula>$F9</formula>
    </cfRule>
    <cfRule type="cellIs" dxfId="1702" priority="5" operator="lessThan">
      <formula>$F9*0.9</formula>
    </cfRule>
    <cfRule type="cellIs" dxfId="1701" priority="6" operator="greaterThan">
      <formula>$F9</formula>
    </cfRule>
  </conditionalFormatting>
  <conditionalFormatting sqref="D18">
    <cfRule type="cellIs" dxfId="1700" priority="1" operator="between">
      <formula>$F18*0.9</formula>
      <formula>$F18</formula>
    </cfRule>
    <cfRule type="cellIs" dxfId="1699" priority="2" operator="lessThan">
      <formula>$F18*0.9</formula>
    </cfRule>
    <cfRule type="cellIs" dxfId="1698" priority="3" operator="greaterThan">
      <formula>$F18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1:Q45"/>
  <sheetViews>
    <sheetView zoomScaleNormal="100" zoomScaleSheetLayoutView="100" workbookViewId="0">
      <pane xSplit="3" ySplit="3" topLeftCell="D4" activePane="bottomRight" state="frozen"/>
      <selection activeCell="M11" sqref="M11:M15"/>
      <selection pane="topRight" activeCell="M11" sqref="M11:M15"/>
      <selection pane="bottomLeft" activeCell="M11" sqref="M11:M15"/>
      <selection pane="bottomRight" activeCell="R9" sqref="R9"/>
    </sheetView>
  </sheetViews>
  <sheetFormatPr defaultColWidth="9.140625" defaultRowHeight="15" x14ac:dyDescent="0.25"/>
  <cols>
    <col min="1" max="2" width="8.85546875" style="20" customWidth="1"/>
    <col min="3" max="3" width="40.42578125" style="40" customWidth="1"/>
    <col min="4" max="5" width="13.85546875" style="9" hidden="1" customWidth="1"/>
    <col min="6" max="6" width="13.85546875" style="20" hidden="1" customWidth="1"/>
    <col min="7" max="11" width="13.85546875" style="20" customWidth="1"/>
    <col min="12" max="12" width="13.85546875" style="6" customWidth="1"/>
    <col min="13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6" t="str">
        <f ca="1">MID(CELL("Filename",I4),SEARCH("]",CELL("Filename",I4),1)+1,32)</f>
        <v>LWDB 08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18</v>
      </c>
      <c r="E3" s="5" t="s">
        <v>16</v>
      </c>
      <c r="F3" s="48" t="s">
        <v>17</v>
      </c>
      <c r="G3" s="50" t="s">
        <v>49</v>
      </c>
      <c r="H3" s="5" t="s">
        <v>50</v>
      </c>
      <c r="I3" s="4" t="s">
        <v>51</v>
      </c>
      <c r="J3" s="5" t="s">
        <v>52</v>
      </c>
      <c r="K3" s="8" t="s">
        <v>53</v>
      </c>
      <c r="L3" s="5" t="s">
        <v>54</v>
      </c>
      <c r="M3" s="8" t="s">
        <v>55</v>
      </c>
      <c r="N3" s="5" t="s">
        <v>56</v>
      </c>
      <c r="O3" s="7" t="s">
        <v>57</v>
      </c>
    </row>
    <row r="4" spans="3:17" ht="20.100000000000001" customHeight="1" x14ac:dyDescent="0.25">
      <c r="C4" s="24" t="s">
        <v>11</v>
      </c>
      <c r="D4" s="27"/>
      <c r="E4" s="27"/>
      <c r="F4" s="49"/>
      <c r="G4" s="50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97.2</v>
      </c>
      <c r="E5" s="60">
        <f>D5/F5*100</f>
        <v>108</v>
      </c>
      <c r="F5" s="64">
        <v>90</v>
      </c>
      <c r="G5" s="57">
        <v>97.6</v>
      </c>
      <c r="H5" s="60">
        <f>SUM(G5/$O5)*100</f>
        <v>108.44444444444443</v>
      </c>
      <c r="I5" s="60">
        <v>98.3</v>
      </c>
      <c r="J5" s="60">
        <f>SUM(I5/$O5)*100</f>
        <v>109.22222222222221</v>
      </c>
      <c r="K5" s="18">
        <v>98.3</v>
      </c>
      <c r="L5" s="60">
        <f>SUM(K5/$O5)*100</f>
        <v>109.22222222222221</v>
      </c>
      <c r="M5" s="18">
        <v>97.5</v>
      </c>
      <c r="N5" s="28">
        <f>SUM(M5/$O5)*100</f>
        <v>108.33333333333333</v>
      </c>
      <c r="O5" s="33">
        <v>90</v>
      </c>
      <c r="Q5" s="1"/>
    </row>
    <row r="6" spans="3:17" ht="20.100000000000001" customHeight="1" x14ac:dyDescent="0.25">
      <c r="C6" s="21" t="s">
        <v>3</v>
      </c>
      <c r="D6" s="29">
        <v>11683</v>
      </c>
      <c r="E6" s="114">
        <f t="shared" ref="E6:E9" si="0">D6/F6*100</f>
        <v>114.53921568627452</v>
      </c>
      <c r="F6" s="153">
        <v>10200</v>
      </c>
      <c r="G6" s="56">
        <v>12189</v>
      </c>
      <c r="H6" s="60">
        <f>SUM(G6/$O6)*100</f>
        <v>119.5</v>
      </c>
      <c r="I6" s="63">
        <v>12675</v>
      </c>
      <c r="J6" s="60">
        <f>SUM(I6/$O6)*100</f>
        <v>124.26470588235294</v>
      </c>
      <c r="K6" s="29">
        <v>12837</v>
      </c>
      <c r="L6" s="60">
        <f>SUM(K6/$O6)*100</f>
        <v>125.85294117647059</v>
      </c>
      <c r="M6" s="29">
        <v>12970</v>
      </c>
      <c r="N6" s="28">
        <f>SUM(M6/$O6)*100</f>
        <v>127.15686274509804</v>
      </c>
      <c r="O6" s="35">
        <v>10200</v>
      </c>
      <c r="Q6" s="1"/>
    </row>
    <row r="7" spans="3:17" ht="20.100000000000001" customHeight="1" x14ac:dyDescent="0.25">
      <c r="C7" s="21" t="s">
        <v>10</v>
      </c>
      <c r="D7" s="18">
        <v>97.1</v>
      </c>
      <c r="E7" s="114">
        <f t="shared" si="0"/>
        <v>109.10112359550561</v>
      </c>
      <c r="F7" s="64">
        <v>89</v>
      </c>
      <c r="G7" s="57">
        <v>97.1</v>
      </c>
      <c r="H7" s="60">
        <f>SUM(G7/$O7)*100</f>
        <v>108.49162011173183</v>
      </c>
      <c r="I7" s="60">
        <v>97</v>
      </c>
      <c r="J7" s="60">
        <f>SUM(I7/$O7)*100</f>
        <v>108.37988826815644</v>
      </c>
      <c r="K7" s="18">
        <v>97.6</v>
      </c>
      <c r="L7" s="60">
        <f>SUM(K7/$O7)*100</f>
        <v>109.05027932960894</v>
      </c>
      <c r="M7" s="18">
        <v>97.5</v>
      </c>
      <c r="N7" s="28">
        <f>SUM(M7/$O7)*100</f>
        <v>108.93854748603351</v>
      </c>
      <c r="O7" s="34">
        <v>89.5</v>
      </c>
      <c r="Q7" s="1"/>
    </row>
    <row r="8" spans="3:17" ht="20.100000000000001" customHeight="1" x14ac:dyDescent="0.25">
      <c r="C8" s="21" t="s">
        <v>13</v>
      </c>
      <c r="D8" s="18">
        <v>90.3</v>
      </c>
      <c r="E8" s="114">
        <f t="shared" si="0"/>
        <v>103.79310344827586</v>
      </c>
      <c r="F8" s="64">
        <v>87</v>
      </c>
      <c r="G8" s="113">
        <v>92.100000000000009</v>
      </c>
      <c r="H8" s="114">
        <f>SUM(G8/$O8)*100</f>
        <v>105.86206896551724</v>
      </c>
      <c r="I8" s="114">
        <v>93.8</v>
      </c>
      <c r="J8" s="114">
        <f>SUM(I8/$O8)*100</f>
        <v>107.81609195402298</v>
      </c>
      <c r="K8" s="108">
        <v>94.899999999999991</v>
      </c>
      <c r="L8" s="114">
        <f>SUM(K8/$O8)*100</f>
        <v>109.08045977011494</v>
      </c>
      <c r="M8" s="108">
        <v>95.199999999999989</v>
      </c>
      <c r="N8" s="28">
        <f>SUM(M8/$O8)*100</f>
        <v>109.42528735632182</v>
      </c>
      <c r="O8" s="34">
        <v>87</v>
      </c>
      <c r="Q8" s="1"/>
    </row>
    <row r="9" spans="3:17" ht="20.100000000000001" customHeight="1" x14ac:dyDescent="0.25">
      <c r="C9" s="21" t="s">
        <v>19</v>
      </c>
      <c r="D9" s="108">
        <v>95.199999999999989</v>
      </c>
      <c r="E9" s="114">
        <f t="shared" si="0"/>
        <v>158.66666666666666</v>
      </c>
      <c r="F9" s="64">
        <v>60</v>
      </c>
      <c r="G9" s="113">
        <v>92.4</v>
      </c>
      <c r="H9" s="114">
        <f>SUM(G9/$O9)*100</f>
        <v>149.03225806451616</v>
      </c>
      <c r="I9" s="114">
        <v>90.5</v>
      </c>
      <c r="J9" s="114">
        <f>SUM(I9/$O9)*100</f>
        <v>145.96774193548387</v>
      </c>
      <c r="K9" s="108">
        <v>76.7</v>
      </c>
      <c r="L9" s="114">
        <f>SUM(K9/$O9)*100</f>
        <v>123.70967741935483</v>
      </c>
      <c r="M9" s="108">
        <v>92.800000000000011</v>
      </c>
      <c r="N9" s="28">
        <f>SUM(M9/$O9)*100</f>
        <v>149.67741935483875</v>
      </c>
      <c r="O9" s="34">
        <v>62</v>
      </c>
      <c r="Q9" s="1"/>
    </row>
    <row r="10" spans="3:17" ht="20.100000000000001" customHeight="1" x14ac:dyDescent="0.25">
      <c r="C10" s="39" t="s">
        <v>14</v>
      </c>
      <c r="D10" s="31"/>
      <c r="E10" s="31"/>
      <c r="F10" s="31"/>
      <c r="G10" s="58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100</v>
      </c>
      <c r="E11" s="114">
        <f t="shared" ref="E11:E15" si="1">D11/F11*100</f>
        <v>117.64705882352942</v>
      </c>
      <c r="F11" s="64">
        <v>85</v>
      </c>
      <c r="G11" s="57">
        <v>93.8</v>
      </c>
      <c r="H11" s="60">
        <f>SUM(G11/$O11)*100</f>
        <v>110.35294117647058</v>
      </c>
      <c r="I11" s="60">
        <v>86.7</v>
      </c>
      <c r="J11" s="60">
        <f>SUM(I11/$O11)*100</f>
        <v>102</v>
      </c>
      <c r="K11" s="18">
        <v>89.5</v>
      </c>
      <c r="L11" s="60">
        <f>SUM(K11/$O11)*100</f>
        <v>105.29411764705883</v>
      </c>
      <c r="M11" s="18">
        <v>86.7</v>
      </c>
      <c r="N11" s="28">
        <f>SUM(M11/$O11)*100</f>
        <v>102</v>
      </c>
      <c r="O11" s="34">
        <v>85</v>
      </c>
      <c r="Q11" s="1"/>
    </row>
    <row r="12" spans="3:17" ht="20.100000000000001" customHeight="1" x14ac:dyDescent="0.25">
      <c r="C12" s="21" t="s">
        <v>3</v>
      </c>
      <c r="D12" s="29">
        <v>10400</v>
      </c>
      <c r="E12" s="114">
        <f t="shared" si="1"/>
        <v>130</v>
      </c>
      <c r="F12" s="153">
        <v>8000</v>
      </c>
      <c r="G12" s="56">
        <v>10722</v>
      </c>
      <c r="H12" s="60">
        <f>SUM(G12/$O12)*100</f>
        <v>130.7560975609756</v>
      </c>
      <c r="I12" s="63">
        <v>10722</v>
      </c>
      <c r="J12" s="60">
        <f>SUM(I12/$O12)*100</f>
        <v>130.7560975609756</v>
      </c>
      <c r="K12" s="29">
        <v>12420</v>
      </c>
      <c r="L12" s="60">
        <f>SUM(K12/$O12)*100</f>
        <v>151.46341463414635</v>
      </c>
      <c r="M12" s="29">
        <v>14182</v>
      </c>
      <c r="N12" s="28">
        <f>SUM(M12/$O12)*100</f>
        <v>172.95121951219511</v>
      </c>
      <c r="O12" s="35">
        <v>8200</v>
      </c>
      <c r="Q12" s="1"/>
    </row>
    <row r="13" spans="3:17" ht="20.100000000000001" customHeight="1" x14ac:dyDescent="0.25">
      <c r="C13" s="21" t="s">
        <v>10</v>
      </c>
      <c r="D13" s="18">
        <v>90.9</v>
      </c>
      <c r="E13" s="114">
        <f t="shared" si="1"/>
        <v>114.33962264150944</v>
      </c>
      <c r="F13" s="64">
        <v>79.5</v>
      </c>
      <c r="G13" s="57">
        <v>93.8</v>
      </c>
      <c r="H13" s="60">
        <f>SUM(G13/$O13)*100</f>
        <v>115.80246913580245</v>
      </c>
      <c r="I13" s="60">
        <v>92.300000000000011</v>
      </c>
      <c r="J13" s="18">
        <f>SUM(I13/$O13)*100</f>
        <v>113.95061728395063</v>
      </c>
      <c r="K13" s="18">
        <v>87.5</v>
      </c>
      <c r="L13" s="60">
        <f>SUM(K13/$O13)*100</f>
        <v>108.02469135802468</v>
      </c>
      <c r="M13" s="18">
        <v>80</v>
      </c>
      <c r="N13" s="28">
        <f>SUM(M13/$O13)*100</f>
        <v>98.76543209876543</v>
      </c>
      <c r="O13" s="34">
        <v>81</v>
      </c>
      <c r="Q13" s="1"/>
    </row>
    <row r="14" spans="3:17" ht="20.100000000000001" customHeight="1" x14ac:dyDescent="0.25">
      <c r="C14" s="21" t="s">
        <v>13</v>
      </c>
      <c r="D14" s="18">
        <v>81.8</v>
      </c>
      <c r="E14" s="114">
        <f t="shared" si="1"/>
        <v>116.85714285714286</v>
      </c>
      <c r="F14" s="64">
        <v>70</v>
      </c>
      <c r="G14" s="57">
        <v>93.8</v>
      </c>
      <c r="H14" s="60">
        <f>SUM(G14/$O14)*100</f>
        <v>134</v>
      </c>
      <c r="I14" s="60">
        <v>92.300000000000011</v>
      </c>
      <c r="J14" s="60">
        <f>SUM(I14/$O14)*100</f>
        <v>131.85714285714286</v>
      </c>
      <c r="K14" s="18">
        <v>93.8</v>
      </c>
      <c r="L14" s="60">
        <f>SUM(K14/$O14)*100</f>
        <v>134</v>
      </c>
      <c r="M14" s="18">
        <v>86.7</v>
      </c>
      <c r="N14" s="28">
        <f>SUM(M14/$O14)*100</f>
        <v>123.85714285714286</v>
      </c>
      <c r="O14" s="34">
        <v>70</v>
      </c>
      <c r="Q14" s="1"/>
    </row>
    <row r="15" spans="3:17" ht="20.100000000000001" customHeight="1" x14ac:dyDescent="0.25">
      <c r="C15" s="21" t="s">
        <v>19</v>
      </c>
      <c r="D15" s="108">
        <v>92.600000000000009</v>
      </c>
      <c r="E15" s="114">
        <f t="shared" si="1"/>
        <v>154.33333333333334</v>
      </c>
      <c r="F15" s="64">
        <v>60</v>
      </c>
      <c r="G15" s="57">
        <v>91.4</v>
      </c>
      <c r="H15" s="60">
        <f>SUM(G15/$O15)*100</f>
        <v>147.41935483870969</v>
      </c>
      <c r="I15" s="60">
        <v>88.2</v>
      </c>
      <c r="J15" s="60">
        <f>SUM(I15/$O15)*100</f>
        <v>142.25806451612902</v>
      </c>
      <c r="K15" s="18">
        <v>76.599999999999994</v>
      </c>
      <c r="L15" s="60">
        <f>SUM(K15/$O15)*100</f>
        <v>123.54838709677418</v>
      </c>
      <c r="M15" s="18">
        <v>85.2</v>
      </c>
      <c r="N15" s="28">
        <f>SUM(M15/$O15)*100</f>
        <v>137.41935483870969</v>
      </c>
      <c r="O15" s="34">
        <v>62</v>
      </c>
      <c r="Q15" s="1"/>
    </row>
    <row r="16" spans="3:17" ht="20.100000000000001" customHeight="1" x14ac:dyDescent="0.25">
      <c r="C16" s="39" t="s">
        <v>15</v>
      </c>
      <c r="D16" s="31"/>
      <c r="E16" s="31"/>
      <c r="F16" s="31"/>
      <c r="G16" s="58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81.8</v>
      </c>
      <c r="E17" s="114">
        <f t="shared" ref="E17:E21" si="2">D17/F17*100</f>
        <v>103.54430379746834</v>
      </c>
      <c r="F17" s="64">
        <v>79</v>
      </c>
      <c r="G17" s="57">
        <v>83.2</v>
      </c>
      <c r="H17" s="60">
        <f>SUM(G17/$O17)*100</f>
        <v>104.65408805031447</v>
      </c>
      <c r="I17" s="60">
        <v>83.5</v>
      </c>
      <c r="J17" s="60">
        <f>SUM(I17/$O17)*100</f>
        <v>105.03144654088049</v>
      </c>
      <c r="K17" s="18">
        <v>83.8</v>
      </c>
      <c r="L17" s="60">
        <f>SUM(K17/$O17)*100</f>
        <v>105.40880503144653</v>
      </c>
      <c r="M17" s="18">
        <v>86</v>
      </c>
      <c r="N17" s="28">
        <f>SUM(M17/$O17)*100</f>
        <v>108.17610062893081</v>
      </c>
      <c r="O17" s="34">
        <v>79.5</v>
      </c>
      <c r="Q17" s="1"/>
    </row>
    <row r="18" spans="3:17" ht="20.100000000000001" customHeight="1" x14ac:dyDescent="0.25">
      <c r="C18" s="21" t="s">
        <v>3</v>
      </c>
      <c r="D18" s="109">
        <v>4115</v>
      </c>
      <c r="E18" s="114">
        <f t="shared" si="2"/>
        <v>126.61538461538461</v>
      </c>
      <c r="F18" s="153">
        <v>3250</v>
      </c>
      <c r="G18" s="112">
        <v>4026</v>
      </c>
      <c r="H18" s="60">
        <f>SUM(G18/$O18)*100</f>
        <v>123.87692307692308</v>
      </c>
      <c r="I18" s="115">
        <v>4288</v>
      </c>
      <c r="J18" s="60">
        <f>SUM(I18/$O18)*100</f>
        <v>131.93846153846152</v>
      </c>
      <c r="K18" s="109">
        <v>3749</v>
      </c>
      <c r="L18" s="60">
        <f>SUM(K18/$O18)*100</f>
        <v>115.35384615384616</v>
      </c>
      <c r="M18" s="109">
        <v>4470</v>
      </c>
      <c r="N18" s="28">
        <f>SUM(M18/$O18)*100</f>
        <v>137.53846153846155</v>
      </c>
      <c r="O18" s="110">
        <v>3250</v>
      </c>
      <c r="Q18" s="1"/>
    </row>
    <row r="19" spans="3:17" ht="20.100000000000001" customHeight="1" x14ac:dyDescent="0.25">
      <c r="C19" s="21" t="s">
        <v>10</v>
      </c>
      <c r="D19" s="18">
        <v>72.3</v>
      </c>
      <c r="E19" s="114">
        <f t="shared" si="2"/>
        <v>96.399999999999991</v>
      </c>
      <c r="F19" s="64">
        <v>75</v>
      </c>
      <c r="G19" s="65">
        <v>75.5</v>
      </c>
      <c r="H19" s="60">
        <f t="shared" ref="H19:H20" si="3">SUM(G19/$O19)*100</f>
        <v>99.342105263157904</v>
      </c>
      <c r="I19" s="60">
        <v>82.699999999999989</v>
      </c>
      <c r="J19" s="60">
        <f t="shared" ref="J19:J20" si="4">SUM(I19/$O19)*100</f>
        <v>108.81578947368421</v>
      </c>
      <c r="K19" s="18">
        <v>83.2</v>
      </c>
      <c r="L19" s="60">
        <f t="shared" ref="L19:L20" si="5">SUM(K19/$O19)*100</f>
        <v>109.47368421052633</v>
      </c>
      <c r="M19" s="18">
        <v>84.399999999999991</v>
      </c>
      <c r="N19" s="28">
        <f>SUM(M19/$O19)*100</f>
        <v>111.05263157894736</v>
      </c>
      <c r="O19" s="34">
        <v>76</v>
      </c>
      <c r="Q19" s="1"/>
    </row>
    <row r="20" spans="3:17" ht="20.100000000000001" customHeight="1" x14ac:dyDescent="0.25">
      <c r="C20" s="21" t="s">
        <v>13</v>
      </c>
      <c r="D20" s="18">
        <v>89.600000000000009</v>
      </c>
      <c r="E20" s="114">
        <f t="shared" si="2"/>
        <v>114.87179487179489</v>
      </c>
      <c r="F20" s="64">
        <v>78</v>
      </c>
      <c r="G20" s="57">
        <v>96</v>
      </c>
      <c r="H20" s="60">
        <f t="shared" si="3"/>
        <v>123.07692307692308</v>
      </c>
      <c r="I20" s="60">
        <v>94</v>
      </c>
      <c r="J20" s="60">
        <f t="shared" si="4"/>
        <v>120.51282051282051</v>
      </c>
      <c r="K20" s="18">
        <v>93.4</v>
      </c>
      <c r="L20" s="60">
        <f t="shared" si="5"/>
        <v>119.74358974358974</v>
      </c>
      <c r="M20" s="18">
        <v>92.4</v>
      </c>
      <c r="N20" s="28">
        <f>SUM(M20/$O20)*100</f>
        <v>118.46153846153847</v>
      </c>
      <c r="O20" s="34">
        <v>78</v>
      </c>
      <c r="Q20" s="1"/>
    </row>
    <row r="21" spans="3:17" ht="20.100000000000001" customHeight="1" x14ac:dyDescent="0.25">
      <c r="C21" s="21" t="s">
        <v>19</v>
      </c>
      <c r="D21" s="108">
        <v>90.7</v>
      </c>
      <c r="E21" s="114">
        <f t="shared" si="2"/>
        <v>156.37931034482762</v>
      </c>
      <c r="F21" s="64">
        <v>57.999999999999993</v>
      </c>
      <c r="G21" s="57">
        <v>86.6</v>
      </c>
      <c r="H21" s="60">
        <f>SUM(G21/$O21)*100</f>
        <v>144.33333333333331</v>
      </c>
      <c r="I21" s="60">
        <v>83.6</v>
      </c>
      <c r="J21" s="60">
        <f>SUM(I21/$O21)*100</f>
        <v>139.33333333333334</v>
      </c>
      <c r="K21" s="18">
        <v>79.7</v>
      </c>
      <c r="L21" s="60">
        <f>SUM(K21/$O21)*100</f>
        <v>132.83333333333334</v>
      </c>
      <c r="M21" s="18">
        <v>92.9</v>
      </c>
      <c r="N21" s="28">
        <f>SUM(M21/$O21)*100</f>
        <v>154.83333333333334</v>
      </c>
      <c r="O21" s="34">
        <v>60</v>
      </c>
      <c r="Q21" s="1"/>
    </row>
    <row r="22" spans="3:17" ht="20.100000000000001" customHeight="1" x14ac:dyDescent="0.25">
      <c r="C22" s="39" t="s">
        <v>12</v>
      </c>
      <c r="D22" s="31"/>
      <c r="E22" s="31"/>
      <c r="F22" s="31"/>
      <c r="G22" s="58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65.600000000000009</v>
      </c>
      <c r="E23" s="114">
        <f t="shared" ref="E23:E25" si="6">D23/F23*100</f>
        <v>93.714285714285722</v>
      </c>
      <c r="F23" s="64">
        <v>70</v>
      </c>
      <c r="G23" s="57">
        <v>62.7</v>
      </c>
      <c r="H23" s="60">
        <f>SUM(G23/$O23)*100</f>
        <v>89.571428571428584</v>
      </c>
      <c r="I23" s="60">
        <v>62.1</v>
      </c>
      <c r="J23" s="60">
        <f>SUM(I23/$O23)*100</f>
        <v>88.714285714285708</v>
      </c>
      <c r="K23" s="18">
        <v>63.9</v>
      </c>
      <c r="L23" s="60">
        <f>SUM(K23/$O23)*100</f>
        <v>91.285714285714278</v>
      </c>
      <c r="M23" s="18">
        <v>64.400000000000006</v>
      </c>
      <c r="N23" s="28">
        <f>SUM(M23/$O23)*100</f>
        <v>92</v>
      </c>
      <c r="O23" s="34">
        <v>70</v>
      </c>
      <c r="Q23" s="1"/>
    </row>
    <row r="24" spans="3:17" ht="20.100000000000001" customHeight="1" x14ac:dyDescent="0.25">
      <c r="C24" s="21" t="s">
        <v>3</v>
      </c>
      <c r="D24" s="29">
        <v>6226</v>
      </c>
      <c r="E24" s="60">
        <f t="shared" si="6"/>
        <v>124.52000000000001</v>
      </c>
      <c r="F24" s="153">
        <v>5000</v>
      </c>
      <c r="G24" s="56">
        <v>6500</v>
      </c>
      <c r="H24" s="60">
        <f>SUM(G24/$O24)*100</f>
        <v>127.45098039215685</v>
      </c>
      <c r="I24" s="63">
        <v>6883</v>
      </c>
      <c r="J24" s="60">
        <f>SUM(I24/$O24)*100</f>
        <v>134.9607843137255</v>
      </c>
      <c r="K24" s="29">
        <v>7104</v>
      </c>
      <c r="L24" s="60">
        <f>SUM(K24/$O24)*100</f>
        <v>139.29411764705881</v>
      </c>
      <c r="M24" s="29">
        <v>7107</v>
      </c>
      <c r="N24" s="28">
        <f>SUM(M24/$O24)*100</f>
        <v>139.35294117647058</v>
      </c>
      <c r="O24" s="35">
        <v>5100</v>
      </c>
      <c r="Q24" s="1"/>
    </row>
    <row r="25" spans="3:17" ht="20.100000000000001" customHeight="1" x14ac:dyDescent="0.25">
      <c r="C25" s="25" t="s">
        <v>10</v>
      </c>
      <c r="D25" s="18">
        <v>67.100000000000009</v>
      </c>
      <c r="E25" s="60">
        <f t="shared" si="6"/>
        <v>98.676470588235304</v>
      </c>
      <c r="F25" s="64">
        <v>68</v>
      </c>
      <c r="G25" s="57">
        <v>65.100000000000009</v>
      </c>
      <c r="H25" s="60">
        <f>SUM(G25/$O25)*100</f>
        <v>95.735294117647072</v>
      </c>
      <c r="I25" s="60">
        <v>65.100000000000009</v>
      </c>
      <c r="J25" s="60">
        <f>SUM(I25/$O25)*100</f>
        <v>95.735294117647072</v>
      </c>
      <c r="K25" s="18">
        <v>65</v>
      </c>
      <c r="L25" s="60">
        <f>SUM(K25/$O25)*100</f>
        <v>95.588235294117652</v>
      </c>
      <c r="M25" s="18">
        <v>66.900000000000006</v>
      </c>
      <c r="N25" s="28">
        <f>SUM(M25/$O25)*100</f>
        <v>98.382352941176478</v>
      </c>
      <c r="O25" s="34">
        <v>68</v>
      </c>
      <c r="Q25" s="1"/>
    </row>
    <row r="26" spans="3:17" ht="20.100000000000001" customHeight="1" x14ac:dyDescent="0.25">
      <c r="D26" s="20"/>
      <c r="E26" s="20"/>
      <c r="F26" s="6"/>
      <c r="G26" s="52"/>
      <c r="H26" s="9"/>
      <c r="L26" s="20"/>
      <c r="O26" s="6"/>
    </row>
    <row r="27" spans="3:17" ht="20.100000000000001" customHeight="1" x14ac:dyDescent="0.25">
      <c r="C27" s="174" t="s">
        <v>7</v>
      </c>
      <c r="D27" s="175"/>
      <c r="E27" s="20"/>
      <c r="F27" s="32"/>
      <c r="G27" s="51"/>
      <c r="L27" s="20"/>
    </row>
    <row r="28" spans="3:17" ht="20.100000000000001" customHeight="1" x14ac:dyDescent="0.25">
      <c r="C28" s="176" t="s">
        <v>8</v>
      </c>
      <c r="D28" s="177"/>
      <c r="E28" s="20"/>
      <c r="F28" s="32"/>
      <c r="G28" s="51"/>
      <c r="L28" s="20"/>
    </row>
    <row r="29" spans="3:17" ht="20.100000000000001" customHeight="1" x14ac:dyDescent="0.25">
      <c r="C29" s="178" t="s">
        <v>9</v>
      </c>
      <c r="D29" s="179"/>
      <c r="E29" s="20"/>
      <c r="F29" s="6"/>
      <c r="G29" s="51"/>
      <c r="L29" s="20"/>
    </row>
    <row r="30" spans="3:17" ht="17.25" customHeight="1" x14ac:dyDescent="0.25">
      <c r="D30" s="20"/>
      <c r="E30" s="20"/>
      <c r="F30" s="6"/>
      <c r="G30" s="52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2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1697" priority="86" operator="between">
      <formula>$F5*0.9</formula>
      <formula>$F5</formula>
    </cfRule>
    <cfRule type="cellIs" dxfId="1696" priority="87" operator="lessThan">
      <formula>$F5*0.9</formula>
    </cfRule>
    <cfRule type="cellIs" dxfId="1695" priority="88" operator="greaterThan">
      <formula>$F5</formula>
    </cfRule>
  </conditionalFormatting>
  <conditionalFormatting sqref="D7">
    <cfRule type="cellIs" dxfId="1694" priority="79" operator="between">
      <formula>$F7*0.9</formula>
      <formula>$F7</formula>
    </cfRule>
    <cfRule type="cellIs" dxfId="1693" priority="80" operator="lessThan">
      <formula>$F7*0.9</formula>
    </cfRule>
    <cfRule type="cellIs" dxfId="1692" priority="81" operator="greaterThan">
      <formula>$F7</formula>
    </cfRule>
  </conditionalFormatting>
  <conditionalFormatting sqref="D6">
    <cfRule type="cellIs" dxfId="1691" priority="76" operator="between">
      <formula>$F6*0.9</formula>
      <formula>$F6</formula>
    </cfRule>
    <cfRule type="cellIs" dxfId="1690" priority="77" operator="lessThan">
      <formula>$F6*0.9</formula>
    </cfRule>
    <cfRule type="cellIs" dxfId="1689" priority="78" operator="greaterThan">
      <formula>$F6</formula>
    </cfRule>
  </conditionalFormatting>
  <conditionalFormatting sqref="D11">
    <cfRule type="cellIs" dxfId="1688" priority="73" operator="between">
      <formula>$F11*0.9</formula>
      <formula>$F11</formula>
    </cfRule>
    <cfRule type="cellIs" dxfId="1687" priority="74" operator="lessThan">
      <formula>$F11*0.9</formula>
    </cfRule>
    <cfRule type="cellIs" dxfId="1686" priority="75" operator="greaterThan">
      <formula>$F11</formula>
    </cfRule>
  </conditionalFormatting>
  <conditionalFormatting sqref="D17">
    <cfRule type="cellIs" dxfId="1685" priority="70" operator="between">
      <formula>$F17*0.9</formula>
      <formula>$F17</formula>
    </cfRule>
    <cfRule type="cellIs" dxfId="1684" priority="71" operator="lessThan">
      <formula>$F17*0.9</formula>
    </cfRule>
    <cfRule type="cellIs" dxfId="1683" priority="72" operator="greaterThan">
      <formula>$F17</formula>
    </cfRule>
  </conditionalFormatting>
  <conditionalFormatting sqref="D23">
    <cfRule type="cellIs" dxfId="1682" priority="67" operator="between">
      <formula>$F23*0.9</formula>
      <formula>$F23</formula>
    </cfRule>
    <cfRule type="cellIs" dxfId="1681" priority="68" operator="lessThan">
      <formula>$F23*0.9</formula>
    </cfRule>
    <cfRule type="cellIs" dxfId="1680" priority="69" operator="greaterThan">
      <formula>$F23</formula>
    </cfRule>
  </conditionalFormatting>
  <conditionalFormatting sqref="D12">
    <cfRule type="cellIs" dxfId="1679" priority="64" operator="between">
      <formula>$F12*0.9</formula>
      <formula>$F12</formula>
    </cfRule>
    <cfRule type="cellIs" dxfId="1678" priority="65" operator="lessThan">
      <formula>$F12*0.9</formula>
    </cfRule>
    <cfRule type="cellIs" dxfId="1677" priority="66" operator="greaterThan">
      <formula>$F12</formula>
    </cfRule>
  </conditionalFormatting>
  <conditionalFormatting sqref="D24">
    <cfRule type="cellIs" dxfId="1676" priority="61" operator="between">
      <formula>$F24*0.9</formula>
      <formula>$F24</formula>
    </cfRule>
    <cfRule type="cellIs" dxfId="1675" priority="62" operator="lessThan">
      <formula>$F24*0.9</formula>
    </cfRule>
    <cfRule type="cellIs" dxfId="1674" priority="63" operator="greaterThan">
      <formula>$F24</formula>
    </cfRule>
  </conditionalFormatting>
  <conditionalFormatting sqref="D13">
    <cfRule type="cellIs" dxfId="1673" priority="58" operator="between">
      <formula>$F13*0.9</formula>
      <formula>$F13</formula>
    </cfRule>
    <cfRule type="cellIs" dxfId="1672" priority="59" operator="lessThan">
      <formula>$F13*0.9</formula>
    </cfRule>
    <cfRule type="cellIs" dxfId="1671" priority="60" operator="greaterThan">
      <formula>$F13</formula>
    </cfRule>
  </conditionalFormatting>
  <conditionalFormatting sqref="D19">
    <cfRule type="cellIs" dxfId="1670" priority="55" operator="between">
      <formula>$F19*0.9</formula>
      <formula>$F19</formula>
    </cfRule>
    <cfRule type="cellIs" dxfId="1669" priority="56" operator="lessThan">
      <formula>$F19*0.9</formula>
    </cfRule>
    <cfRule type="cellIs" dxfId="1668" priority="57" operator="greaterThan">
      <formula>$F19</formula>
    </cfRule>
  </conditionalFormatting>
  <conditionalFormatting sqref="D25">
    <cfRule type="cellIs" dxfId="1667" priority="52" operator="between">
      <formula>$F25*0.9</formula>
      <formula>$F25</formula>
    </cfRule>
    <cfRule type="cellIs" dxfId="1666" priority="53" operator="lessThan">
      <formula>$F25*0.9</formula>
    </cfRule>
    <cfRule type="cellIs" dxfId="1665" priority="54" operator="greaterThan">
      <formula>$F25</formula>
    </cfRule>
  </conditionalFormatting>
  <conditionalFormatting sqref="G5 I5 K5 M5">
    <cfRule type="cellIs" dxfId="1664" priority="107" operator="between">
      <formula>$O5*0.9</formula>
      <formula>$O5</formula>
    </cfRule>
    <cfRule type="cellIs" dxfId="1663" priority="108" operator="lessThan">
      <formula>$O5*0.9</formula>
    </cfRule>
    <cfRule type="cellIs" dxfId="1662" priority="109" operator="greaterThan">
      <formula>$O5</formula>
    </cfRule>
  </conditionalFormatting>
  <conditionalFormatting sqref="G6 I6 K6 M6">
    <cfRule type="cellIs" dxfId="1661" priority="89" operator="between">
      <formula>$O6*0.9</formula>
      <formula>$O6</formula>
    </cfRule>
    <cfRule type="cellIs" dxfId="1660" priority="90" operator="lessThan">
      <formula>$O6*0.9</formula>
    </cfRule>
    <cfRule type="cellIs" dxfId="1659" priority="91" operator="greaterThan">
      <formula>$O6</formula>
    </cfRule>
  </conditionalFormatting>
  <conditionalFormatting sqref="G7 I7 K7 M7">
    <cfRule type="cellIs" dxfId="1658" priority="49" operator="between">
      <formula>$O7*0.9</formula>
      <formula>$O7</formula>
    </cfRule>
    <cfRule type="cellIs" dxfId="1657" priority="50" operator="lessThan">
      <formula>$O7*0.9</formula>
    </cfRule>
    <cfRule type="cellIs" dxfId="1656" priority="51" operator="greaterThan">
      <formula>$O7</formula>
    </cfRule>
  </conditionalFormatting>
  <conditionalFormatting sqref="G11 I11 K11 M11">
    <cfRule type="cellIs" dxfId="1655" priority="104" operator="between">
      <formula>$O11*0.9</formula>
      <formula>$O11</formula>
    </cfRule>
    <cfRule type="cellIs" dxfId="1654" priority="105" operator="lessThan">
      <formula>$O11*0.9</formula>
    </cfRule>
    <cfRule type="cellIs" dxfId="1653" priority="106" operator="greaterThan">
      <formula>$O11</formula>
    </cfRule>
  </conditionalFormatting>
  <conditionalFormatting sqref="G12 I12 K12 M12">
    <cfRule type="cellIs" dxfId="1652" priority="101" operator="between">
      <formula>$O12*0.9</formula>
      <formula>$O12</formula>
    </cfRule>
    <cfRule type="cellIs" dxfId="1651" priority="102" operator="lessThan">
      <formula>$O12*0.9</formula>
    </cfRule>
    <cfRule type="cellIs" dxfId="1650" priority="103" operator="greaterThan">
      <formula>$O12</formula>
    </cfRule>
  </conditionalFormatting>
  <conditionalFormatting sqref="G13 I13 K13 M13">
    <cfRule type="cellIs" dxfId="1649" priority="83" operator="between">
      <formula>$O13*0.9</formula>
      <formula>$O13</formula>
    </cfRule>
    <cfRule type="cellIs" dxfId="1648" priority="84" operator="lessThan">
      <formula>$O13*0.9</formula>
    </cfRule>
    <cfRule type="cellIs" dxfId="1647" priority="85" operator="greaterThan">
      <formula>$O13</formula>
    </cfRule>
  </conditionalFormatting>
  <conditionalFormatting sqref="G14 I14 K14 M14">
    <cfRule type="cellIs" dxfId="1646" priority="43" operator="between">
      <formula>$O14*0.9</formula>
      <formula>$O14</formula>
    </cfRule>
    <cfRule type="cellIs" dxfId="1645" priority="44" operator="lessThan">
      <formula>$O14*0.9</formula>
    </cfRule>
    <cfRule type="cellIs" dxfId="1644" priority="45" operator="greaterThan">
      <formula>$O14</formula>
    </cfRule>
  </conditionalFormatting>
  <conditionalFormatting sqref="G17:G18 I17:I18 K17:K18 M17:M18">
    <cfRule type="cellIs" dxfId="1643" priority="98" operator="between">
      <formula>$O17*0.9</formula>
      <formula>$O17</formula>
    </cfRule>
    <cfRule type="cellIs" dxfId="1642" priority="99" operator="lessThan">
      <formula>$O17*0.9</formula>
    </cfRule>
    <cfRule type="cellIs" dxfId="1641" priority="100" operator="greaterThan">
      <formula>$O17</formula>
    </cfRule>
  </conditionalFormatting>
  <conditionalFormatting sqref="G19 I19 K19 M19">
    <cfRule type="cellIs" dxfId="1640" priority="40" operator="between">
      <formula>$O19*0.9</formula>
      <formula>$O19</formula>
    </cfRule>
    <cfRule type="cellIs" dxfId="1639" priority="41" operator="lessThan">
      <formula>$O19*0.9</formula>
    </cfRule>
    <cfRule type="cellIs" dxfId="1638" priority="42" operator="greaterThan">
      <formula>$O19</formula>
    </cfRule>
  </conditionalFormatting>
  <conditionalFormatting sqref="G20 I20 K20 M20">
    <cfRule type="cellIs" dxfId="1637" priority="37" operator="between">
      <formula>$O20*0.9</formula>
      <formula>$O20</formula>
    </cfRule>
    <cfRule type="cellIs" dxfId="1636" priority="38" operator="lessThan">
      <formula>$O20*0.9</formula>
    </cfRule>
    <cfRule type="cellIs" dxfId="1635" priority="39" operator="greaterThan">
      <formula>$O20</formula>
    </cfRule>
  </conditionalFormatting>
  <conditionalFormatting sqref="G23 I23 K23 M23">
    <cfRule type="cellIs" dxfId="1634" priority="95" operator="between">
      <formula>$O23*0.9</formula>
      <formula>$O23</formula>
    </cfRule>
    <cfRule type="cellIs" dxfId="1633" priority="96" operator="lessThan">
      <formula>$O23*0.9</formula>
    </cfRule>
    <cfRule type="cellIs" dxfId="1632" priority="97" operator="greaterThan">
      <formula>$O23</formula>
    </cfRule>
  </conditionalFormatting>
  <conditionalFormatting sqref="G24 I24 K24 M24">
    <cfRule type="cellIs" dxfId="1631" priority="92" operator="between">
      <formula>$O24*0.9</formula>
      <formula>$O24</formula>
    </cfRule>
    <cfRule type="cellIs" dxfId="1630" priority="93" operator="lessThan">
      <formula>$O24*0.9</formula>
    </cfRule>
    <cfRule type="cellIs" dxfId="1629" priority="94" operator="greaterThan">
      <formula>$O24</formula>
    </cfRule>
  </conditionalFormatting>
  <conditionalFormatting sqref="G25 I25 K25 M25">
    <cfRule type="cellIs" dxfId="1628" priority="34" operator="between">
      <formula>$O25*0.9</formula>
      <formula>$O25</formula>
    </cfRule>
    <cfRule type="cellIs" dxfId="1627" priority="35" operator="lessThan">
      <formula>$O25*0.9</formula>
    </cfRule>
    <cfRule type="cellIs" dxfId="1626" priority="36" operator="greaterThan">
      <formula>$O25</formula>
    </cfRule>
  </conditionalFormatting>
  <conditionalFormatting sqref="D8">
    <cfRule type="cellIs" dxfId="1625" priority="31" operator="between">
      <formula>$F8*0.9</formula>
      <formula>$F8</formula>
    </cfRule>
    <cfRule type="cellIs" dxfId="1624" priority="32" operator="lessThan">
      <formula>$F8*0.9</formula>
    </cfRule>
    <cfRule type="cellIs" dxfId="1623" priority="33" operator="greaterThan">
      <formula>$F8</formula>
    </cfRule>
  </conditionalFormatting>
  <conditionalFormatting sqref="D14">
    <cfRule type="cellIs" dxfId="1622" priority="28" operator="between">
      <formula>$F14*0.9</formula>
      <formula>$F14</formula>
    </cfRule>
    <cfRule type="cellIs" dxfId="1621" priority="29" operator="lessThan">
      <formula>$F14*0.9</formula>
    </cfRule>
    <cfRule type="cellIs" dxfId="1620" priority="30" operator="greaterThan">
      <formula>$F14</formula>
    </cfRule>
  </conditionalFormatting>
  <conditionalFormatting sqref="D20">
    <cfRule type="cellIs" dxfId="1619" priority="25" operator="between">
      <formula>$F20*0.9</formula>
      <formula>$F20</formula>
    </cfRule>
    <cfRule type="cellIs" dxfId="1618" priority="26" operator="lessThan">
      <formula>$F20*0.9</formula>
    </cfRule>
    <cfRule type="cellIs" dxfId="1617" priority="27" operator="greaterThan">
      <formula>$F20</formula>
    </cfRule>
  </conditionalFormatting>
  <conditionalFormatting sqref="G15 I15 K15 M15">
    <cfRule type="cellIs" dxfId="1616" priority="22" operator="between">
      <formula>$O15*0.9</formula>
      <formula>$O15</formula>
    </cfRule>
    <cfRule type="cellIs" dxfId="1615" priority="23" operator="lessThan">
      <formula>$O15*0.9</formula>
    </cfRule>
    <cfRule type="cellIs" dxfId="1614" priority="24" operator="greaterThan">
      <formula>$O15</formula>
    </cfRule>
  </conditionalFormatting>
  <conditionalFormatting sqref="G21 I21 K21 M21">
    <cfRule type="cellIs" dxfId="1613" priority="16" operator="between">
      <formula>$O21*0.9</formula>
      <formula>$O21</formula>
    </cfRule>
    <cfRule type="cellIs" dxfId="1612" priority="17" operator="lessThan">
      <formula>$O21*0.9</formula>
    </cfRule>
    <cfRule type="cellIs" dxfId="1611" priority="18" operator="greaterThan">
      <formula>$O21</formula>
    </cfRule>
  </conditionalFormatting>
  <conditionalFormatting sqref="G8 I8 K8 M8">
    <cfRule type="cellIs" dxfId="1610" priority="10" operator="between">
      <formula>$O8*0.9</formula>
      <formula>$O8</formula>
    </cfRule>
    <cfRule type="cellIs" dxfId="1609" priority="11" operator="lessThan">
      <formula>$O8*0.9</formula>
    </cfRule>
    <cfRule type="cellIs" dxfId="1608" priority="12" operator="greaterThan">
      <formula>$O8</formula>
    </cfRule>
  </conditionalFormatting>
  <conditionalFormatting sqref="G9 I9 K9 M9">
    <cfRule type="cellIs" dxfId="1607" priority="7" operator="between">
      <formula>$O9*0.9</formula>
      <formula>$O9</formula>
    </cfRule>
    <cfRule type="cellIs" dxfId="1606" priority="8" operator="lessThan">
      <formula>$O9*0.9</formula>
    </cfRule>
    <cfRule type="cellIs" dxfId="1605" priority="9" operator="greaterThan">
      <formula>$O9</formula>
    </cfRule>
  </conditionalFormatting>
  <conditionalFormatting sqref="D21 D15 D9">
    <cfRule type="cellIs" dxfId="1604" priority="4" operator="between">
      <formula>$F9*0.9</formula>
      <formula>$F9</formula>
    </cfRule>
    <cfRule type="cellIs" dxfId="1603" priority="5" operator="lessThan">
      <formula>$F9*0.9</formula>
    </cfRule>
    <cfRule type="cellIs" dxfId="1602" priority="6" operator="greaterThan">
      <formula>$F9</formula>
    </cfRule>
  </conditionalFormatting>
  <conditionalFormatting sqref="D18">
    <cfRule type="cellIs" dxfId="1601" priority="1" operator="between">
      <formula>$F18*0.9</formula>
      <formula>$F18</formula>
    </cfRule>
    <cfRule type="cellIs" dxfId="1600" priority="2" operator="lessThan">
      <formula>$F18*0.9</formula>
    </cfRule>
    <cfRule type="cellIs" dxfId="1599" priority="3" operator="greaterThan">
      <formula>$F18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1:Q45"/>
  <sheetViews>
    <sheetView zoomScaleNormal="100" zoomScaleSheetLayoutView="100" workbookViewId="0">
      <pane xSplit="3" ySplit="3" topLeftCell="D4" activePane="bottomRight" state="frozen"/>
      <selection activeCell="M11" sqref="M11:M15"/>
      <selection pane="topRight" activeCell="M11" sqref="M11:M15"/>
      <selection pane="bottomLeft" activeCell="M11" sqref="M11:M15"/>
      <selection pane="bottomRight" activeCell="S8" sqref="S8"/>
    </sheetView>
  </sheetViews>
  <sheetFormatPr defaultColWidth="9.140625" defaultRowHeight="15" x14ac:dyDescent="0.25"/>
  <cols>
    <col min="1" max="2" width="8.85546875" style="20" customWidth="1"/>
    <col min="3" max="3" width="40.42578125" style="40" customWidth="1"/>
    <col min="4" max="5" width="13.85546875" style="9" hidden="1" customWidth="1"/>
    <col min="6" max="6" width="13.85546875" style="20" hidden="1" customWidth="1"/>
    <col min="7" max="11" width="13.85546875" style="20" customWidth="1"/>
    <col min="12" max="12" width="13.85546875" style="6" customWidth="1"/>
    <col min="13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6" t="str">
        <f ca="1">MID(CELL("Filename",I4),SEARCH("]",CELL("Filename",I4),1)+1,32)</f>
        <v>LWDB 09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18</v>
      </c>
      <c r="E3" s="5" t="s">
        <v>16</v>
      </c>
      <c r="F3" s="48" t="s">
        <v>17</v>
      </c>
      <c r="G3" s="50" t="s">
        <v>49</v>
      </c>
      <c r="H3" s="5" t="s">
        <v>50</v>
      </c>
      <c r="I3" s="4" t="s">
        <v>51</v>
      </c>
      <c r="J3" s="5" t="s">
        <v>52</v>
      </c>
      <c r="K3" s="8" t="s">
        <v>53</v>
      </c>
      <c r="L3" s="5" t="s">
        <v>54</v>
      </c>
      <c r="M3" s="8" t="s">
        <v>55</v>
      </c>
      <c r="N3" s="5" t="s">
        <v>56</v>
      </c>
      <c r="O3" s="7" t="s">
        <v>57</v>
      </c>
    </row>
    <row r="4" spans="3:17" ht="20.100000000000001" customHeight="1" x14ac:dyDescent="0.25">
      <c r="C4" s="24" t="s">
        <v>11</v>
      </c>
      <c r="D4" s="27"/>
      <c r="E4" s="27"/>
      <c r="F4" s="49"/>
      <c r="G4" s="50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79.5</v>
      </c>
      <c r="E5" s="60">
        <f>D5/F5*100</f>
        <v>93.091334894613595</v>
      </c>
      <c r="F5" s="64">
        <v>85.399999999999991</v>
      </c>
      <c r="G5" s="57">
        <v>74.2</v>
      </c>
      <c r="H5" s="60">
        <f>SUM(G5/$O5)*100</f>
        <v>86.783625730994146</v>
      </c>
      <c r="I5" s="60">
        <v>83.3</v>
      </c>
      <c r="J5" s="60">
        <f>SUM(I5/$O5)*100</f>
        <v>97.42690058479532</v>
      </c>
      <c r="K5" s="18">
        <v>70.599999999999994</v>
      </c>
      <c r="L5" s="60">
        <f>SUM(K5/$O5)*100</f>
        <v>82.57309941520468</v>
      </c>
      <c r="M5" s="18">
        <v>64.7</v>
      </c>
      <c r="N5" s="28">
        <f>SUM(M5/$O5)*100</f>
        <v>75.672514619883046</v>
      </c>
      <c r="O5" s="33">
        <v>85.5</v>
      </c>
      <c r="Q5" s="1"/>
    </row>
    <row r="6" spans="3:17" ht="20.100000000000001" customHeight="1" x14ac:dyDescent="0.25">
      <c r="C6" s="21" t="s">
        <v>3</v>
      </c>
      <c r="D6" s="29">
        <v>9750</v>
      </c>
      <c r="E6" s="114">
        <f t="shared" ref="E6:E9" si="0">D6/F6*100</f>
        <v>126.62337662337661</v>
      </c>
      <c r="F6" s="153">
        <v>7700</v>
      </c>
      <c r="G6" s="56">
        <v>8749</v>
      </c>
      <c r="H6" s="60">
        <f>SUM(G6/$O6)*100</f>
        <v>97.211111111111109</v>
      </c>
      <c r="I6" s="63">
        <v>10237</v>
      </c>
      <c r="J6" s="60">
        <f>SUM(I6/$O6)*100</f>
        <v>113.74444444444445</v>
      </c>
      <c r="K6" s="29">
        <v>9356</v>
      </c>
      <c r="L6" s="60">
        <f>SUM(K6/$O6)*100</f>
        <v>103.95555555555556</v>
      </c>
      <c r="M6" s="29">
        <v>8359</v>
      </c>
      <c r="N6" s="28">
        <f>SUM(M6/$O6)*100</f>
        <v>92.87777777777778</v>
      </c>
      <c r="O6" s="35">
        <v>9000</v>
      </c>
      <c r="Q6" s="1"/>
    </row>
    <row r="7" spans="3:17" ht="20.100000000000001" customHeight="1" x14ac:dyDescent="0.25">
      <c r="C7" s="21" t="s">
        <v>10</v>
      </c>
      <c r="D7" s="18">
        <v>77.7</v>
      </c>
      <c r="E7" s="114">
        <f t="shared" si="0"/>
        <v>92.5</v>
      </c>
      <c r="F7" s="64">
        <v>84</v>
      </c>
      <c r="G7" s="57">
        <v>76.099999999999994</v>
      </c>
      <c r="H7" s="60">
        <f>SUM(G7/$O7)*100</f>
        <v>89.529411764705884</v>
      </c>
      <c r="I7" s="60">
        <v>75</v>
      </c>
      <c r="J7" s="60">
        <f>SUM(I7/$O7)*100</f>
        <v>88.235294117647058</v>
      </c>
      <c r="K7" s="18">
        <v>72.5</v>
      </c>
      <c r="L7" s="60">
        <f>SUM(K7/$O7)*100</f>
        <v>85.294117647058826</v>
      </c>
      <c r="M7" s="18">
        <v>80.600000000000009</v>
      </c>
      <c r="N7" s="28">
        <f>SUM(M7/$O7)*100</f>
        <v>94.823529411764724</v>
      </c>
      <c r="O7" s="34">
        <v>85</v>
      </c>
      <c r="Q7" s="1"/>
    </row>
    <row r="8" spans="3:17" ht="20.100000000000001" customHeight="1" x14ac:dyDescent="0.25">
      <c r="C8" s="21" t="s">
        <v>13</v>
      </c>
      <c r="D8" s="18">
        <v>71.8</v>
      </c>
      <c r="E8" s="114">
        <f t="shared" si="0"/>
        <v>84.470588235294116</v>
      </c>
      <c r="F8" s="64">
        <v>85</v>
      </c>
      <c r="G8" s="113">
        <v>71.8</v>
      </c>
      <c r="H8" s="114">
        <f>SUM(G8/$O8)*100</f>
        <v>84.470588235294116</v>
      </c>
      <c r="I8" s="114">
        <v>74</v>
      </c>
      <c r="J8" s="114">
        <f>SUM(I8/$O8)*100</f>
        <v>87.058823529411768</v>
      </c>
      <c r="K8" s="108">
        <v>73.599999999999994</v>
      </c>
      <c r="L8" s="114">
        <f>SUM(K8/$O8)*100</f>
        <v>86.588235294117638</v>
      </c>
      <c r="M8" s="108">
        <v>80.400000000000006</v>
      </c>
      <c r="N8" s="28">
        <f>SUM(M8/$O8)*100</f>
        <v>94.588235294117652</v>
      </c>
      <c r="O8" s="34">
        <v>85</v>
      </c>
      <c r="Q8" s="1"/>
    </row>
    <row r="9" spans="3:17" ht="20.100000000000001" customHeight="1" x14ac:dyDescent="0.25">
      <c r="C9" s="21" t="s">
        <v>19</v>
      </c>
      <c r="D9" s="108">
        <v>57.499999999999993</v>
      </c>
      <c r="E9" s="114">
        <f t="shared" si="0"/>
        <v>122.34042553191489</v>
      </c>
      <c r="F9" s="64">
        <v>47</v>
      </c>
      <c r="G9" s="113">
        <v>54.1</v>
      </c>
      <c r="H9" s="114">
        <f>SUM(G9/$O9)*100</f>
        <v>112.70833333333334</v>
      </c>
      <c r="I9" s="114">
        <v>57.099999999999994</v>
      </c>
      <c r="J9" s="114">
        <f>SUM(I9/$O9)*100</f>
        <v>118.95833333333331</v>
      </c>
      <c r="K9" s="108">
        <v>41.5</v>
      </c>
      <c r="L9" s="114">
        <f>SUM(K9/$O9)*100</f>
        <v>86.458333333333343</v>
      </c>
      <c r="M9" s="108">
        <v>35.799999999999997</v>
      </c>
      <c r="N9" s="28">
        <f>SUM(M9/$O9)*100</f>
        <v>74.583333333333329</v>
      </c>
      <c r="O9" s="34">
        <v>48</v>
      </c>
      <c r="Q9" s="1"/>
    </row>
    <row r="10" spans="3:17" ht="20.100000000000001" customHeight="1" x14ac:dyDescent="0.25">
      <c r="C10" s="39" t="s">
        <v>14</v>
      </c>
      <c r="D10" s="31"/>
      <c r="E10" s="31"/>
      <c r="F10" s="31"/>
      <c r="G10" s="58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44.4</v>
      </c>
      <c r="E11" s="114">
        <f t="shared" ref="E11:E15" si="1">D11/F11*100</f>
        <v>59.042553191489354</v>
      </c>
      <c r="F11" s="64">
        <v>75.2</v>
      </c>
      <c r="G11" s="57">
        <v>50</v>
      </c>
      <c r="H11" s="60">
        <f>SUM(G11/$O11)*100</f>
        <v>60.24096385542169</v>
      </c>
      <c r="I11" s="60">
        <v>75</v>
      </c>
      <c r="J11" s="60">
        <f>SUM(I11/$O11)*100</f>
        <v>90.361445783132538</v>
      </c>
      <c r="K11" s="18">
        <v>100</v>
      </c>
      <c r="L11" s="60">
        <f>SUM(K11/$O11)*100</f>
        <v>120.48192771084338</v>
      </c>
      <c r="M11" s="18">
        <v>45.5</v>
      </c>
      <c r="N11" s="28">
        <f>SUM(M11/$O11)*100</f>
        <v>54.819277108433738</v>
      </c>
      <c r="O11" s="34">
        <v>83</v>
      </c>
      <c r="Q11" s="1"/>
    </row>
    <row r="12" spans="3:17" ht="20.100000000000001" customHeight="1" x14ac:dyDescent="0.25">
      <c r="C12" s="21" t="s">
        <v>3</v>
      </c>
      <c r="D12" s="29">
        <v>12418</v>
      </c>
      <c r="E12" s="114">
        <f t="shared" si="1"/>
        <v>172.47222222222223</v>
      </c>
      <c r="F12" s="153">
        <v>7200</v>
      </c>
      <c r="G12" s="56">
        <v>9435</v>
      </c>
      <c r="H12" s="60">
        <f>SUM(G12/$O12)*100</f>
        <v>115.0609756097561</v>
      </c>
      <c r="I12" s="63">
        <v>6414</v>
      </c>
      <c r="J12" s="60">
        <f>SUM(I12/$O12)*100</f>
        <v>78.219512195121951</v>
      </c>
      <c r="K12" s="29">
        <v>6414</v>
      </c>
      <c r="L12" s="60">
        <f>SUM(K12/$O12)*100</f>
        <v>78.219512195121951</v>
      </c>
      <c r="M12" s="29">
        <v>6414</v>
      </c>
      <c r="N12" s="28">
        <f>SUM(M12/$O12)*100</f>
        <v>78.219512195121951</v>
      </c>
      <c r="O12" s="35">
        <v>8200</v>
      </c>
      <c r="Q12" s="1"/>
    </row>
    <row r="13" spans="3:17" ht="20.100000000000001" customHeight="1" x14ac:dyDescent="0.25">
      <c r="C13" s="21" t="s">
        <v>10</v>
      </c>
      <c r="D13" s="18">
        <v>45.5</v>
      </c>
      <c r="E13" s="114">
        <f t="shared" si="1"/>
        <v>60.666666666666671</v>
      </c>
      <c r="F13" s="64">
        <v>75</v>
      </c>
      <c r="G13" s="57">
        <v>40</v>
      </c>
      <c r="H13" s="60">
        <f>SUM(G13/$O13)*100</f>
        <v>49.689440993788821</v>
      </c>
      <c r="I13" s="60">
        <v>33.300000000000004</v>
      </c>
      <c r="J13" s="18">
        <f>SUM(I13/$O13)*100</f>
        <v>41.366459627329199</v>
      </c>
      <c r="K13" s="18">
        <v>40</v>
      </c>
      <c r="L13" s="60">
        <f>SUM(K13/$O13)*100</f>
        <v>49.689440993788821</v>
      </c>
      <c r="M13" s="18">
        <v>75</v>
      </c>
      <c r="N13" s="28">
        <f>SUM(M13/$O13)*100</f>
        <v>93.16770186335404</v>
      </c>
      <c r="O13" s="34">
        <v>80.5</v>
      </c>
      <c r="Q13" s="1"/>
    </row>
    <row r="14" spans="3:17" ht="20.100000000000001" customHeight="1" x14ac:dyDescent="0.25">
      <c r="C14" s="21" t="s">
        <v>13</v>
      </c>
      <c r="D14" s="18">
        <v>80</v>
      </c>
      <c r="E14" s="114">
        <f t="shared" si="1"/>
        <v>105.96026490066225</v>
      </c>
      <c r="F14" s="64">
        <v>75.5</v>
      </c>
      <c r="G14" s="57">
        <v>77.8</v>
      </c>
      <c r="H14" s="60">
        <f>SUM(G14/$O14)*100</f>
        <v>103.04635761589405</v>
      </c>
      <c r="I14" s="60">
        <v>77.8</v>
      </c>
      <c r="J14" s="60">
        <f>SUM(I14/$O14)*100</f>
        <v>103.04635761589405</v>
      </c>
      <c r="K14" s="18">
        <v>77.8</v>
      </c>
      <c r="L14" s="60">
        <f>SUM(K14/$O14)*100</f>
        <v>103.04635761589405</v>
      </c>
      <c r="M14" s="18">
        <v>100</v>
      </c>
      <c r="N14" s="28">
        <f>SUM(M14/$O14)*100</f>
        <v>132.45033112582783</v>
      </c>
      <c r="O14" s="34">
        <v>75.5</v>
      </c>
      <c r="Q14" s="1"/>
    </row>
    <row r="15" spans="3:17" ht="20.100000000000001" customHeight="1" x14ac:dyDescent="0.25">
      <c r="C15" s="21" t="s">
        <v>19</v>
      </c>
      <c r="D15" s="108">
        <v>80</v>
      </c>
      <c r="E15" s="114">
        <f t="shared" si="1"/>
        <v>170.21276595744681</v>
      </c>
      <c r="F15" s="64">
        <v>47</v>
      </c>
      <c r="G15" s="57">
        <v>80</v>
      </c>
      <c r="H15" s="60">
        <f>SUM(G15/$O15)*100</f>
        <v>163.26530612244898</v>
      </c>
      <c r="I15" s="60">
        <v>83.3</v>
      </c>
      <c r="J15" s="60">
        <f>SUM(I15/$O15)*100</f>
        <v>170</v>
      </c>
      <c r="K15" s="18">
        <v>66.7</v>
      </c>
      <c r="L15" s="60">
        <f>SUM(K15/$O15)*100</f>
        <v>136.12244897959184</v>
      </c>
      <c r="M15" s="18">
        <v>37.5</v>
      </c>
      <c r="N15" s="28">
        <f>SUM(M15/$O15)*100</f>
        <v>76.530612244897952</v>
      </c>
      <c r="O15" s="34">
        <v>49</v>
      </c>
      <c r="Q15" s="1"/>
    </row>
    <row r="16" spans="3:17" ht="20.100000000000001" customHeight="1" x14ac:dyDescent="0.25">
      <c r="C16" s="39" t="s">
        <v>15</v>
      </c>
      <c r="D16" s="31"/>
      <c r="E16" s="31"/>
      <c r="F16" s="31"/>
      <c r="G16" s="58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73.2</v>
      </c>
      <c r="E17" s="114">
        <f t="shared" ref="E17:E21" si="2">D17/F17*100</f>
        <v>92.658227848101276</v>
      </c>
      <c r="F17" s="64">
        <v>79</v>
      </c>
      <c r="G17" s="57">
        <v>73.2</v>
      </c>
      <c r="H17" s="60">
        <f>SUM(G17/$O17)*100</f>
        <v>92.658227848101276</v>
      </c>
      <c r="I17" s="60">
        <v>81.3</v>
      </c>
      <c r="J17" s="60">
        <f>SUM(I17/$O17)*100</f>
        <v>102.91139240506328</v>
      </c>
      <c r="K17" s="18">
        <v>74.599999999999994</v>
      </c>
      <c r="L17" s="60">
        <f>SUM(K17/$O17)*100</f>
        <v>94.430379746835442</v>
      </c>
      <c r="M17" s="18">
        <v>69.399999999999991</v>
      </c>
      <c r="N17" s="28">
        <f>SUM(M17/$O17)*100</f>
        <v>87.848101265822777</v>
      </c>
      <c r="O17" s="34">
        <v>79</v>
      </c>
      <c r="Q17" s="1"/>
    </row>
    <row r="18" spans="3:17" ht="20.100000000000001" customHeight="1" x14ac:dyDescent="0.25">
      <c r="C18" s="21" t="s">
        <v>3</v>
      </c>
      <c r="D18" s="109">
        <v>3262</v>
      </c>
      <c r="E18" s="114">
        <f t="shared" si="2"/>
        <v>101.93749999999999</v>
      </c>
      <c r="F18" s="153">
        <v>3200</v>
      </c>
      <c r="G18" s="112">
        <v>3938</v>
      </c>
      <c r="H18" s="60">
        <f>SUM(G18/$O18)*100</f>
        <v>123.06250000000001</v>
      </c>
      <c r="I18" s="115">
        <v>5200</v>
      </c>
      <c r="J18" s="60">
        <f>SUM(I18/$O18)*100</f>
        <v>162.5</v>
      </c>
      <c r="K18" s="109">
        <v>4507</v>
      </c>
      <c r="L18" s="60">
        <f>SUM(K18/$O18)*100</f>
        <v>140.84375</v>
      </c>
      <c r="M18" s="109">
        <v>4051</v>
      </c>
      <c r="N18" s="28">
        <f>SUM(M18/$O18)*100</f>
        <v>126.59375</v>
      </c>
      <c r="O18" s="110">
        <v>3200</v>
      </c>
      <c r="Q18" s="1"/>
    </row>
    <row r="19" spans="3:17" ht="20.100000000000001" customHeight="1" x14ac:dyDescent="0.25">
      <c r="C19" s="21" t="s">
        <v>10</v>
      </c>
      <c r="D19" s="18">
        <v>74.400000000000006</v>
      </c>
      <c r="E19" s="114">
        <f t="shared" si="2"/>
        <v>101.91780821917808</v>
      </c>
      <c r="F19" s="64">
        <v>73</v>
      </c>
      <c r="G19" s="65">
        <v>72.5</v>
      </c>
      <c r="H19" s="60">
        <f t="shared" ref="H19:H20" si="3">SUM(G19/$O19)*100</f>
        <v>97.972972972972968</v>
      </c>
      <c r="I19" s="60">
        <v>75.599999999999994</v>
      </c>
      <c r="J19" s="60">
        <f t="shared" ref="J19:J20" si="4">SUM(I19/$O19)*100</f>
        <v>102.16216216216216</v>
      </c>
      <c r="K19" s="18">
        <v>73.2</v>
      </c>
      <c r="L19" s="60">
        <f t="shared" ref="L19:L20" si="5">SUM(K19/$O19)*100</f>
        <v>98.918918918918919</v>
      </c>
      <c r="M19" s="18">
        <v>79.2</v>
      </c>
      <c r="N19" s="28">
        <f>SUM(M19/$O19)*100</f>
        <v>107.02702702702702</v>
      </c>
      <c r="O19" s="34">
        <v>74</v>
      </c>
      <c r="Q19" s="1"/>
    </row>
    <row r="20" spans="3:17" ht="20.100000000000001" customHeight="1" x14ac:dyDescent="0.25">
      <c r="C20" s="21" t="s">
        <v>13</v>
      </c>
      <c r="D20" s="18">
        <v>88.4</v>
      </c>
      <c r="E20" s="114">
        <f t="shared" si="2"/>
        <v>115.55555555555557</v>
      </c>
      <c r="F20" s="64">
        <v>76.5</v>
      </c>
      <c r="G20" s="57">
        <v>91.7</v>
      </c>
      <c r="H20" s="60">
        <f t="shared" si="3"/>
        <v>119.86928104575163</v>
      </c>
      <c r="I20" s="60">
        <v>92.100000000000009</v>
      </c>
      <c r="J20" s="60">
        <f t="shared" si="4"/>
        <v>120.39215686274511</v>
      </c>
      <c r="K20" s="18">
        <v>86.8</v>
      </c>
      <c r="L20" s="60">
        <f t="shared" si="5"/>
        <v>113.46405228758169</v>
      </c>
      <c r="M20" s="18">
        <v>84.1</v>
      </c>
      <c r="N20" s="28">
        <f>SUM(M20/$O20)*100</f>
        <v>109.93464052287581</v>
      </c>
      <c r="O20" s="34">
        <v>76.5</v>
      </c>
      <c r="Q20" s="1"/>
    </row>
    <row r="21" spans="3:17" ht="20.100000000000001" customHeight="1" x14ac:dyDescent="0.25">
      <c r="C21" s="21" t="s">
        <v>19</v>
      </c>
      <c r="D21" s="108">
        <v>41</v>
      </c>
      <c r="E21" s="114">
        <f t="shared" si="2"/>
        <v>78.84615384615384</v>
      </c>
      <c r="F21" s="64">
        <v>52</v>
      </c>
      <c r="G21" s="57">
        <v>46.7</v>
      </c>
      <c r="H21" s="60">
        <f>SUM(G21/$O21)*100</f>
        <v>89.807692307692307</v>
      </c>
      <c r="I21" s="60">
        <v>7.8</v>
      </c>
      <c r="J21" s="60">
        <f>SUM(I21/$O21)*100</f>
        <v>15</v>
      </c>
      <c r="K21" s="18">
        <v>8.9</v>
      </c>
      <c r="L21" s="60">
        <f>SUM(K21/$O21)*100</f>
        <v>17.115384615384617</v>
      </c>
      <c r="M21" s="18">
        <v>0</v>
      </c>
      <c r="N21" s="28">
        <f>SUM(M21/$O21)*100</f>
        <v>0</v>
      </c>
      <c r="O21" s="34">
        <v>52</v>
      </c>
      <c r="Q21" s="1"/>
    </row>
    <row r="22" spans="3:17" ht="20.100000000000001" customHeight="1" x14ac:dyDescent="0.25">
      <c r="C22" s="39" t="s">
        <v>12</v>
      </c>
      <c r="D22" s="31"/>
      <c r="E22" s="31"/>
      <c r="F22" s="31"/>
      <c r="G22" s="58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67.2</v>
      </c>
      <c r="E23" s="114">
        <f t="shared" ref="E23:E25" si="6">D23/F23*100</f>
        <v>101.81818181818183</v>
      </c>
      <c r="F23" s="64">
        <v>66</v>
      </c>
      <c r="G23" s="57">
        <v>65.5</v>
      </c>
      <c r="H23" s="60">
        <f>SUM(G23/$O23)*100</f>
        <v>96.32352941176471</v>
      </c>
      <c r="I23" s="60">
        <v>66.100000000000009</v>
      </c>
      <c r="J23" s="60">
        <f>SUM(I23/$O23)*100</f>
        <v>97.205882352941188</v>
      </c>
      <c r="K23" s="18">
        <v>67</v>
      </c>
      <c r="L23" s="60">
        <f>SUM(K23/$O23)*100</f>
        <v>98.529411764705884</v>
      </c>
      <c r="M23" s="18">
        <v>67.100000000000009</v>
      </c>
      <c r="N23" s="28">
        <f>SUM(M23/$O23)*100</f>
        <v>98.676470588235304</v>
      </c>
      <c r="O23" s="34">
        <v>68</v>
      </c>
      <c r="Q23" s="1"/>
    </row>
    <row r="24" spans="3:17" ht="20.100000000000001" customHeight="1" x14ac:dyDescent="0.25">
      <c r="C24" s="21" t="s">
        <v>3</v>
      </c>
      <c r="D24" s="29">
        <v>5395</v>
      </c>
      <c r="E24" s="60">
        <f t="shared" si="6"/>
        <v>107.89999999999999</v>
      </c>
      <c r="F24" s="153">
        <v>5000</v>
      </c>
      <c r="G24" s="56">
        <v>5701</v>
      </c>
      <c r="H24" s="60">
        <f>SUM(G24/$O24)*100</f>
        <v>109.63461538461539</v>
      </c>
      <c r="I24" s="63">
        <v>6247</v>
      </c>
      <c r="J24" s="60">
        <f>SUM(I24/$O24)*100</f>
        <v>120.13461538461539</v>
      </c>
      <c r="K24" s="29">
        <v>6612</v>
      </c>
      <c r="L24" s="60">
        <f>SUM(K24/$O24)*100</f>
        <v>127.15384615384615</v>
      </c>
      <c r="M24" s="29">
        <v>6668</v>
      </c>
      <c r="N24" s="28">
        <f>SUM(M24/$O24)*100</f>
        <v>128.23076923076923</v>
      </c>
      <c r="O24" s="35">
        <v>5200</v>
      </c>
      <c r="Q24" s="1"/>
    </row>
    <row r="25" spans="3:17" ht="20.100000000000001" customHeight="1" x14ac:dyDescent="0.25">
      <c r="C25" s="25" t="s">
        <v>10</v>
      </c>
      <c r="D25" s="18">
        <v>65.900000000000006</v>
      </c>
      <c r="E25" s="60">
        <f t="shared" si="6"/>
        <v>99.848484848484858</v>
      </c>
      <c r="F25" s="64">
        <v>66</v>
      </c>
      <c r="G25" s="57">
        <v>65.400000000000006</v>
      </c>
      <c r="H25" s="60">
        <f>SUM(G25/$O25)*100</f>
        <v>96.176470588235304</v>
      </c>
      <c r="I25" s="60">
        <v>65.900000000000006</v>
      </c>
      <c r="J25" s="60">
        <f>SUM(I25/$O25)*100</f>
        <v>96.911764705882362</v>
      </c>
      <c r="K25" s="18">
        <v>66.5</v>
      </c>
      <c r="L25" s="60">
        <f>SUM(K25/$O25)*100</f>
        <v>97.794117647058826</v>
      </c>
      <c r="M25" s="18">
        <v>68.7</v>
      </c>
      <c r="N25" s="28">
        <f>SUM(M25/$O25)*100</f>
        <v>101.02941176470588</v>
      </c>
      <c r="O25" s="34">
        <v>68</v>
      </c>
      <c r="Q25" s="1"/>
    </row>
    <row r="26" spans="3:17" ht="20.100000000000001" customHeight="1" x14ac:dyDescent="0.25">
      <c r="D26" s="20"/>
      <c r="E26" s="20"/>
      <c r="F26" s="6"/>
      <c r="G26" s="52"/>
      <c r="H26" s="9"/>
      <c r="L26" s="20"/>
      <c r="O26" s="6"/>
    </row>
    <row r="27" spans="3:17" ht="20.100000000000001" customHeight="1" x14ac:dyDescent="0.25">
      <c r="C27" s="174" t="s">
        <v>7</v>
      </c>
      <c r="D27" s="175"/>
      <c r="E27" s="20"/>
      <c r="F27" s="32"/>
      <c r="G27" s="51"/>
      <c r="L27" s="20"/>
    </row>
    <row r="28" spans="3:17" ht="20.100000000000001" customHeight="1" x14ac:dyDescent="0.25">
      <c r="C28" s="176" t="s">
        <v>8</v>
      </c>
      <c r="D28" s="177"/>
      <c r="E28" s="20"/>
      <c r="F28" s="32"/>
      <c r="G28" s="51"/>
      <c r="L28" s="20"/>
    </row>
    <row r="29" spans="3:17" ht="20.100000000000001" customHeight="1" x14ac:dyDescent="0.25">
      <c r="C29" s="178" t="s">
        <v>9</v>
      </c>
      <c r="D29" s="179"/>
      <c r="E29" s="20"/>
      <c r="F29" s="6"/>
      <c r="G29" s="51"/>
      <c r="L29" s="20"/>
    </row>
    <row r="30" spans="3:17" ht="17.25" customHeight="1" x14ac:dyDescent="0.25">
      <c r="D30" s="20"/>
      <c r="E30" s="20"/>
      <c r="F30" s="6"/>
      <c r="G30" s="52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2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1598" priority="86" operator="between">
      <formula>$F5*0.9</formula>
      <formula>$F5</formula>
    </cfRule>
    <cfRule type="cellIs" dxfId="1597" priority="87" operator="lessThan">
      <formula>$F5*0.9</formula>
    </cfRule>
    <cfRule type="cellIs" dxfId="1596" priority="88" operator="greaterThan">
      <formula>$F5</formula>
    </cfRule>
  </conditionalFormatting>
  <conditionalFormatting sqref="D7">
    <cfRule type="cellIs" dxfId="1595" priority="79" operator="between">
      <formula>$F7*0.9</formula>
      <formula>$F7</formula>
    </cfRule>
    <cfRule type="cellIs" dxfId="1594" priority="80" operator="lessThan">
      <formula>$F7*0.9</formula>
    </cfRule>
    <cfRule type="cellIs" dxfId="1593" priority="81" operator="greaterThan">
      <formula>$F7</formula>
    </cfRule>
  </conditionalFormatting>
  <conditionalFormatting sqref="D6">
    <cfRule type="cellIs" dxfId="1592" priority="76" operator="between">
      <formula>$F6*0.9</formula>
      <formula>$F6</formula>
    </cfRule>
    <cfRule type="cellIs" dxfId="1591" priority="77" operator="lessThan">
      <formula>$F6*0.9</formula>
    </cfRule>
    <cfRule type="cellIs" dxfId="1590" priority="78" operator="greaterThan">
      <formula>$F6</formula>
    </cfRule>
  </conditionalFormatting>
  <conditionalFormatting sqref="D11">
    <cfRule type="cellIs" dxfId="1589" priority="73" operator="between">
      <formula>$F11*0.9</formula>
      <formula>$F11</formula>
    </cfRule>
    <cfRule type="cellIs" dxfId="1588" priority="74" operator="lessThan">
      <formula>$F11*0.9</formula>
    </cfRule>
    <cfRule type="cellIs" dxfId="1587" priority="75" operator="greaterThan">
      <formula>$F11</formula>
    </cfRule>
  </conditionalFormatting>
  <conditionalFormatting sqref="D17">
    <cfRule type="cellIs" dxfId="1586" priority="70" operator="between">
      <formula>$F17*0.9</formula>
      <formula>$F17</formula>
    </cfRule>
    <cfRule type="cellIs" dxfId="1585" priority="71" operator="lessThan">
      <formula>$F17*0.9</formula>
    </cfRule>
    <cfRule type="cellIs" dxfId="1584" priority="72" operator="greaterThan">
      <formula>$F17</formula>
    </cfRule>
  </conditionalFormatting>
  <conditionalFormatting sqref="D23">
    <cfRule type="cellIs" dxfId="1583" priority="67" operator="between">
      <formula>$F23*0.9</formula>
      <formula>$F23</formula>
    </cfRule>
    <cfRule type="cellIs" dxfId="1582" priority="68" operator="lessThan">
      <formula>$F23*0.9</formula>
    </cfRule>
    <cfRule type="cellIs" dxfId="1581" priority="69" operator="greaterThan">
      <formula>$F23</formula>
    </cfRule>
  </conditionalFormatting>
  <conditionalFormatting sqref="D12">
    <cfRule type="cellIs" dxfId="1580" priority="64" operator="between">
      <formula>$F12*0.9</formula>
      <formula>$F12</formula>
    </cfRule>
    <cfRule type="cellIs" dxfId="1579" priority="65" operator="lessThan">
      <formula>$F12*0.9</formula>
    </cfRule>
    <cfRule type="cellIs" dxfId="1578" priority="66" operator="greaterThan">
      <formula>$F12</formula>
    </cfRule>
  </conditionalFormatting>
  <conditionalFormatting sqref="D24">
    <cfRule type="cellIs" dxfId="1577" priority="61" operator="between">
      <formula>$F24*0.9</formula>
      <formula>$F24</formula>
    </cfRule>
    <cfRule type="cellIs" dxfId="1576" priority="62" operator="lessThan">
      <formula>$F24*0.9</formula>
    </cfRule>
    <cfRule type="cellIs" dxfId="1575" priority="63" operator="greaterThan">
      <formula>$F24</formula>
    </cfRule>
  </conditionalFormatting>
  <conditionalFormatting sqref="D13">
    <cfRule type="cellIs" dxfId="1574" priority="58" operator="between">
      <formula>$F13*0.9</formula>
      <formula>$F13</formula>
    </cfRule>
    <cfRule type="cellIs" dxfId="1573" priority="59" operator="lessThan">
      <formula>$F13*0.9</formula>
    </cfRule>
    <cfRule type="cellIs" dxfId="1572" priority="60" operator="greaterThan">
      <formula>$F13</formula>
    </cfRule>
  </conditionalFormatting>
  <conditionalFormatting sqref="D19">
    <cfRule type="cellIs" dxfId="1571" priority="55" operator="between">
      <formula>$F19*0.9</formula>
      <formula>$F19</formula>
    </cfRule>
    <cfRule type="cellIs" dxfId="1570" priority="56" operator="lessThan">
      <formula>$F19*0.9</formula>
    </cfRule>
    <cfRule type="cellIs" dxfId="1569" priority="57" operator="greaterThan">
      <formula>$F19</formula>
    </cfRule>
  </conditionalFormatting>
  <conditionalFormatting sqref="D25">
    <cfRule type="cellIs" dxfId="1568" priority="52" operator="between">
      <formula>$F25*0.9</formula>
      <formula>$F25</formula>
    </cfRule>
    <cfRule type="cellIs" dxfId="1567" priority="53" operator="lessThan">
      <formula>$F25*0.9</formula>
    </cfRule>
    <cfRule type="cellIs" dxfId="1566" priority="54" operator="greaterThan">
      <formula>$F25</formula>
    </cfRule>
  </conditionalFormatting>
  <conditionalFormatting sqref="G5 I5 K5 M5">
    <cfRule type="cellIs" dxfId="1565" priority="107" operator="between">
      <formula>$O5*0.9</formula>
      <formula>$O5</formula>
    </cfRule>
    <cfRule type="cellIs" dxfId="1564" priority="108" operator="lessThan">
      <formula>$O5*0.9</formula>
    </cfRule>
    <cfRule type="cellIs" dxfId="1563" priority="109" operator="greaterThan">
      <formula>$O5</formula>
    </cfRule>
  </conditionalFormatting>
  <conditionalFormatting sqref="G6 I6 K6 M6">
    <cfRule type="cellIs" dxfId="1562" priority="89" operator="between">
      <formula>$O6*0.9</formula>
      <formula>$O6</formula>
    </cfRule>
    <cfRule type="cellIs" dxfId="1561" priority="90" operator="lessThan">
      <formula>$O6*0.9</formula>
    </cfRule>
    <cfRule type="cellIs" dxfId="1560" priority="91" operator="greaterThan">
      <formula>$O6</formula>
    </cfRule>
  </conditionalFormatting>
  <conditionalFormatting sqref="G7 I7 K7 M7">
    <cfRule type="cellIs" dxfId="1559" priority="49" operator="between">
      <formula>$O7*0.9</formula>
      <formula>$O7</formula>
    </cfRule>
    <cfRule type="cellIs" dxfId="1558" priority="50" operator="lessThan">
      <formula>$O7*0.9</formula>
    </cfRule>
    <cfRule type="cellIs" dxfId="1557" priority="51" operator="greaterThan">
      <formula>$O7</formula>
    </cfRule>
  </conditionalFormatting>
  <conditionalFormatting sqref="G11 I11 K11 M11">
    <cfRule type="cellIs" dxfId="1556" priority="104" operator="between">
      <formula>$O11*0.9</formula>
      <formula>$O11</formula>
    </cfRule>
    <cfRule type="cellIs" dxfId="1555" priority="105" operator="lessThan">
      <formula>$O11*0.9</formula>
    </cfRule>
    <cfRule type="cellIs" dxfId="1554" priority="106" operator="greaterThan">
      <formula>$O11</formula>
    </cfRule>
  </conditionalFormatting>
  <conditionalFormatting sqref="G12 I12 K12 M12">
    <cfRule type="cellIs" dxfId="1553" priority="101" operator="between">
      <formula>$O12*0.9</formula>
      <formula>$O12</formula>
    </cfRule>
    <cfRule type="cellIs" dxfId="1552" priority="102" operator="lessThan">
      <formula>$O12*0.9</formula>
    </cfRule>
    <cfRule type="cellIs" dxfId="1551" priority="103" operator="greaterThan">
      <formula>$O12</formula>
    </cfRule>
  </conditionalFormatting>
  <conditionalFormatting sqref="G13 I13 K13 M13">
    <cfRule type="cellIs" dxfId="1550" priority="83" operator="between">
      <formula>$O13*0.9</formula>
      <formula>$O13</formula>
    </cfRule>
    <cfRule type="cellIs" dxfId="1549" priority="84" operator="lessThan">
      <formula>$O13*0.9</formula>
    </cfRule>
    <cfRule type="cellIs" dxfId="1548" priority="85" operator="greaterThan">
      <formula>$O13</formula>
    </cfRule>
  </conditionalFormatting>
  <conditionalFormatting sqref="G14 I14 K14 M14">
    <cfRule type="cellIs" dxfId="1547" priority="43" operator="between">
      <formula>$O14*0.9</formula>
      <formula>$O14</formula>
    </cfRule>
    <cfRule type="cellIs" dxfId="1546" priority="44" operator="lessThan">
      <formula>$O14*0.9</formula>
    </cfRule>
    <cfRule type="cellIs" dxfId="1545" priority="45" operator="greaterThan">
      <formula>$O14</formula>
    </cfRule>
  </conditionalFormatting>
  <conditionalFormatting sqref="G17:G18 I17:I18 K17:K18 M17:M18">
    <cfRule type="cellIs" dxfId="1544" priority="98" operator="between">
      <formula>$O17*0.9</formula>
      <formula>$O17</formula>
    </cfRule>
    <cfRule type="cellIs" dxfId="1543" priority="99" operator="lessThan">
      <formula>$O17*0.9</formula>
    </cfRule>
    <cfRule type="cellIs" dxfId="1542" priority="100" operator="greaterThan">
      <formula>$O17</formula>
    </cfRule>
  </conditionalFormatting>
  <conditionalFormatting sqref="G19 I19 K19 M19">
    <cfRule type="cellIs" dxfId="1541" priority="40" operator="between">
      <formula>$O19*0.9</formula>
      <formula>$O19</formula>
    </cfRule>
    <cfRule type="cellIs" dxfId="1540" priority="41" operator="lessThan">
      <formula>$O19*0.9</formula>
    </cfRule>
    <cfRule type="cellIs" dxfId="1539" priority="42" operator="greaterThan">
      <formula>$O19</formula>
    </cfRule>
  </conditionalFormatting>
  <conditionalFormatting sqref="G20 I20 K20 M20">
    <cfRule type="cellIs" dxfId="1538" priority="37" operator="between">
      <formula>$O20*0.9</formula>
      <formula>$O20</formula>
    </cfRule>
    <cfRule type="cellIs" dxfId="1537" priority="38" operator="lessThan">
      <formula>$O20*0.9</formula>
    </cfRule>
    <cfRule type="cellIs" dxfId="1536" priority="39" operator="greaterThan">
      <formula>$O20</formula>
    </cfRule>
  </conditionalFormatting>
  <conditionalFormatting sqref="G23 I23 K23 M23">
    <cfRule type="cellIs" dxfId="1535" priority="95" operator="between">
      <formula>$O23*0.9</formula>
      <formula>$O23</formula>
    </cfRule>
    <cfRule type="cellIs" dxfId="1534" priority="96" operator="lessThan">
      <formula>$O23*0.9</formula>
    </cfRule>
    <cfRule type="cellIs" dxfId="1533" priority="97" operator="greaterThan">
      <formula>$O23</formula>
    </cfRule>
  </conditionalFormatting>
  <conditionalFormatting sqref="G24 I24 K24 M24">
    <cfRule type="cellIs" dxfId="1532" priority="92" operator="between">
      <formula>$O24*0.9</formula>
      <formula>$O24</formula>
    </cfRule>
    <cfRule type="cellIs" dxfId="1531" priority="93" operator="lessThan">
      <formula>$O24*0.9</formula>
    </cfRule>
    <cfRule type="cellIs" dxfId="1530" priority="94" operator="greaterThan">
      <formula>$O24</formula>
    </cfRule>
  </conditionalFormatting>
  <conditionalFormatting sqref="G25 I25 K25 M25">
    <cfRule type="cellIs" dxfId="1529" priority="34" operator="between">
      <formula>$O25*0.9</formula>
      <formula>$O25</formula>
    </cfRule>
    <cfRule type="cellIs" dxfId="1528" priority="35" operator="lessThan">
      <formula>$O25*0.9</formula>
    </cfRule>
    <cfRule type="cellIs" dxfId="1527" priority="36" operator="greaterThan">
      <formula>$O25</formula>
    </cfRule>
  </conditionalFormatting>
  <conditionalFormatting sqref="D8">
    <cfRule type="cellIs" dxfId="1526" priority="31" operator="between">
      <formula>$F8*0.9</formula>
      <formula>$F8</formula>
    </cfRule>
    <cfRule type="cellIs" dxfId="1525" priority="32" operator="lessThan">
      <formula>$F8*0.9</formula>
    </cfRule>
    <cfRule type="cellIs" dxfId="1524" priority="33" operator="greaterThan">
      <formula>$F8</formula>
    </cfRule>
  </conditionalFormatting>
  <conditionalFormatting sqref="D14">
    <cfRule type="cellIs" dxfId="1523" priority="28" operator="between">
      <formula>$F14*0.9</formula>
      <formula>$F14</formula>
    </cfRule>
    <cfRule type="cellIs" dxfId="1522" priority="29" operator="lessThan">
      <formula>$F14*0.9</formula>
    </cfRule>
    <cfRule type="cellIs" dxfId="1521" priority="30" operator="greaterThan">
      <formula>$F14</formula>
    </cfRule>
  </conditionalFormatting>
  <conditionalFormatting sqref="D20">
    <cfRule type="cellIs" dxfId="1520" priority="25" operator="between">
      <formula>$F20*0.9</formula>
      <formula>$F20</formula>
    </cfRule>
    <cfRule type="cellIs" dxfId="1519" priority="26" operator="lessThan">
      <formula>$F20*0.9</formula>
    </cfRule>
    <cfRule type="cellIs" dxfId="1518" priority="27" operator="greaterThan">
      <formula>$F20</formula>
    </cfRule>
  </conditionalFormatting>
  <conditionalFormatting sqref="G15 I15 K15 M15">
    <cfRule type="cellIs" dxfId="1517" priority="22" operator="between">
      <formula>$O15*0.9</formula>
      <formula>$O15</formula>
    </cfRule>
    <cfRule type="cellIs" dxfId="1516" priority="23" operator="lessThan">
      <formula>$O15*0.9</formula>
    </cfRule>
    <cfRule type="cellIs" dxfId="1515" priority="24" operator="greaterThan">
      <formula>$O15</formula>
    </cfRule>
  </conditionalFormatting>
  <conditionalFormatting sqref="G21 I21 K21 M21">
    <cfRule type="cellIs" dxfId="1514" priority="16" operator="between">
      <formula>$O21*0.9</formula>
      <formula>$O21</formula>
    </cfRule>
    <cfRule type="cellIs" dxfId="1513" priority="17" operator="lessThan">
      <formula>$O21*0.9</formula>
    </cfRule>
    <cfRule type="cellIs" dxfId="1512" priority="18" operator="greaterThan">
      <formula>$O21</formula>
    </cfRule>
  </conditionalFormatting>
  <conditionalFormatting sqref="G8 I8 K8 M8">
    <cfRule type="cellIs" dxfId="1511" priority="10" operator="between">
      <formula>$O8*0.9</formula>
      <formula>$O8</formula>
    </cfRule>
    <cfRule type="cellIs" dxfId="1510" priority="11" operator="lessThan">
      <formula>$O8*0.9</formula>
    </cfRule>
    <cfRule type="cellIs" dxfId="1509" priority="12" operator="greaterThan">
      <formula>$O8</formula>
    </cfRule>
  </conditionalFormatting>
  <conditionalFormatting sqref="G9 I9 K9 M9">
    <cfRule type="cellIs" dxfId="1508" priority="7" operator="between">
      <formula>$O9*0.9</formula>
      <formula>$O9</formula>
    </cfRule>
    <cfRule type="cellIs" dxfId="1507" priority="8" operator="lessThan">
      <formula>$O9*0.9</formula>
    </cfRule>
    <cfRule type="cellIs" dxfId="1506" priority="9" operator="greaterThan">
      <formula>$O9</formula>
    </cfRule>
  </conditionalFormatting>
  <conditionalFormatting sqref="D21 D15 D9">
    <cfRule type="cellIs" dxfId="1505" priority="4" operator="between">
      <formula>$F9*0.9</formula>
      <formula>$F9</formula>
    </cfRule>
    <cfRule type="cellIs" dxfId="1504" priority="5" operator="lessThan">
      <formula>$F9*0.9</formula>
    </cfRule>
    <cfRule type="cellIs" dxfId="1503" priority="6" operator="greaterThan">
      <formula>$F9</formula>
    </cfRule>
  </conditionalFormatting>
  <conditionalFormatting sqref="D18">
    <cfRule type="cellIs" dxfId="1502" priority="1" operator="between">
      <formula>$F18*0.9</formula>
      <formula>$F18</formula>
    </cfRule>
    <cfRule type="cellIs" dxfId="1501" priority="2" operator="lessThan">
      <formula>$F18*0.9</formula>
    </cfRule>
    <cfRule type="cellIs" dxfId="1500" priority="3" operator="greaterThan">
      <formula>$F18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C1:Q45"/>
  <sheetViews>
    <sheetView zoomScaleNormal="100" zoomScaleSheetLayoutView="100" workbookViewId="0">
      <pane xSplit="3" ySplit="3" topLeftCell="D4" activePane="bottomRight" state="frozen"/>
      <selection activeCell="M11" sqref="M11:M15"/>
      <selection pane="topRight" activeCell="M11" sqref="M11:M15"/>
      <selection pane="bottomLeft" activeCell="M11" sqref="M11:M15"/>
      <selection pane="bottomRight" activeCell="S9" sqref="S9"/>
    </sheetView>
  </sheetViews>
  <sheetFormatPr defaultColWidth="9.140625" defaultRowHeight="15" x14ac:dyDescent="0.25"/>
  <cols>
    <col min="1" max="2" width="8.85546875" style="20" customWidth="1"/>
    <col min="3" max="3" width="40.42578125" style="40" customWidth="1"/>
    <col min="4" max="5" width="13.85546875" style="9" hidden="1" customWidth="1"/>
    <col min="6" max="6" width="13.85546875" style="20" hidden="1" customWidth="1"/>
    <col min="7" max="11" width="13.85546875" style="20" customWidth="1"/>
    <col min="12" max="12" width="13.85546875" style="6" customWidth="1"/>
    <col min="13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6" t="str">
        <f ca="1">MID(CELL("Filename",I4),SEARCH("]",CELL("Filename",I4),1)+1,32)</f>
        <v>LWDB 10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18</v>
      </c>
      <c r="E3" s="5" t="s">
        <v>16</v>
      </c>
      <c r="F3" s="48" t="s">
        <v>17</v>
      </c>
      <c r="G3" s="50" t="s">
        <v>49</v>
      </c>
      <c r="H3" s="5" t="s">
        <v>50</v>
      </c>
      <c r="I3" s="4" t="s">
        <v>51</v>
      </c>
      <c r="J3" s="5" t="s">
        <v>52</v>
      </c>
      <c r="K3" s="8" t="s">
        <v>53</v>
      </c>
      <c r="L3" s="5" t="s">
        <v>54</v>
      </c>
      <c r="M3" s="8" t="s">
        <v>55</v>
      </c>
      <c r="N3" s="5" t="s">
        <v>56</v>
      </c>
      <c r="O3" s="7" t="s">
        <v>57</v>
      </c>
    </row>
    <row r="4" spans="3:17" ht="20.100000000000001" customHeight="1" x14ac:dyDescent="0.25">
      <c r="C4" s="24" t="s">
        <v>11</v>
      </c>
      <c r="D4" s="27"/>
      <c r="E4" s="27"/>
      <c r="F4" s="49"/>
      <c r="G4" s="50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88.6</v>
      </c>
      <c r="E5" s="60">
        <f>D5/F5*100</f>
        <v>103.99061032863848</v>
      </c>
      <c r="F5" s="64">
        <v>85.2</v>
      </c>
      <c r="G5" s="57">
        <v>89.5</v>
      </c>
      <c r="H5" s="60">
        <f>SUM(G5/$O5)*100</f>
        <v>97.282608695652172</v>
      </c>
      <c r="I5" s="60">
        <v>92.300000000000011</v>
      </c>
      <c r="J5" s="60">
        <f>SUM(I5/$O5)*100</f>
        <v>100.32608695652175</v>
      </c>
      <c r="K5" s="18">
        <v>91.600000000000009</v>
      </c>
      <c r="L5" s="60">
        <f>SUM(K5/$O5)*100</f>
        <v>99.565217391304358</v>
      </c>
      <c r="M5" s="18">
        <v>84.5</v>
      </c>
      <c r="N5" s="28">
        <f>SUM(M5/$O5)*100</f>
        <v>91.847826086956516</v>
      </c>
      <c r="O5" s="33">
        <v>92</v>
      </c>
      <c r="Q5" s="1"/>
    </row>
    <row r="6" spans="3:17" ht="20.100000000000001" customHeight="1" x14ac:dyDescent="0.25">
      <c r="C6" s="21" t="s">
        <v>3</v>
      </c>
      <c r="D6" s="29">
        <v>6419</v>
      </c>
      <c r="E6" s="114">
        <f t="shared" ref="E6:E9" si="0">D6/F6*100</f>
        <v>91.7</v>
      </c>
      <c r="F6" s="153">
        <v>7000</v>
      </c>
      <c r="G6" s="56">
        <v>7181</v>
      </c>
      <c r="H6" s="60">
        <f>SUM(G6/$O6)*100</f>
        <v>102.58571428571427</v>
      </c>
      <c r="I6" s="63">
        <v>9024</v>
      </c>
      <c r="J6" s="60">
        <f>SUM(I6/$O6)*100</f>
        <v>128.91428571428571</v>
      </c>
      <c r="K6" s="29">
        <v>9139</v>
      </c>
      <c r="L6" s="60">
        <f>SUM(K6/$O6)*100</f>
        <v>130.55714285714285</v>
      </c>
      <c r="M6" s="29">
        <v>9024</v>
      </c>
      <c r="N6" s="28">
        <f>SUM(M6/$O6)*100</f>
        <v>128.91428571428571</v>
      </c>
      <c r="O6" s="35">
        <v>7000</v>
      </c>
      <c r="Q6" s="1"/>
    </row>
    <row r="7" spans="3:17" ht="20.100000000000001" customHeight="1" x14ac:dyDescent="0.25">
      <c r="C7" s="21" t="s">
        <v>10</v>
      </c>
      <c r="D7" s="18">
        <v>81.100000000000009</v>
      </c>
      <c r="E7" s="114">
        <f t="shared" si="0"/>
        <v>97.710843373493987</v>
      </c>
      <c r="F7" s="64">
        <v>83</v>
      </c>
      <c r="G7" s="57">
        <v>81.699999999999989</v>
      </c>
      <c r="H7" s="60">
        <f>SUM(G7/$O7)*100</f>
        <v>90.777777777777771</v>
      </c>
      <c r="I7" s="60">
        <v>86.8</v>
      </c>
      <c r="J7" s="60">
        <f>SUM(I7/$O7)*100</f>
        <v>96.444444444444443</v>
      </c>
      <c r="K7" s="18">
        <v>90.4</v>
      </c>
      <c r="L7" s="60">
        <f>SUM(K7/$O7)*100</f>
        <v>100.44444444444444</v>
      </c>
      <c r="M7" s="18">
        <v>92.9</v>
      </c>
      <c r="N7" s="28">
        <f>SUM(M7/$O7)*100</f>
        <v>103.22222222222224</v>
      </c>
      <c r="O7" s="34">
        <v>90</v>
      </c>
      <c r="Q7" s="1"/>
    </row>
    <row r="8" spans="3:17" ht="20.100000000000001" customHeight="1" x14ac:dyDescent="0.25">
      <c r="C8" s="21" t="s">
        <v>13</v>
      </c>
      <c r="D8" s="18">
        <v>86.9</v>
      </c>
      <c r="E8" s="114">
        <f t="shared" si="0"/>
        <v>98.75</v>
      </c>
      <c r="F8" s="64">
        <v>88</v>
      </c>
      <c r="G8" s="113">
        <v>86.7</v>
      </c>
      <c r="H8" s="114">
        <f>SUM(G8/$O8)*100</f>
        <v>98.522727272727266</v>
      </c>
      <c r="I8" s="114">
        <v>83.1</v>
      </c>
      <c r="J8" s="114">
        <f>SUM(I8/$O8)*100</f>
        <v>94.431818181818173</v>
      </c>
      <c r="K8" s="108">
        <v>82.8</v>
      </c>
      <c r="L8" s="114">
        <f>SUM(K8/$O8)*100</f>
        <v>94.090909090909093</v>
      </c>
      <c r="M8" s="108">
        <v>81.899999999999991</v>
      </c>
      <c r="N8" s="28">
        <f>SUM(M8/$O8)*100</f>
        <v>93.068181818181799</v>
      </c>
      <c r="O8" s="34">
        <v>88</v>
      </c>
      <c r="Q8" s="1"/>
    </row>
    <row r="9" spans="3:17" ht="20.100000000000001" customHeight="1" x14ac:dyDescent="0.25">
      <c r="C9" s="21" t="s">
        <v>19</v>
      </c>
      <c r="D9" s="108">
        <v>89.3</v>
      </c>
      <c r="E9" s="114">
        <f t="shared" si="0"/>
        <v>178.6</v>
      </c>
      <c r="F9" s="64">
        <v>50</v>
      </c>
      <c r="G9" s="113">
        <v>68.899999999999991</v>
      </c>
      <c r="H9" s="114">
        <f>SUM(G9/$O9)*100</f>
        <v>137.79999999999998</v>
      </c>
      <c r="I9" s="114">
        <v>52.800000000000004</v>
      </c>
      <c r="J9" s="114">
        <f>SUM(I9/$O9)*100</f>
        <v>105.60000000000001</v>
      </c>
      <c r="K9" s="108">
        <v>67.300000000000011</v>
      </c>
      <c r="L9" s="114">
        <f>SUM(K9/$O9)*100</f>
        <v>134.60000000000002</v>
      </c>
      <c r="M9" s="108">
        <v>91.3</v>
      </c>
      <c r="N9" s="28">
        <f>SUM(M9/$O9)*100</f>
        <v>182.6</v>
      </c>
      <c r="O9" s="34">
        <v>50</v>
      </c>
      <c r="Q9" s="1"/>
    </row>
    <row r="10" spans="3:17" ht="20.100000000000001" customHeight="1" x14ac:dyDescent="0.25">
      <c r="C10" s="39" t="s">
        <v>14</v>
      </c>
      <c r="D10" s="31"/>
      <c r="E10" s="31"/>
      <c r="F10" s="31"/>
      <c r="G10" s="58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60</v>
      </c>
      <c r="E11" s="114">
        <f t="shared" ref="E11:E15" si="1">D11/F11*100</f>
        <v>72.115384615384613</v>
      </c>
      <c r="F11" s="64">
        <v>83.2</v>
      </c>
      <c r="G11" s="57">
        <v>50</v>
      </c>
      <c r="H11" s="60">
        <f>SUM(G11/$O11)*100</f>
        <v>58.82352941176471</v>
      </c>
      <c r="I11" s="60">
        <v>50</v>
      </c>
      <c r="J11" s="60">
        <f>SUM(I11/$O11)*100</f>
        <v>58.82352941176471</v>
      </c>
      <c r="K11" s="18">
        <v>100</v>
      </c>
      <c r="L11" s="60">
        <f>SUM(K11/$O11)*100</f>
        <v>117.64705882352942</v>
      </c>
      <c r="M11" s="18">
        <v>60</v>
      </c>
      <c r="N11" s="28">
        <f>SUM(M11/$O11)*100</f>
        <v>70.588235294117652</v>
      </c>
      <c r="O11" s="34">
        <v>85</v>
      </c>
      <c r="Q11" s="1"/>
    </row>
    <row r="12" spans="3:17" ht="20.100000000000001" customHeight="1" x14ac:dyDescent="0.25">
      <c r="C12" s="21" t="s">
        <v>3</v>
      </c>
      <c r="D12" s="29">
        <v>7432</v>
      </c>
      <c r="E12" s="114">
        <f t="shared" si="1"/>
        <v>106.17142857142856</v>
      </c>
      <c r="F12" s="153">
        <v>7000</v>
      </c>
      <c r="G12" s="56">
        <v>5401</v>
      </c>
      <c r="H12" s="60">
        <f>SUM(G12/$O12)*100</f>
        <v>60.011111111111113</v>
      </c>
      <c r="I12" s="63">
        <v>5401</v>
      </c>
      <c r="J12" s="60">
        <f>SUM(I12/$O12)*100</f>
        <v>60.011111111111113</v>
      </c>
      <c r="K12" s="29">
        <v>5401</v>
      </c>
      <c r="L12" s="60">
        <f>SUM(K12/$O12)*100</f>
        <v>60.011111111111113</v>
      </c>
      <c r="M12" s="29">
        <v>11700</v>
      </c>
      <c r="N12" s="28">
        <f>SUM(M12/$O12)*100</f>
        <v>130</v>
      </c>
      <c r="O12" s="35">
        <v>9000</v>
      </c>
      <c r="Q12" s="1"/>
    </row>
    <row r="13" spans="3:17" ht="20.100000000000001" customHeight="1" x14ac:dyDescent="0.25">
      <c r="C13" s="21" t="s">
        <v>10</v>
      </c>
      <c r="D13" s="18">
        <v>80</v>
      </c>
      <c r="E13" s="114">
        <f t="shared" si="1"/>
        <v>101.26582278481013</v>
      </c>
      <c r="F13" s="64">
        <v>79</v>
      </c>
      <c r="G13" s="57">
        <v>83.3</v>
      </c>
      <c r="H13" s="60">
        <f>SUM(G13/$O13)*100</f>
        <v>98</v>
      </c>
      <c r="I13" s="60">
        <v>80</v>
      </c>
      <c r="J13" s="18">
        <f>SUM(I13/$O13)*100</f>
        <v>94.117647058823522</v>
      </c>
      <c r="K13" s="18">
        <v>100</v>
      </c>
      <c r="L13" s="60">
        <f>SUM(K13/$O13)*100</f>
        <v>117.64705882352942</v>
      </c>
      <c r="M13" s="18">
        <v>100</v>
      </c>
      <c r="N13" s="28">
        <f>SUM(M13/$O13)*100</f>
        <v>117.64705882352942</v>
      </c>
      <c r="O13" s="34">
        <v>85</v>
      </c>
      <c r="Q13" s="1"/>
    </row>
    <row r="14" spans="3:17" ht="20.100000000000001" customHeight="1" x14ac:dyDescent="0.25">
      <c r="C14" s="21" t="s">
        <v>13</v>
      </c>
      <c r="D14" s="18">
        <v>100</v>
      </c>
      <c r="E14" s="114">
        <f t="shared" si="1"/>
        <v>132.97872340425531</v>
      </c>
      <c r="F14" s="64">
        <v>75.2</v>
      </c>
      <c r="G14" s="57">
        <v>100</v>
      </c>
      <c r="H14" s="60">
        <f>SUM(G14/$O14)*100</f>
        <v>132.97872340425531</v>
      </c>
      <c r="I14" s="60">
        <v>100</v>
      </c>
      <c r="J14" s="60">
        <f>SUM(I14/$O14)*100</f>
        <v>132.97872340425531</v>
      </c>
      <c r="K14" s="18">
        <v>100</v>
      </c>
      <c r="L14" s="60">
        <f>SUM(K14/$O14)*100</f>
        <v>132.97872340425531</v>
      </c>
      <c r="M14" s="18">
        <v>100</v>
      </c>
      <c r="N14" s="28">
        <f>SUM(M14/$O14)*100</f>
        <v>132.97872340425531</v>
      </c>
      <c r="O14" s="34">
        <v>75.2</v>
      </c>
      <c r="Q14" s="1"/>
    </row>
    <row r="15" spans="3:17" ht="20.100000000000001" customHeight="1" x14ac:dyDescent="0.25">
      <c r="C15" s="21" t="s">
        <v>19</v>
      </c>
      <c r="D15" s="108">
        <v>100</v>
      </c>
      <c r="E15" s="114">
        <f t="shared" si="1"/>
        <v>133.33333333333331</v>
      </c>
      <c r="F15" s="64">
        <v>75</v>
      </c>
      <c r="G15" s="57">
        <v>83.3</v>
      </c>
      <c r="H15" s="60">
        <f>SUM(G15/$O15)*100</f>
        <v>111.06666666666666</v>
      </c>
      <c r="I15" s="60">
        <v>80</v>
      </c>
      <c r="J15" s="60">
        <f>SUM(I15/$O15)*100</f>
        <v>106.66666666666667</v>
      </c>
      <c r="K15" s="18">
        <v>33.300000000000004</v>
      </c>
      <c r="L15" s="60">
        <f>SUM(K15/$O15)*100</f>
        <v>44.400000000000006</v>
      </c>
      <c r="M15" s="18">
        <v>66.7</v>
      </c>
      <c r="N15" s="28">
        <f>SUM(M15/$O15)*100</f>
        <v>88.933333333333337</v>
      </c>
      <c r="O15" s="34">
        <v>75</v>
      </c>
      <c r="Q15" s="1"/>
    </row>
    <row r="16" spans="3:17" ht="20.100000000000001" customHeight="1" x14ac:dyDescent="0.25">
      <c r="C16" s="39" t="s">
        <v>15</v>
      </c>
      <c r="D16" s="31"/>
      <c r="E16" s="31"/>
      <c r="F16" s="31"/>
      <c r="G16" s="58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83.3</v>
      </c>
      <c r="E17" s="114">
        <f t="shared" ref="E17:E21" si="2">D17/F17*100</f>
        <v>110.33112582781457</v>
      </c>
      <c r="F17" s="64">
        <v>75.5</v>
      </c>
      <c r="G17" s="57">
        <v>83</v>
      </c>
      <c r="H17" s="60">
        <f>SUM(G17/$O17)*100</f>
        <v>103.75000000000001</v>
      </c>
      <c r="I17" s="60">
        <v>81</v>
      </c>
      <c r="J17" s="60">
        <f>SUM(I17/$O17)*100</f>
        <v>101.25</v>
      </c>
      <c r="K17" s="18">
        <v>80.900000000000006</v>
      </c>
      <c r="L17" s="60">
        <f>SUM(K17/$O17)*100</f>
        <v>101.125</v>
      </c>
      <c r="M17" s="18">
        <v>81.899999999999991</v>
      </c>
      <c r="N17" s="28">
        <f>SUM(M17/$O17)*100</f>
        <v>102.375</v>
      </c>
      <c r="O17" s="34">
        <v>80</v>
      </c>
      <c r="Q17" s="1"/>
    </row>
    <row r="18" spans="3:17" ht="20.100000000000001" customHeight="1" x14ac:dyDescent="0.25">
      <c r="C18" s="21" t="s">
        <v>3</v>
      </c>
      <c r="D18" s="109">
        <v>3076</v>
      </c>
      <c r="E18" s="114">
        <f t="shared" si="2"/>
        <v>96.125</v>
      </c>
      <c r="F18" s="153">
        <v>3200</v>
      </c>
      <c r="G18" s="112">
        <v>2962</v>
      </c>
      <c r="H18" s="60">
        <f>SUM(G18/$O18)*100</f>
        <v>92.5625</v>
      </c>
      <c r="I18" s="115">
        <v>3585</v>
      </c>
      <c r="J18" s="60">
        <f>SUM(I18/$O18)*100</f>
        <v>112.03125</v>
      </c>
      <c r="K18" s="109">
        <v>3716</v>
      </c>
      <c r="L18" s="60">
        <f>SUM(K18/$O18)*100</f>
        <v>116.12499999999999</v>
      </c>
      <c r="M18" s="109">
        <v>4277</v>
      </c>
      <c r="N18" s="28">
        <f>SUM(M18/$O18)*100</f>
        <v>133.65625</v>
      </c>
      <c r="O18" s="110">
        <v>3200</v>
      </c>
      <c r="Q18" s="1"/>
    </row>
    <row r="19" spans="3:17" ht="20.100000000000001" customHeight="1" x14ac:dyDescent="0.25">
      <c r="C19" s="21" t="s">
        <v>10</v>
      </c>
      <c r="D19" s="18">
        <v>73.8</v>
      </c>
      <c r="E19" s="114">
        <f t="shared" si="2"/>
        <v>101.0958904109589</v>
      </c>
      <c r="F19" s="64">
        <v>73</v>
      </c>
      <c r="G19" s="65">
        <v>72.2</v>
      </c>
      <c r="H19" s="60">
        <f t="shared" ref="H19:H20" si="3">SUM(G19/$O19)*100</f>
        <v>96.266666666666666</v>
      </c>
      <c r="I19" s="60">
        <v>75.400000000000006</v>
      </c>
      <c r="J19" s="60">
        <f t="shared" ref="J19:J20" si="4">SUM(I19/$O19)*100</f>
        <v>100.53333333333335</v>
      </c>
      <c r="K19" s="18">
        <v>75.900000000000006</v>
      </c>
      <c r="L19" s="60">
        <f t="shared" ref="L19:L20" si="5">SUM(K19/$O19)*100</f>
        <v>101.2</v>
      </c>
      <c r="M19" s="18">
        <v>77.400000000000006</v>
      </c>
      <c r="N19" s="28">
        <f>SUM(M19/$O19)*100</f>
        <v>103.2</v>
      </c>
      <c r="O19" s="34">
        <v>75</v>
      </c>
      <c r="Q19" s="1"/>
    </row>
    <row r="20" spans="3:17" ht="20.100000000000001" customHeight="1" x14ac:dyDescent="0.25">
      <c r="C20" s="21" t="s">
        <v>13</v>
      </c>
      <c r="D20" s="18">
        <v>98.5</v>
      </c>
      <c r="E20" s="114">
        <f t="shared" si="2"/>
        <v>115.47479484173506</v>
      </c>
      <c r="F20" s="64">
        <v>85.3</v>
      </c>
      <c r="G20" s="57">
        <v>99.2</v>
      </c>
      <c r="H20" s="60">
        <f t="shared" si="3"/>
        <v>107.82608695652173</v>
      </c>
      <c r="I20" s="60">
        <v>98.2</v>
      </c>
      <c r="J20" s="60">
        <f t="shared" si="4"/>
        <v>106.73913043478261</v>
      </c>
      <c r="K20" s="18">
        <v>98.2</v>
      </c>
      <c r="L20" s="60">
        <f t="shared" si="5"/>
        <v>106.73913043478261</v>
      </c>
      <c r="M20" s="18">
        <v>98.8</v>
      </c>
      <c r="N20" s="28">
        <f>SUM(M20/$O20)*100</f>
        <v>107.39130434782609</v>
      </c>
      <c r="O20" s="34">
        <v>92</v>
      </c>
      <c r="Q20" s="1"/>
    </row>
    <row r="21" spans="3:17" ht="20.100000000000001" customHeight="1" x14ac:dyDescent="0.25">
      <c r="C21" s="21" t="s">
        <v>19</v>
      </c>
      <c r="D21" s="108">
        <v>97.899999999999991</v>
      </c>
      <c r="E21" s="114">
        <f t="shared" si="2"/>
        <v>111.24999999999999</v>
      </c>
      <c r="F21" s="64">
        <v>88</v>
      </c>
      <c r="G21" s="57">
        <v>94</v>
      </c>
      <c r="H21" s="60">
        <f>SUM(G21/$O21)*100</f>
        <v>106.81818181818181</v>
      </c>
      <c r="I21" s="60">
        <v>92.7</v>
      </c>
      <c r="J21" s="60">
        <f>SUM(I21/$O21)*100</f>
        <v>105.34090909090909</v>
      </c>
      <c r="K21" s="18">
        <v>94.8</v>
      </c>
      <c r="L21" s="60">
        <f>SUM(K21/$O21)*100</f>
        <v>107.72727272727272</v>
      </c>
      <c r="M21" s="18">
        <v>96</v>
      </c>
      <c r="N21" s="28">
        <f>SUM(M21/$O21)*100</f>
        <v>109.09090909090908</v>
      </c>
      <c r="O21" s="34">
        <v>88</v>
      </c>
      <c r="Q21" s="1"/>
    </row>
    <row r="22" spans="3:17" ht="20.100000000000001" customHeight="1" x14ac:dyDescent="0.25">
      <c r="C22" s="39" t="s">
        <v>12</v>
      </c>
      <c r="D22" s="31"/>
      <c r="E22" s="31"/>
      <c r="F22" s="31"/>
      <c r="G22" s="58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65.5</v>
      </c>
      <c r="E23" s="114">
        <f t="shared" ref="E23:E25" si="6">D23/F23*100</f>
        <v>100.76923076923077</v>
      </c>
      <c r="F23" s="64">
        <v>65</v>
      </c>
      <c r="G23" s="57">
        <v>65.100000000000009</v>
      </c>
      <c r="H23" s="60">
        <f>SUM(G23/$O23)*100</f>
        <v>94.34782608695653</v>
      </c>
      <c r="I23" s="60">
        <v>65.100000000000009</v>
      </c>
      <c r="J23" s="60">
        <f>SUM(I23/$O23)*100</f>
        <v>94.34782608695653</v>
      </c>
      <c r="K23" s="18">
        <v>68.2</v>
      </c>
      <c r="L23" s="60">
        <f>SUM(K23/$O23)*100</f>
        <v>98.840579710144922</v>
      </c>
      <c r="M23" s="18">
        <v>70.5</v>
      </c>
      <c r="N23" s="28">
        <f>SUM(M23/$O23)*100</f>
        <v>102.17391304347827</v>
      </c>
      <c r="O23" s="34">
        <v>69</v>
      </c>
      <c r="Q23" s="1"/>
    </row>
    <row r="24" spans="3:17" ht="20.100000000000001" customHeight="1" x14ac:dyDescent="0.25">
      <c r="C24" s="21" t="s">
        <v>3</v>
      </c>
      <c r="D24" s="29">
        <v>4971</v>
      </c>
      <c r="E24" s="60">
        <f t="shared" si="6"/>
        <v>99.42</v>
      </c>
      <c r="F24" s="153">
        <v>5000</v>
      </c>
      <c r="G24" s="56">
        <v>5120</v>
      </c>
      <c r="H24" s="60">
        <f>SUM(G24/$O24)*100</f>
        <v>96.603773584905667</v>
      </c>
      <c r="I24" s="63">
        <v>5492</v>
      </c>
      <c r="J24" s="60">
        <f>SUM(I24/$O24)*100</f>
        <v>103.62264150943396</v>
      </c>
      <c r="K24" s="29">
        <v>6024</v>
      </c>
      <c r="L24" s="60">
        <f>SUM(K24/$O24)*100</f>
        <v>113.66037735849058</v>
      </c>
      <c r="M24" s="29">
        <v>5895</v>
      </c>
      <c r="N24" s="28">
        <f>SUM(M24/$O24)*100</f>
        <v>111.22641509433961</v>
      </c>
      <c r="O24" s="35">
        <v>5300</v>
      </c>
      <c r="Q24" s="1"/>
    </row>
    <row r="25" spans="3:17" ht="20.100000000000001" customHeight="1" x14ac:dyDescent="0.25">
      <c r="C25" s="25" t="s">
        <v>10</v>
      </c>
      <c r="D25" s="18">
        <v>66</v>
      </c>
      <c r="E25" s="60">
        <f t="shared" si="6"/>
        <v>102.803738317757</v>
      </c>
      <c r="F25" s="64">
        <v>64.2</v>
      </c>
      <c r="G25" s="57">
        <v>62.9</v>
      </c>
      <c r="H25" s="60">
        <f>SUM(G25/$O25)*100</f>
        <v>92.5</v>
      </c>
      <c r="I25" s="60">
        <v>63.5</v>
      </c>
      <c r="J25" s="60">
        <f>SUM(I25/$O25)*100</f>
        <v>93.382352941176478</v>
      </c>
      <c r="K25" s="18">
        <v>65.3</v>
      </c>
      <c r="L25" s="60">
        <f>SUM(K25/$O25)*100</f>
        <v>96.02941176470587</v>
      </c>
      <c r="M25" s="18">
        <v>66.8</v>
      </c>
      <c r="N25" s="28">
        <f>SUM(M25/$O25)*100</f>
        <v>98.235294117647058</v>
      </c>
      <c r="O25" s="34">
        <v>68</v>
      </c>
      <c r="Q25" s="1"/>
    </row>
    <row r="26" spans="3:17" ht="20.100000000000001" customHeight="1" x14ac:dyDescent="0.25">
      <c r="D26" s="20"/>
      <c r="E26" s="20"/>
      <c r="F26" s="6"/>
      <c r="G26" s="52"/>
      <c r="H26" s="9"/>
      <c r="L26" s="20"/>
      <c r="O26" s="6"/>
    </row>
    <row r="27" spans="3:17" ht="20.100000000000001" customHeight="1" x14ac:dyDescent="0.25">
      <c r="C27" s="174" t="s">
        <v>7</v>
      </c>
      <c r="D27" s="175"/>
      <c r="E27" s="20"/>
      <c r="F27" s="32"/>
      <c r="G27" s="51"/>
      <c r="L27" s="20"/>
    </row>
    <row r="28" spans="3:17" ht="20.100000000000001" customHeight="1" x14ac:dyDescent="0.25">
      <c r="C28" s="176" t="s">
        <v>8</v>
      </c>
      <c r="D28" s="177"/>
      <c r="E28" s="20"/>
      <c r="F28" s="32"/>
      <c r="G28" s="51"/>
      <c r="L28" s="20"/>
    </row>
    <row r="29" spans="3:17" ht="20.100000000000001" customHeight="1" x14ac:dyDescent="0.25">
      <c r="C29" s="178" t="s">
        <v>9</v>
      </c>
      <c r="D29" s="179"/>
      <c r="E29" s="20"/>
      <c r="F29" s="6"/>
      <c r="G29" s="51"/>
      <c r="L29" s="20"/>
    </row>
    <row r="30" spans="3:17" ht="17.25" customHeight="1" x14ac:dyDescent="0.25">
      <c r="D30" s="20"/>
      <c r="E30" s="20"/>
      <c r="F30" s="6"/>
      <c r="G30" s="52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2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1499" priority="86" operator="between">
      <formula>$F5*0.9</formula>
      <formula>$F5</formula>
    </cfRule>
    <cfRule type="cellIs" dxfId="1498" priority="87" operator="lessThan">
      <formula>$F5*0.9</formula>
    </cfRule>
    <cfRule type="cellIs" dxfId="1497" priority="88" operator="greaterThan">
      <formula>$F5</formula>
    </cfRule>
  </conditionalFormatting>
  <conditionalFormatting sqref="D7">
    <cfRule type="cellIs" dxfId="1496" priority="79" operator="between">
      <formula>$F7*0.9</formula>
      <formula>$F7</formula>
    </cfRule>
    <cfRule type="cellIs" dxfId="1495" priority="80" operator="lessThan">
      <formula>$F7*0.9</formula>
    </cfRule>
    <cfRule type="cellIs" dxfId="1494" priority="81" operator="greaterThan">
      <formula>$F7</formula>
    </cfRule>
  </conditionalFormatting>
  <conditionalFormatting sqref="D6">
    <cfRule type="cellIs" dxfId="1493" priority="76" operator="between">
      <formula>$F6*0.9</formula>
      <formula>$F6</formula>
    </cfRule>
    <cfRule type="cellIs" dxfId="1492" priority="77" operator="lessThan">
      <formula>$F6*0.9</formula>
    </cfRule>
    <cfRule type="cellIs" dxfId="1491" priority="78" operator="greaterThan">
      <formula>$F6</formula>
    </cfRule>
  </conditionalFormatting>
  <conditionalFormatting sqref="D11">
    <cfRule type="cellIs" dxfId="1490" priority="73" operator="between">
      <formula>$F11*0.9</formula>
      <formula>$F11</formula>
    </cfRule>
    <cfRule type="cellIs" dxfId="1489" priority="74" operator="lessThan">
      <formula>$F11*0.9</formula>
    </cfRule>
    <cfRule type="cellIs" dxfId="1488" priority="75" operator="greaterThan">
      <formula>$F11</formula>
    </cfRule>
  </conditionalFormatting>
  <conditionalFormatting sqref="D17">
    <cfRule type="cellIs" dxfId="1487" priority="70" operator="between">
      <formula>$F17*0.9</formula>
      <formula>$F17</formula>
    </cfRule>
    <cfRule type="cellIs" dxfId="1486" priority="71" operator="lessThan">
      <formula>$F17*0.9</formula>
    </cfRule>
    <cfRule type="cellIs" dxfId="1485" priority="72" operator="greaterThan">
      <formula>$F17</formula>
    </cfRule>
  </conditionalFormatting>
  <conditionalFormatting sqref="D23">
    <cfRule type="cellIs" dxfId="1484" priority="67" operator="between">
      <formula>$F23*0.9</formula>
      <formula>$F23</formula>
    </cfRule>
    <cfRule type="cellIs" dxfId="1483" priority="68" operator="lessThan">
      <formula>$F23*0.9</formula>
    </cfRule>
    <cfRule type="cellIs" dxfId="1482" priority="69" operator="greaterThan">
      <formula>$F23</formula>
    </cfRule>
  </conditionalFormatting>
  <conditionalFormatting sqref="D12">
    <cfRule type="cellIs" dxfId="1481" priority="64" operator="between">
      <formula>$F12*0.9</formula>
      <formula>$F12</formula>
    </cfRule>
    <cfRule type="cellIs" dxfId="1480" priority="65" operator="lessThan">
      <formula>$F12*0.9</formula>
    </cfRule>
    <cfRule type="cellIs" dxfId="1479" priority="66" operator="greaterThan">
      <formula>$F12</formula>
    </cfRule>
  </conditionalFormatting>
  <conditionalFormatting sqref="D24">
    <cfRule type="cellIs" dxfId="1478" priority="61" operator="between">
      <formula>$F24*0.9</formula>
      <formula>$F24</formula>
    </cfRule>
    <cfRule type="cellIs" dxfId="1477" priority="62" operator="lessThan">
      <formula>$F24*0.9</formula>
    </cfRule>
    <cfRule type="cellIs" dxfId="1476" priority="63" operator="greaterThan">
      <formula>$F24</formula>
    </cfRule>
  </conditionalFormatting>
  <conditionalFormatting sqref="D13">
    <cfRule type="cellIs" dxfId="1475" priority="58" operator="between">
      <formula>$F13*0.9</formula>
      <formula>$F13</formula>
    </cfRule>
    <cfRule type="cellIs" dxfId="1474" priority="59" operator="lessThan">
      <formula>$F13*0.9</formula>
    </cfRule>
    <cfRule type="cellIs" dxfId="1473" priority="60" operator="greaterThan">
      <formula>$F13</formula>
    </cfRule>
  </conditionalFormatting>
  <conditionalFormatting sqref="D19">
    <cfRule type="cellIs" dxfId="1472" priority="55" operator="between">
      <formula>$F19*0.9</formula>
      <formula>$F19</formula>
    </cfRule>
    <cfRule type="cellIs" dxfId="1471" priority="56" operator="lessThan">
      <formula>$F19*0.9</formula>
    </cfRule>
    <cfRule type="cellIs" dxfId="1470" priority="57" operator="greaterThan">
      <formula>$F19</formula>
    </cfRule>
  </conditionalFormatting>
  <conditionalFormatting sqref="D25">
    <cfRule type="cellIs" dxfId="1469" priority="52" operator="between">
      <formula>$F25*0.9</formula>
      <formula>$F25</formula>
    </cfRule>
    <cfRule type="cellIs" dxfId="1468" priority="53" operator="lessThan">
      <formula>$F25*0.9</formula>
    </cfRule>
    <cfRule type="cellIs" dxfId="1467" priority="54" operator="greaterThan">
      <formula>$F25</formula>
    </cfRule>
  </conditionalFormatting>
  <conditionalFormatting sqref="G5 I5 K5 M5">
    <cfRule type="cellIs" dxfId="1466" priority="107" operator="between">
      <formula>$O5*0.9</formula>
      <formula>$O5</formula>
    </cfRule>
    <cfRule type="cellIs" dxfId="1465" priority="108" operator="lessThan">
      <formula>$O5*0.9</formula>
    </cfRule>
    <cfRule type="cellIs" dxfId="1464" priority="109" operator="greaterThan">
      <formula>$O5</formula>
    </cfRule>
  </conditionalFormatting>
  <conditionalFormatting sqref="G6 I6 K6 M6">
    <cfRule type="cellIs" dxfId="1463" priority="89" operator="between">
      <formula>$O6*0.9</formula>
      <formula>$O6</formula>
    </cfRule>
    <cfRule type="cellIs" dxfId="1462" priority="90" operator="lessThan">
      <formula>$O6*0.9</formula>
    </cfRule>
    <cfRule type="cellIs" dxfId="1461" priority="91" operator="greaterThan">
      <formula>$O6</formula>
    </cfRule>
  </conditionalFormatting>
  <conditionalFormatting sqref="G7 I7 K7 M7">
    <cfRule type="cellIs" dxfId="1460" priority="49" operator="between">
      <formula>$O7*0.9</formula>
      <formula>$O7</formula>
    </cfRule>
    <cfRule type="cellIs" dxfId="1459" priority="50" operator="lessThan">
      <formula>$O7*0.9</formula>
    </cfRule>
    <cfRule type="cellIs" dxfId="1458" priority="51" operator="greaterThan">
      <formula>$O7</formula>
    </cfRule>
  </conditionalFormatting>
  <conditionalFormatting sqref="G11 I11 K11 M11">
    <cfRule type="cellIs" dxfId="1457" priority="104" operator="between">
      <formula>$O11*0.9</formula>
      <formula>$O11</formula>
    </cfRule>
    <cfRule type="cellIs" dxfId="1456" priority="105" operator="lessThan">
      <formula>$O11*0.9</formula>
    </cfRule>
    <cfRule type="cellIs" dxfId="1455" priority="106" operator="greaterThan">
      <formula>$O11</formula>
    </cfRule>
  </conditionalFormatting>
  <conditionalFormatting sqref="G12 I12 K12 M12">
    <cfRule type="cellIs" dxfId="1454" priority="101" operator="between">
      <formula>$O12*0.9</formula>
      <formula>$O12</formula>
    </cfRule>
    <cfRule type="cellIs" dxfId="1453" priority="102" operator="lessThan">
      <formula>$O12*0.9</formula>
    </cfRule>
    <cfRule type="cellIs" dxfId="1452" priority="103" operator="greaterThan">
      <formula>$O12</formula>
    </cfRule>
  </conditionalFormatting>
  <conditionalFormatting sqref="G13 I13 K13 M13">
    <cfRule type="cellIs" dxfId="1451" priority="83" operator="between">
      <formula>$O13*0.9</formula>
      <formula>$O13</formula>
    </cfRule>
    <cfRule type="cellIs" dxfId="1450" priority="84" operator="lessThan">
      <formula>$O13*0.9</formula>
    </cfRule>
    <cfRule type="cellIs" dxfId="1449" priority="85" operator="greaterThan">
      <formula>$O13</formula>
    </cfRule>
  </conditionalFormatting>
  <conditionalFormatting sqref="G14 I14 K14 M14">
    <cfRule type="cellIs" dxfId="1448" priority="43" operator="between">
      <formula>$O14*0.9</formula>
      <formula>$O14</formula>
    </cfRule>
    <cfRule type="cellIs" dxfId="1447" priority="44" operator="lessThan">
      <formula>$O14*0.9</formula>
    </cfRule>
    <cfRule type="cellIs" dxfId="1446" priority="45" operator="greaterThan">
      <formula>$O14</formula>
    </cfRule>
  </conditionalFormatting>
  <conditionalFormatting sqref="G17:G18 I17:I18 K17:K18 M17:M18">
    <cfRule type="cellIs" dxfId="1445" priority="98" operator="between">
      <formula>$O17*0.9</formula>
      <formula>$O17</formula>
    </cfRule>
    <cfRule type="cellIs" dxfId="1444" priority="99" operator="lessThan">
      <formula>$O17*0.9</formula>
    </cfRule>
    <cfRule type="cellIs" dxfId="1443" priority="100" operator="greaterThan">
      <formula>$O17</formula>
    </cfRule>
  </conditionalFormatting>
  <conditionalFormatting sqref="G19 I19 K19 M19">
    <cfRule type="cellIs" dxfId="1442" priority="40" operator="between">
      <formula>$O19*0.9</formula>
      <formula>$O19</formula>
    </cfRule>
    <cfRule type="cellIs" dxfId="1441" priority="41" operator="lessThan">
      <formula>$O19*0.9</formula>
    </cfRule>
    <cfRule type="cellIs" dxfId="1440" priority="42" operator="greaterThan">
      <formula>$O19</formula>
    </cfRule>
  </conditionalFormatting>
  <conditionalFormatting sqref="G20 I20 K20 M20">
    <cfRule type="cellIs" dxfId="1439" priority="37" operator="between">
      <formula>$O20*0.9</formula>
      <formula>$O20</formula>
    </cfRule>
    <cfRule type="cellIs" dxfId="1438" priority="38" operator="lessThan">
      <formula>$O20*0.9</formula>
    </cfRule>
    <cfRule type="cellIs" dxfId="1437" priority="39" operator="greaterThan">
      <formula>$O20</formula>
    </cfRule>
  </conditionalFormatting>
  <conditionalFormatting sqref="G23 I23 K23 M23">
    <cfRule type="cellIs" dxfId="1436" priority="95" operator="between">
      <formula>$O23*0.9</formula>
      <formula>$O23</formula>
    </cfRule>
    <cfRule type="cellIs" dxfId="1435" priority="96" operator="lessThan">
      <formula>$O23*0.9</formula>
    </cfRule>
    <cfRule type="cellIs" dxfId="1434" priority="97" operator="greaterThan">
      <formula>$O23</formula>
    </cfRule>
  </conditionalFormatting>
  <conditionalFormatting sqref="G24 I24 K24 M24">
    <cfRule type="cellIs" dxfId="1433" priority="92" operator="between">
      <formula>$O24*0.9</formula>
      <formula>$O24</formula>
    </cfRule>
    <cfRule type="cellIs" dxfId="1432" priority="93" operator="lessThan">
      <formula>$O24*0.9</formula>
    </cfRule>
    <cfRule type="cellIs" dxfId="1431" priority="94" operator="greaterThan">
      <formula>$O24</formula>
    </cfRule>
  </conditionalFormatting>
  <conditionalFormatting sqref="G25 I25 K25 M25">
    <cfRule type="cellIs" dxfId="1430" priority="34" operator="between">
      <formula>$O25*0.9</formula>
      <formula>$O25</formula>
    </cfRule>
    <cfRule type="cellIs" dxfId="1429" priority="35" operator="lessThan">
      <formula>$O25*0.9</formula>
    </cfRule>
    <cfRule type="cellIs" dxfId="1428" priority="36" operator="greaterThan">
      <formula>$O25</formula>
    </cfRule>
  </conditionalFormatting>
  <conditionalFormatting sqref="D8">
    <cfRule type="cellIs" dxfId="1427" priority="31" operator="between">
      <formula>$F8*0.9</formula>
      <formula>$F8</formula>
    </cfRule>
    <cfRule type="cellIs" dxfId="1426" priority="32" operator="lessThan">
      <formula>$F8*0.9</formula>
    </cfRule>
    <cfRule type="cellIs" dxfId="1425" priority="33" operator="greaterThan">
      <formula>$F8</formula>
    </cfRule>
  </conditionalFormatting>
  <conditionalFormatting sqref="D14">
    <cfRule type="cellIs" dxfId="1424" priority="28" operator="between">
      <formula>$F14*0.9</formula>
      <formula>$F14</formula>
    </cfRule>
    <cfRule type="cellIs" dxfId="1423" priority="29" operator="lessThan">
      <formula>$F14*0.9</formula>
    </cfRule>
    <cfRule type="cellIs" dxfId="1422" priority="30" operator="greaterThan">
      <formula>$F14</formula>
    </cfRule>
  </conditionalFormatting>
  <conditionalFormatting sqref="D20">
    <cfRule type="cellIs" dxfId="1421" priority="25" operator="between">
      <formula>$F20*0.9</formula>
      <formula>$F20</formula>
    </cfRule>
    <cfRule type="cellIs" dxfId="1420" priority="26" operator="lessThan">
      <formula>$F20*0.9</formula>
    </cfRule>
    <cfRule type="cellIs" dxfId="1419" priority="27" operator="greaterThan">
      <formula>$F20</formula>
    </cfRule>
  </conditionalFormatting>
  <conditionalFormatting sqref="G15 I15 K15 M15">
    <cfRule type="cellIs" dxfId="1418" priority="22" operator="between">
      <formula>$O15*0.9</formula>
      <formula>$O15</formula>
    </cfRule>
    <cfRule type="cellIs" dxfId="1417" priority="23" operator="lessThan">
      <formula>$O15*0.9</formula>
    </cfRule>
    <cfRule type="cellIs" dxfId="1416" priority="24" operator="greaterThan">
      <formula>$O15</formula>
    </cfRule>
  </conditionalFormatting>
  <conditionalFormatting sqref="G21 I21 K21 M21">
    <cfRule type="cellIs" dxfId="1415" priority="16" operator="between">
      <formula>$O21*0.9</formula>
      <formula>$O21</formula>
    </cfRule>
    <cfRule type="cellIs" dxfId="1414" priority="17" operator="lessThan">
      <formula>$O21*0.9</formula>
    </cfRule>
    <cfRule type="cellIs" dxfId="1413" priority="18" operator="greaterThan">
      <formula>$O21</formula>
    </cfRule>
  </conditionalFormatting>
  <conditionalFormatting sqref="G8 I8 K8 M8">
    <cfRule type="cellIs" dxfId="1412" priority="10" operator="between">
      <formula>$O8*0.9</formula>
      <formula>$O8</formula>
    </cfRule>
    <cfRule type="cellIs" dxfId="1411" priority="11" operator="lessThan">
      <formula>$O8*0.9</formula>
    </cfRule>
    <cfRule type="cellIs" dxfId="1410" priority="12" operator="greaterThan">
      <formula>$O8</formula>
    </cfRule>
  </conditionalFormatting>
  <conditionalFormatting sqref="G9 I9 K9 M9">
    <cfRule type="cellIs" dxfId="1409" priority="7" operator="between">
      <formula>$O9*0.9</formula>
      <formula>$O9</formula>
    </cfRule>
    <cfRule type="cellIs" dxfId="1408" priority="8" operator="lessThan">
      <formula>$O9*0.9</formula>
    </cfRule>
    <cfRule type="cellIs" dxfId="1407" priority="9" operator="greaterThan">
      <formula>$O9</formula>
    </cfRule>
  </conditionalFormatting>
  <conditionalFormatting sqref="D21 D15 D9">
    <cfRule type="cellIs" dxfId="1406" priority="4" operator="between">
      <formula>$F9*0.9</formula>
      <formula>$F9</formula>
    </cfRule>
    <cfRule type="cellIs" dxfId="1405" priority="5" operator="lessThan">
      <formula>$F9*0.9</formula>
    </cfRule>
    <cfRule type="cellIs" dxfId="1404" priority="6" operator="greaterThan">
      <formula>$F9</formula>
    </cfRule>
  </conditionalFormatting>
  <conditionalFormatting sqref="D18">
    <cfRule type="cellIs" dxfId="1403" priority="1" operator="between">
      <formula>$F18*0.9</formula>
      <formula>$F18</formula>
    </cfRule>
    <cfRule type="cellIs" dxfId="1402" priority="2" operator="lessThan">
      <formula>$F18*0.9</formula>
    </cfRule>
    <cfRule type="cellIs" dxfId="1401" priority="3" operator="greaterThan">
      <formula>$F18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C1:Q45"/>
  <sheetViews>
    <sheetView zoomScaleNormal="100" zoomScaleSheetLayoutView="100" workbookViewId="0">
      <pane xSplit="3" ySplit="3" topLeftCell="D4" activePane="bottomRight" state="frozen"/>
      <selection activeCell="M11" sqref="M11:M15"/>
      <selection pane="topRight" activeCell="M11" sqref="M11:M15"/>
      <selection pane="bottomLeft" activeCell="M11" sqref="M11:M15"/>
      <selection pane="bottomRight" activeCell="S15" sqref="S15"/>
    </sheetView>
  </sheetViews>
  <sheetFormatPr defaultColWidth="9.140625" defaultRowHeight="15" x14ac:dyDescent="0.25"/>
  <cols>
    <col min="1" max="2" width="8.85546875" style="20" customWidth="1"/>
    <col min="3" max="3" width="40.42578125" style="40" customWidth="1"/>
    <col min="4" max="5" width="13.85546875" style="9" hidden="1" customWidth="1"/>
    <col min="6" max="6" width="13.85546875" style="20" hidden="1" customWidth="1"/>
    <col min="7" max="11" width="13.85546875" style="20" customWidth="1"/>
    <col min="12" max="12" width="13.85546875" style="6" customWidth="1"/>
    <col min="13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6" t="str">
        <f ca="1">MID(CELL("Filename",I4),SEARCH("]",CELL("Filename",I4),1)+1,32)</f>
        <v>LWDB 11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18</v>
      </c>
      <c r="E3" s="5" t="s">
        <v>16</v>
      </c>
      <c r="F3" s="48" t="s">
        <v>17</v>
      </c>
      <c r="G3" s="50" t="s">
        <v>49</v>
      </c>
      <c r="H3" s="5" t="s">
        <v>50</v>
      </c>
      <c r="I3" s="4" t="s">
        <v>51</v>
      </c>
      <c r="J3" s="5" t="s">
        <v>52</v>
      </c>
      <c r="K3" s="8" t="s">
        <v>53</v>
      </c>
      <c r="L3" s="5" t="s">
        <v>54</v>
      </c>
      <c r="M3" s="8" t="s">
        <v>55</v>
      </c>
      <c r="N3" s="5" t="s">
        <v>56</v>
      </c>
      <c r="O3" s="7" t="s">
        <v>57</v>
      </c>
    </row>
    <row r="4" spans="3:17" ht="20.100000000000001" customHeight="1" x14ac:dyDescent="0.25">
      <c r="C4" s="24" t="s">
        <v>11</v>
      </c>
      <c r="D4" s="27"/>
      <c r="E4" s="27"/>
      <c r="F4" s="49"/>
      <c r="G4" s="50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91.7</v>
      </c>
      <c r="E5" s="60">
        <f>D5/F5*100</f>
        <v>107.62910798122066</v>
      </c>
      <c r="F5" s="64">
        <v>85.2</v>
      </c>
      <c r="G5" s="57">
        <v>90.600000000000009</v>
      </c>
      <c r="H5" s="60">
        <f>SUM(G5/$O5)*100</f>
        <v>105.10440835266822</v>
      </c>
      <c r="I5" s="60">
        <v>90.7</v>
      </c>
      <c r="J5" s="60">
        <f>SUM(I5/$O5)*100</f>
        <v>105.22041763341068</v>
      </c>
      <c r="K5" s="18">
        <v>89.2</v>
      </c>
      <c r="L5" s="60">
        <f>SUM(K5/$O5)*100</f>
        <v>103.48027842227378</v>
      </c>
      <c r="M5" s="18">
        <v>79.3</v>
      </c>
      <c r="N5" s="28">
        <f>SUM(M5/$O5)*100</f>
        <v>91.995359628770288</v>
      </c>
      <c r="O5" s="33">
        <v>86.2</v>
      </c>
      <c r="Q5" s="1"/>
    </row>
    <row r="6" spans="3:17" ht="20.100000000000001" customHeight="1" x14ac:dyDescent="0.25">
      <c r="C6" s="21" t="s">
        <v>3</v>
      </c>
      <c r="D6" s="29">
        <v>7788</v>
      </c>
      <c r="E6" s="114">
        <f t="shared" ref="E6:E9" si="0">D6/F6*100</f>
        <v>111.25714285714285</v>
      </c>
      <c r="F6" s="153">
        <v>7000</v>
      </c>
      <c r="G6" s="56">
        <v>7850</v>
      </c>
      <c r="H6" s="60">
        <f>SUM(G6/$O6)*100</f>
        <v>112.14285714285714</v>
      </c>
      <c r="I6" s="63">
        <v>7889</v>
      </c>
      <c r="J6" s="60">
        <f>SUM(I6/$O6)*100</f>
        <v>112.7</v>
      </c>
      <c r="K6" s="29">
        <v>8830</v>
      </c>
      <c r="L6" s="60">
        <f>SUM(K6/$O6)*100</f>
        <v>126.14285714285714</v>
      </c>
      <c r="M6" s="29">
        <v>9770</v>
      </c>
      <c r="N6" s="28">
        <f>SUM(M6/$O6)*100</f>
        <v>139.57142857142856</v>
      </c>
      <c r="O6" s="35">
        <v>7000</v>
      </c>
      <c r="Q6" s="1"/>
    </row>
    <row r="7" spans="3:17" ht="20.100000000000001" customHeight="1" x14ac:dyDescent="0.25">
      <c r="C7" s="21" t="s">
        <v>10</v>
      </c>
      <c r="D7" s="18">
        <v>86.7</v>
      </c>
      <c r="E7" s="114">
        <f t="shared" si="0"/>
        <v>104.4578313253012</v>
      </c>
      <c r="F7" s="64">
        <v>83</v>
      </c>
      <c r="G7" s="57">
        <v>86.3</v>
      </c>
      <c r="H7" s="60">
        <f>SUM(G7/$O7)*100</f>
        <v>102.13017751479289</v>
      </c>
      <c r="I7" s="60">
        <v>86.9</v>
      </c>
      <c r="J7" s="60">
        <f>SUM(I7/$O7)*100</f>
        <v>102.84023668639053</v>
      </c>
      <c r="K7" s="18">
        <v>84.8</v>
      </c>
      <c r="L7" s="60">
        <f>SUM(K7/$O7)*100</f>
        <v>100.3550295857988</v>
      </c>
      <c r="M7" s="18">
        <v>84.2</v>
      </c>
      <c r="N7" s="28">
        <f>SUM(M7/$O7)*100</f>
        <v>99.644970414201183</v>
      </c>
      <c r="O7" s="34">
        <v>84.5</v>
      </c>
      <c r="Q7" s="1"/>
    </row>
    <row r="8" spans="3:17" ht="20.100000000000001" customHeight="1" x14ac:dyDescent="0.25">
      <c r="C8" s="21" t="s">
        <v>13</v>
      </c>
      <c r="D8" s="18">
        <v>74.7</v>
      </c>
      <c r="E8" s="114">
        <f t="shared" si="0"/>
        <v>95.769230769230774</v>
      </c>
      <c r="F8" s="64">
        <v>78</v>
      </c>
      <c r="G8" s="113">
        <v>75.900000000000006</v>
      </c>
      <c r="H8" s="114">
        <f>SUM(G8/$O8)*100</f>
        <v>97.307692307692321</v>
      </c>
      <c r="I8" s="114">
        <v>74.099999999999994</v>
      </c>
      <c r="J8" s="114">
        <f>SUM(I8/$O8)*100</f>
        <v>95</v>
      </c>
      <c r="K8" s="108">
        <v>71.399999999999991</v>
      </c>
      <c r="L8" s="114">
        <f>SUM(K8/$O8)*100</f>
        <v>91.538461538461519</v>
      </c>
      <c r="M8" s="108">
        <v>69.599999999999994</v>
      </c>
      <c r="N8" s="28">
        <f>SUM(M8/$O8)*100</f>
        <v>89.230769230769226</v>
      </c>
      <c r="O8" s="34">
        <v>78</v>
      </c>
      <c r="Q8" s="1"/>
    </row>
    <row r="9" spans="3:17" ht="20.100000000000001" customHeight="1" x14ac:dyDescent="0.25">
      <c r="C9" s="21" t="s">
        <v>19</v>
      </c>
      <c r="D9" s="108">
        <v>93.300000000000011</v>
      </c>
      <c r="E9" s="114">
        <f t="shared" si="0"/>
        <v>133.28571428571431</v>
      </c>
      <c r="F9" s="64">
        <v>70</v>
      </c>
      <c r="G9" s="113">
        <v>83</v>
      </c>
      <c r="H9" s="114">
        <f>SUM(G9/$O9)*100</f>
        <v>118.57142857142857</v>
      </c>
      <c r="I9" s="114">
        <v>79.3</v>
      </c>
      <c r="J9" s="114">
        <f>SUM(I9/$O9)*100</f>
        <v>113.28571428571428</v>
      </c>
      <c r="K9" s="108">
        <v>85.1</v>
      </c>
      <c r="L9" s="114">
        <f>SUM(K9/$O9)*100</f>
        <v>121.57142857142856</v>
      </c>
      <c r="M9" s="108">
        <v>93.300000000000011</v>
      </c>
      <c r="N9" s="28">
        <f>SUM(M9/$O9)*100</f>
        <v>133.28571428571431</v>
      </c>
      <c r="O9" s="34">
        <v>70</v>
      </c>
      <c r="Q9" s="1"/>
    </row>
    <row r="10" spans="3:17" ht="20.100000000000001" customHeight="1" x14ac:dyDescent="0.25">
      <c r="C10" s="39" t="s">
        <v>14</v>
      </c>
      <c r="D10" s="31"/>
      <c r="E10" s="31"/>
      <c r="F10" s="31"/>
      <c r="G10" s="58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59.099999999999994</v>
      </c>
      <c r="E11" s="114">
        <f t="shared" ref="E11:E15" si="1">D11/F11*100</f>
        <v>69.366197183098592</v>
      </c>
      <c r="F11" s="64">
        <v>85.2</v>
      </c>
      <c r="G11" s="57">
        <v>72</v>
      </c>
      <c r="H11" s="60">
        <f>SUM(G11/$O11)*100</f>
        <v>84.507042253521121</v>
      </c>
      <c r="I11" s="60">
        <v>85.7</v>
      </c>
      <c r="J11" s="60">
        <f>SUM(I11/$O11)*100</f>
        <v>100.5868544600939</v>
      </c>
      <c r="K11" s="18">
        <v>92</v>
      </c>
      <c r="L11" s="60">
        <f>SUM(K11/$O11)*100</f>
        <v>107.98122065727699</v>
      </c>
      <c r="M11" s="18">
        <v>74.5</v>
      </c>
      <c r="N11" s="28">
        <f>SUM(M11/$O11)*100</f>
        <v>87.441314553990608</v>
      </c>
      <c r="O11" s="34">
        <v>85.2</v>
      </c>
      <c r="Q11" s="1"/>
    </row>
    <row r="12" spans="3:17" ht="20.100000000000001" customHeight="1" x14ac:dyDescent="0.25">
      <c r="C12" s="21" t="s">
        <v>3</v>
      </c>
      <c r="D12" s="29">
        <v>9072</v>
      </c>
      <c r="E12" s="114">
        <f t="shared" si="1"/>
        <v>132.43795620437956</v>
      </c>
      <c r="F12" s="153">
        <v>6850</v>
      </c>
      <c r="G12" s="56">
        <v>8484</v>
      </c>
      <c r="H12" s="60">
        <f>SUM(G12/$O12)*100</f>
        <v>119.49295774647888</v>
      </c>
      <c r="I12" s="63">
        <v>8422</v>
      </c>
      <c r="J12" s="60">
        <f>SUM(I12/$O12)*100</f>
        <v>118.61971830985915</v>
      </c>
      <c r="K12" s="29">
        <v>7759</v>
      </c>
      <c r="L12" s="60">
        <f>SUM(K12/$O12)*100</f>
        <v>109.28169014084507</v>
      </c>
      <c r="M12" s="29">
        <v>8840</v>
      </c>
      <c r="N12" s="28">
        <f>SUM(M12/$O12)*100</f>
        <v>124.50704225352112</v>
      </c>
      <c r="O12" s="35">
        <v>7100</v>
      </c>
      <c r="Q12" s="1"/>
    </row>
    <row r="13" spans="3:17" ht="20.100000000000001" customHeight="1" x14ac:dyDescent="0.25">
      <c r="C13" s="21" t="s">
        <v>10</v>
      </c>
      <c r="D13" s="18">
        <v>41.199999999999996</v>
      </c>
      <c r="E13" s="114">
        <f t="shared" si="1"/>
        <v>51.499999999999993</v>
      </c>
      <c r="F13" s="64">
        <v>80</v>
      </c>
      <c r="G13" s="57">
        <v>50</v>
      </c>
      <c r="H13" s="60">
        <f>SUM(G13/$O13)*100</f>
        <v>62.11180124223602</v>
      </c>
      <c r="I13" s="60">
        <v>63.6</v>
      </c>
      <c r="J13" s="18">
        <f>SUM(I13/$O13)*100</f>
        <v>79.006211180124225</v>
      </c>
      <c r="K13" s="18">
        <v>68</v>
      </c>
      <c r="L13" s="60">
        <f>SUM(K13/$O13)*100</f>
        <v>84.472049689440993</v>
      </c>
      <c r="M13" s="18">
        <v>82.1</v>
      </c>
      <c r="N13" s="28">
        <f>SUM(M13/$O13)*100</f>
        <v>101.98757763975155</v>
      </c>
      <c r="O13" s="34">
        <v>80.5</v>
      </c>
      <c r="Q13" s="1"/>
    </row>
    <row r="14" spans="3:17" ht="20.100000000000001" customHeight="1" x14ac:dyDescent="0.25">
      <c r="C14" s="21" t="s">
        <v>13</v>
      </c>
      <c r="D14" s="18">
        <v>75</v>
      </c>
      <c r="E14" s="114">
        <f t="shared" si="1"/>
        <v>107.14285714285714</v>
      </c>
      <c r="F14" s="64">
        <v>70</v>
      </c>
      <c r="G14" s="57">
        <v>88.9</v>
      </c>
      <c r="H14" s="60">
        <f>SUM(G14/$O14)*100</f>
        <v>127</v>
      </c>
      <c r="I14" s="60">
        <v>100</v>
      </c>
      <c r="J14" s="60">
        <f>SUM(I14/$O14)*100</f>
        <v>142.85714285714286</v>
      </c>
      <c r="K14" s="18">
        <v>100</v>
      </c>
      <c r="L14" s="60">
        <f>SUM(K14/$O14)*100</f>
        <v>142.85714285714286</v>
      </c>
      <c r="M14" s="18">
        <v>100</v>
      </c>
      <c r="N14" s="28">
        <f>SUM(M14/$O14)*100</f>
        <v>142.85714285714286</v>
      </c>
      <c r="O14" s="34">
        <v>70</v>
      </c>
      <c r="Q14" s="1"/>
    </row>
    <row r="15" spans="3:17" ht="20.100000000000001" customHeight="1" x14ac:dyDescent="0.25">
      <c r="C15" s="21" t="s">
        <v>19</v>
      </c>
      <c r="D15" s="108">
        <v>92.9</v>
      </c>
      <c r="E15" s="114">
        <f t="shared" si="1"/>
        <v>132.71428571428572</v>
      </c>
      <c r="F15" s="64">
        <v>70</v>
      </c>
      <c r="G15" s="57">
        <v>82.199999999999989</v>
      </c>
      <c r="H15" s="60">
        <f>SUM(G15/$O15)*100</f>
        <v>117.42857142857142</v>
      </c>
      <c r="I15" s="60">
        <v>80.5</v>
      </c>
      <c r="J15" s="60">
        <f>SUM(I15/$O15)*100</f>
        <v>114.99999999999999</v>
      </c>
      <c r="K15" s="18">
        <v>83.3</v>
      </c>
      <c r="L15" s="60">
        <f>SUM(K15/$O15)*100</f>
        <v>119</v>
      </c>
      <c r="M15" s="18">
        <v>90.600000000000009</v>
      </c>
      <c r="N15" s="28">
        <f>SUM(M15/$O15)*100</f>
        <v>129.42857142857144</v>
      </c>
      <c r="O15" s="34">
        <v>70</v>
      </c>
      <c r="Q15" s="1"/>
    </row>
    <row r="16" spans="3:17" ht="20.100000000000001" customHeight="1" x14ac:dyDescent="0.25">
      <c r="C16" s="39" t="s">
        <v>15</v>
      </c>
      <c r="D16" s="31"/>
      <c r="E16" s="31"/>
      <c r="F16" s="31"/>
      <c r="G16" s="58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84.7</v>
      </c>
      <c r="E17" s="114">
        <f t="shared" ref="E17:E21" si="2">D17/F17*100</f>
        <v>107.21518987341771</v>
      </c>
      <c r="F17" s="64">
        <v>79</v>
      </c>
      <c r="G17" s="57">
        <v>89.3</v>
      </c>
      <c r="H17" s="60">
        <f>SUM(G17/$O17)*100</f>
        <v>112.32704402515724</v>
      </c>
      <c r="I17" s="60">
        <v>89.7</v>
      </c>
      <c r="J17" s="60">
        <f>SUM(I17/$O17)*100</f>
        <v>112.83018867924528</v>
      </c>
      <c r="K17" s="18">
        <v>90.2</v>
      </c>
      <c r="L17" s="60">
        <f>SUM(K17/$O17)*100</f>
        <v>113.45911949685534</v>
      </c>
      <c r="M17" s="18">
        <v>93.8</v>
      </c>
      <c r="N17" s="28">
        <f>SUM(M17/$O17)*100</f>
        <v>117.9874213836478</v>
      </c>
      <c r="O17" s="34">
        <v>79.5</v>
      </c>
      <c r="Q17" s="1"/>
    </row>
    <row r="18" spans="3:17" ht="20.100000000000001" customHeight="1" x14ac:dyDescent="0.25">
      <c r="C18" s="21" t="s">
        <v>3</v>
      </c>
      <c r="D18" s="109">
        <v>2777</v>
      </c>
      <c r="E18" s="114">
        <f t="shared" si="2"/>
        <v>106.80769230769232</v>
      </c>
      <c r="F18" s="153">
        <v>2600</v>
      </c>
      <c r="G18" s="112">
        <v>3250</v>
      </c>
      <c r="H18" s="60">
        <f>SUM(G18/$O18)*100</f>
        <v>116.07142857142858</v>
      </c>
      <c r="I18" s="115">
        <v>3094</v>
      </c>
      <c r="J18" s="60">
        <f>SUM(I18/$O18)*100</f>
        <v>110.5</v>
      </c>
      <c r="K18" s="109">
        <v>3251</v>
      </c>
      <c r="L18" s="60">
        <f>SUM(K18/$O18)*100</f>
        <v>116.10714285714285</v>
      </c>
      <c r="M18" s="109">
        <v>3783</v>
      </c>
      <c r="N18" s="28">
        <f>SUM(M18/$O18)*100</f>
        <v>135.10714285714286</v>
      </c>
      <c r="O18" s="110">
        <v>2800</v>
      </c>
      <c r="Q18" s="1"/>
    </row>
    <row r="19" spans="3:17" ht="20.100000000000001" customHeight="1" x14ac:dyDescent="0.25">
      <c r="C19" s="21" t="s">
        <v>10</v>
      </c>
      <c r="D19" s="18">
        <v>86.7</v>
      </c>
      <c r="E19" s="114">
        <f t="shared" si="2"/>
        <v>118.76712328767123</v>
      </c>
      <c r="F19" s="64">
        <v>73</v>
      </c>
      <c r="G19" s="65">
        <v>87.1</v>
      </c>
      <c r="H19" s="60">
        <f t="shared" ref="H19:H20" si="3">SUM(G19/$O19)*100</f>
        <v>117.70270270270269</v>
      </c>
      <c r="I19" s="60">
        <v>86.4</v>
      </c>
      <c r="J19" s="60">
        <f t="shared" ref="J19:J20" si="4">SUM(I19/$O19)*100</f>
        <v>116.75675675675676</v>
      </c>
      <c r="K19" s="18">
        <v>89.3</v>
      </c>
      <c r="L19" s="60">
        <f t="shared" ref="L19:L20" si="5">SUM(K19/$O19)*100</f>
        <v>120.67567567567568</v>
      </c>
      <c r="M19" s="18">
        <v>90.8</v>
      </c>
      <c r="N19" s="28">
        <f>SUM(M19/$O19)*100</f>
        <v>122.70270270270269</v>
      </c>
      <c r="O19" s="34">
        <v>74</v>
      </c>
      <c r="Q19" s="1"/>
    </row>
    <row r="20" spans="3:17" ht="20.100000000000001" customHeight="1" x14ac:dyDescent="0.25">
      <c r="C20" s="21" t="s">
        <v>13</v>
      </c>
      <c r="D20" s="18">
        <v>95.3</v>
      </c>
      <c r="E20" s="114">
        <f t="shared" si="2"/>
        <v>105.88888888888887</v>
      </c>
      <c r="F20" s="64">
        <v>90</v>
      </c>
      <c r="G20" s="57">
        <v>0</v>
      </c>
      <c r="H20" s="60">
        <f t="shared" si="3"/>
        <v>0</v>
      </c>
      <c r="I20" s="60">
        <v>99.1</v>
      </c>
      <c r="J20" s="60">
        <f t="shared" si="4"/>
        <v>110.11111111111111</v>
      </c>
      <c r="K20" s="18">
        <v>99</v>
      </c>
      <c r="L20" s="60">
        <f t="shared" si="5"/>
        <v>110.00000000000001</v>
      </c>
      <c r="M20" s="18">
        <v>98.8</v>
      </c>
      <c r="N20" s="28">
        <f>SUM(M20/$O20)*100</f>
        <v>109.77777777777777</v>
      </c>
      <c r="O20" s="34">
        <v>90</v>
      </c>
      <c r="Q20" s="1"/>
    </row>
    <row r="21" spans="3:17" ht="20.100000000000001" customHeight="1" x14ac:dyDescent="0.25">
      <c r="C21" s="21" t="s">
        <v>19</v>
      </c>
      <c r="D21" s="108">
        <v>72.7</v>
      </c>
      <c r="E21" s="114">
        <f t="shared" si="2"/>
        <v>95.65789473684211</v>
      </c>
      <c r="F21" s="64">
        <v>76</v>
      </c>
      <c r="G21" s="57">
        <v>85.8</v>
      </c>
      <c r="H21" s="60">
        <f>SUM(G21/$O21)*100</f>
        <v>112.89473684210527</v>
      </c>
      <c r="I21" s="60">
        <v>79.800000000000011</v>
      </c>
      <c r="J21" s="60">
        <f>SUM(I21/$O21)*100</f>
        <v>105</v>
      </c>
      <c r="K21" s="18">
        <v>78.600000000000009</v>
      </c>
      <c r="L21" s="60">
        <f>SUM(K21/$O21)*100</f>
        <v>103.42105263157897</v>
      </c>
      <c r="M21" s="18">
        <v>86.1</v>
      </c>
      <c r="N21" s="28">
        <f>SUM(M21/$O21)*100</f>
        <v>113.28947368421052</v>
      </c>
      <c r="O21" s="34">
        <v>76</v>
      </c>
      <c r="Q21" s="1"/>
    </row>
    <row r="22" spans="3:17" ht="20.100000000000001" customHeight="1" x14ac:dyDescent="0.25">
      <c r="C22" s="39" t="s">
        <v>12</v>
      </c>
      <c r="D22" s="31"/>
      <c r="E22" s="31"/>
      <c r="F22" s="31"/>
      <c r="G22" s="58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63.2</v>
      </c>
      <c r="E23" s="114">
        <f t="shared" ref="E23:E25" si="6">D23/F23*100</f>
        <v>97.230769230769226</v>
      </c>
      <c r="F23" s="64">
        <v>65</v>
      </c>
      <c r="G23" s="57">
        <v>60.099999999999994</v>
      </c>
      <c r="H23" s="60">
        <f>SUM(G23/$O23)*100</f>
        <v>92.461538461538453</v>
      </c>
      <c r="I23" s="60">
        <v>58.199999999999996</v>
      </c>
      <c r="J23" s="60">
        <f>SUM(I23/$O23)*100</f>
        <v>89.538461538461533</v>
      </c>
      <c r="K23" s="18">
        <v>59.4</v>
      </c>
      <c r="L23" s="60">
        <f>SUM(K23/$O23)*100</f>
        <v>91.384615384615387</v>
      </c>
      <c r="M23" s="18">
        <v>60.8</v>
      </c>
      <c r="N23" s="28">
        <f>SUM(M23/$O23)*100</f>
        <v>93.538461538461533</v>
      </c>
      <c r="O23" s="34">
        <v>65</v>
      </c>
      <c r="Q23" s="1"/>
    </row>
    <row r="24" spans="3:17" ht="20.100000000000001" customHeight="1" x14ac:dyDescent="0.25">
      <c r="C24" s="21" t="s">
        <v>3</v>
      </c>
      <c r="D24" s="29">
        <v>5637</v>
      </c>
      <c r="E24" s="60">
        <f t="shared" si="6"/>
        <v>112.74</v>
      </c>
      <c r="F24" s="153">
        <v>5000</v>
      </c>
      <c r="G24" s="56">
        <v>5790</v>
      </c>
      <c r="H24" s="60">
        <f>SUM(G24/$O24)*100</f>
        <v>113.52941176470588</v>
      </c>
      <c r="I24" s="63">
        <v>5820</v>
      </c>
      <c r="J24" s="60">
        <f>SUM(I24/$O24)*100</f>
        <v>114.11764705882352</v>
      </c>
      <c r="K24" s="29">
        <v>6303</v>
      </c>
      <c r="L24" s="60">
        <f>SUM(K24/$O24)*100</f>
        <v>123.58823529411764</v>
      </c>
      <c r="M24" s="29">
        <v>6664</v>
      </c>
      <c r="N24" s="28">
        <f>SUM(M24/$O24)*100</f>
        <v>130.66666666666666</v>
      </c>
      <c r="O24" s="35">
        <v>5100</v>
      </c>
      <c r="Q24" s="1"/>
    </row>
    <row r="25" spans="3:17" ht="20.100000000000001" customHeight="1" x14ac:dyDescent="0.25">
      <c r="C25" s="25" t="s">
        <v>10</v>
      </c>
      <c r="D25" s="18">
        <v>63.5</v>
      </c>
      <c r="E25" s="60">
        <f t="shared" si="6"/>
        <v>97.692307692307693</v>
      </c>
      <c r="F25" s="64">
        <v>65</v>
      </c>
      <c r="G25" s="57">
        <v>62.5</v>
      </c>
      <c r="H25" s="60">
        <f>SUM(G25/$O25)*100</f>
        <v>96.15384615384616</v>
      </c>
      <c r="I25" s="60">
        <v>61.9</v>
      </c>
      <c r="J25" s="60">
        <f>SUM(I25/$O25)*100</f>
        <v>95.230769230769226</v>
      </c>
      <c r="K25" s="18">
        <v>61.3</v>
      </c>
      <c r="L25" s="60">
        <f>SUM(K25/$O25)*100</f>
        <v>94.307692307692307</v>
      </c>
      <c r="M25" s="18">
        <v>62</v>
      </c>
      <c r="N25" s="28">
        <f>SUM(M25/$O25)*100</f>
        <v>95.384615384615387</v>
      </c>
      <c r="O25" s="34">
        <v>65</v>
      </c>
      <c r="Q25" s="1"/>
    </row>
    <row r="26" spans="3:17" ht="20.100000000000001" customHeight="1" x14ac:dyDescent="0.25">
      <c r="D26" s="20"/>
      <c r="E26" s="20"/>
      <c r="F26" s="6"/>
      <c r="G26" s="52"/>
      <c r="H26" s="9"/>
      <c r="L26" s="20"/>
      <c r="O26" s="6"/>
    </row>
    <row r="27" spans="3:17" ht="20.100000000000001" customHeight="1" x14ac:dyDescent="0.25">
      <c r="C27" s="174" t="s">
        <v>7</v>
      </c>
      <c r="D27" s="175"/>
      <c r="E27" s="20"/>
      <c r="F27" s="32"/>
      <c r="G27" s="51"/>
      <c r="L27" s="20"/>
    </row>
    <row r="28" spans="3:17" ht="20.100000000000001" customHeight="1" x14ac:dyDescent="0.25">
      <c r="C28" s="176" t="s">
        <v>8</v>
      </c>
      <c r="D28" s="177"/>
      <c r="E28" s="20"/>
      <c r="F28" s="32"/>
      <c r="G28" s="51"/>
      <c r="L28" s="20"/>
    </row>
    <row r="29" spans="3:17" ht="20.100000000000001" customHeight="1" x14ac:dyDescent="0.25">
      <c r="C29" s="178" t="s">
        <v>9</v>
      </c>
      <c r="D29" s="179"/>
      <c r="E29" s="20"/>
      <c r="F29" s="6"/>
      <c r="G29" s="51"/>
      <c r="L29" s="20"/>
    </row>
    <row r="30" spans="3:17" ht="17.25" customHeight="1" x14ac:dyDescent="0.25">
      <c r="D30" s="20"/>
      <c r="E30" s="20"/>
      <c r="F30" s="6"/>
      <c r="G30" s="52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2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1400" priority="86" operator="between">
      <formula>$F5*0.9</formula>
      <formula>$F5</formula>
    </cfRule>
    <cfRule type="cellIs" dxfId="1399" priority="87" operator="lessThan">
      <formula>$F5*0.9</formula>
    </cfRule>
    <cfRule type="cellIs" dxfId="1398" priority="88" operator="greaterThan">
      <formula>$F5</formula>
    </cfRule>
  </conditionalFormatting>
  <conditionalFormatting sqref="D7">
    <cfRule type="cellIs" dxfId="1397" priority="79" operator="between">
      <formula>$F7*0.9</formula>
      <formula>$F7</formula>
    </cfRule>
    <cfRule type="cellIs" dxfId="1396" priority="80" operator="lessThan">
      <formula>$F7*0.9</formula>
    </cfRule>
    <cfRule type="cellIs" dxfId="1395" priority="81" operator="greaterThan">
      <formula>$F7</formula>
    </cfRule>
  </conditionalFormatting>
  <conditionalFormatting sqref="D6">
    <cfRule type="cellIs" dxfId="1394" priority="76" operator="between">
      <formula>$F6*0.9</formula>
      <formula>$F6</formula>
    </cfRule>
    <cfRule type="cellIs" dxfId="1393" priority="77" operator="lessThan">
      <formula>$F6*0.9</formula>
    </cfRule>
    <cfRule type="cellIs" dxfId="1392" priority="78" operator="greaterThan">
      <formula>$F6</formula>
    </cfRule>
  </conditionalFormatting>
  <conditionalFormatting sqref="D11">
    <cfRule type="cellIs" dxfId="1391" priority="73" operator="between">
      <formula>$F11*0.9</formula>
      <formula>$F11</formula>
    </cfRule>
    <cfRule type="cellIs" dxfId="1390" priority="74" operator="lessThan">
      <formula>$F11*0.9</formula>
    </cfRule>
    <cfRule type="cellIs" dxfId="1389" priority="75" operator="greaterThan">
      <formula>$F11</formula>
    </cfRule>
  </conditionalFormatting>
  <conditionalFormatting sqref="D17">
    <cfRule type="cellIs" dxfId="1388" priority="70" operator="between">
      <formula>$F17*0.9</formula>
      <formula>$F17</formula>
    </cfRule>
    <cfRule type="cellIs" dxfId="1387" priority="71" operator="lessThan">
      <formula>$F17*0.9</formula>
    </cfRule>
    <cfRule type="cellIs" dxfId="1386" priority="72" operator="greaterThan">
      <formula>$F17</formula>
    </cfRule>
  </conditionalFormatting>
  <conditionalFormatting sqref="D23">
    <cfRule type="cellIs" dxfId="1385" priority="67" operator="between">
      <formula>$F23*0.9</formula>
      <formula>$F23</formula>
    </cfRule>
    <cfRule type="cellIs" dxfId="1384" priority="68" operator="lessThan">
      <formula>$F23*0.9</formula>
    </cfRule>
    <cfRule type="cellIs" dxfId="1383" priority="69" operator="greaterThan">
      <formula>$F23</formula>
    </cfRule>
  </conditionalFormatting>
  <conditionalFormatting sqref="D12">
    <cfRule type="cellIs" dxfId="1382" priority="64" operator="between">
      <formula>$F12*0.9</formula>
      <formula>$F12</formula>
    </cfRule>
    <cfRule type="cellIs" dxfId="1381" priority="65" operator="lessThan">
      <formula>$F12*0.9</formula>
    </cfRule>
    <cfRule type="cellIs" dxfId="1380" priority="66" operator="greaterThan">
      <formula>$F12</formula>
    </cfRule>
  </conditionalFormatting>
  <conditionalFormatting sqref="D24">
    <cfRule type="cellIs" dxfId="1379" priority="61" operator="between">
      <formula>$F24*0.9</formula>
      <formula>$F24</formula>
    </cfRule>
    <cfRule type="cellIs" dxfId="1378" priority="62" operator="lessThan">
      <formula>$F24*0.9</formula>
    </cfRule>
    <cfRule type="cellIs" dxfId="1377" priority="63" operator="greaterThan">
      <formula>$F24</formula>
    </cfRule>
  </conditionalFormatting>
  <conditionalFormatting sqref="D13">
    <cfRule type="cellIs" dxfId="1376" priority="58" operator="between">
      <formula>$F13*0.9</formula>
      <formula>$F13</formula>
    </cfRule>
    <cfRule type="cellIs" dxfId="1375" priority="59" operator="lessThan">
      <formula>$F13*0.9</formula>
    </cfRule>
    <cfRule type="cellIs" dxfId="1374" priority="60" operator="greaterThan">
      <formula>$F13</formula>
    </cfRule>
  </conditionalFormatting>
  <conditionalFormatting sqref="D19">
    <cfRule type="cellIs" dxfId="1373" priority="55" operator="between">
      <formula>$F19*0.9</formula>
      <formula>$F19</formula>
    </cfRule>
    <cfRule type="cellIs" dxfId="1372" priority="56" operator="lessThan">
      <formula>$F19*0.9</formula>
    </cfRule>
    <cfRule type="cellIs" dxfId="1371" priority="57" operator="greaterThan">
      <formula>$F19</formula>
    </cfRule>
  </conditionalFormatting>
  <conditionalFormatting sqref="D25">
    <cfRule type="cellIs" dxfId="1370" priority="52" operator="between">
      <formula>$F25*0.9</formula>
      <formula>$F25</formula>
    </cfRule>
    <cfRule type="cellIs" dxfId="1369" priority="53" operator="lessThan">
      <formula>$F25*0.9</formula>
    </cfRule>
    <cfRule type="cellIs" dxfId="1368" priority="54" operator="greaterThan">
      <formula>$F25</formula>
    </cfRule>
  </conditionalFormatting>
  <conditionalFormatting sqref="G5 I5 K5 M5">
    <cfRule type="cellIs" dxfId="1367" priority="107" operator="between">
      <formula>$O5*0.9</formula>
      <formula>$O5</formula>
    </cfRule>
    <cfRule type="cellIs" dxfId="1366" priority="108" operator="lessThan">
      <formula>$O5*0.9</formula>
    </cfRule>
    <cfRule type="cellIs" dxfId="1365" priority="109" operator="greaterThan">
      <formula>$O5</formula>
    </cfRule>
  </conditionalFormatting>
  <conditionalFormatting sqref="G6 I6 K6 M6">
    <cfRule type="cellIs" dxfId="1364" priority="89" operator="between">
      <formula>$O6*0.9</formula>
      <formula>$O6</formula>
    </cfRule>
    <cfRule type="cellIs" dxfId="1363" priority="90" operator="lessThan">
      <formula>$O6*0.9</formula>
    </cfRule>
    <cfRule type="cellIs" dxfId="1362" priority="91" operator="greaterThan">
      <formula>$O6</formula>
    </cfRule>
  </conditionalFormatting>
  <conditionalFormatting sqref="G7 I7 K7 M7">
    <cfRule type="cellIs" dxfId="1361" priority="49" operator="between">
      <formula>$O7*0.9</formula>
      <formula>$O7</formula>
    </cfRule>
    <cfRule type="cellIs" dxfId="1360" priority="50" operator="lessThan">
      <formula>$O7*0.9</formula>
    </cfRule>
    <cfRule type="cellIs" dxfId="1359" priority="51" operator="greaterThan">
      <formula>$O7</formula>
    </cfRule>
  </conditionalFormatting>
  <conditionalFormatting sqref="G11 I11 K11 M11">
    <cfRule type="cellIs" dxfId="1358" priority="104" operator="between">
      <formula>$O11*0.9</formula>
      <formula>$O11</formula>
    </cfRule>
    <cfRule type="cellIs" dxfId="1357" priority="105" operator="lessThan">
      <formula>$O11*0.9</formula>
    </cfRule>
    <cfRule type="cellIs" dxfId="1356" priority="106" operator="greaterThan">
      <formula>$O11</formula>
    </cfRule>
  </conditionalFormatting>
  <conditionalFormatting sqref="G12 I12 K12 M12">
    <cfRule type="cellIs" dxfId="1355" priority="101" operator="between">
      <formula>$O12*0.9</formula>
      <formula>$O12</formula>
    </cfRule>
    <cfRule type="cellIs" dxfId="1354" priority="102" operator="lessThan">
      <formula>$O12*0.9</formula>
    </cfRule>
    <cfRule type="cellIs" dxfId="1353" priority="103" operator="greaterThan">
      <formula>$O12</formula>
    </cfRule>
  </conditionalFormatting>
  <conditionalFormatting sqref="G13 I13 K13 M13">
    <cfRule type="cellIs" dxfId="1352" priority="83" operator="between">
      <formula>$O13*0.9</formula>
      <formula>$O13</formula>
    </cfRule>
    <cfRule type="cellIs" dxfId="1351" priority="84" operator="lessThan">
      <formula>$O13*0.9</formula>
    </cfRule>
    <cfRule type="cellIs" dxfId="1350" priority="85" operator="greaterThan">
      <formula>$O13</formula>
    </cfRule>
  </conditionalFormatting>
  <conditionalFormatting sqref="G14 I14 K14 M14">
    <cfRule type="cellIs" dxfId="1349" priority="43" operator="between">
      <formula>$O14*0.9</formula>
      <formula>$O14</formula>
    </cfRule>
    <cfRule type="cellIs" dxfId="1348" priority="44" operator="lessThan">
      <formula>$O14*0.9</formula>
    </cfRule>
    <cfRule type="cellIs" dxfId="1347" priority="45" operator="greaterThan">
      <formula>$O14</formula>
    </cfRule>
  </conditionalFormatting>
  <conditionalFormatting sqref="G17:G18 I17:I18 K17:K18 M17:M18">
    <cfRule type="cellIs" dxfId="1346" priority="98" operator="between">
      <formula>$O17*0.9</formula>
      <formula>$O17</formula>
    </cfRule>
    <cfRule type="cellIs" dxfId="1345" priority="99" operator="lessThan">
      <formula>$O17*0.9</formula>
    </cfRule>
    <cfRule type="cellIs" dxfId="1344" priority="100" operator="greaterThan">
      <formula>$O17</formula>
    </cfRule>
  </conditionalFormatting>
  <conditionalFormatting sqref="G19 I19 K19 M19">
    <cfRule type="cellIs" dxfId="1343" priority="40" operator="between">
      <formula>$O19*0.9</formula>
      <formula>$O19</formula>
    </cfRule>
    <cfRule type="cellIs" dxfId="1342" priority="41" operator="lessThan">
      <formula>$O19*0.9</formula>
    </cfRule>
    <cfRule type="cellIs" dxfId="1341" priority="42" operator="greaterThan">
      <formula>$O19</formula>
    </cfRule>
  </conditionalFormatting>
  <conditionalFormatting sqref="G20 I20 K20 M20">
    <cfRule type="cellIs" dxfId="1340" priority="37" operator="between">
      <formula>$O20*0.9</formula>
      <formula>$O20</formula>
    </cfRule>
    <cfRule type="cellIs" dxfId="1339" priority="38" operator="lessThan">
      <formula>$O20*0.9</formula>
    </cfRule>
    <cfRule type="cellIs" dxfId="1338" priority="39" operator="greaterThan">
      <formula>$O20</formula>
    </cfRule>
  </conditionalFormatting>
  <conditionalFormatting sqref="G23 I23 K23 M23">
    <cfRule type="cellIs" dxfId="1337" priority="95" operator="between">
      <formula>$O23*0.9</formula>
      <formula>$O23</formula>
    </cfRule>
    <cfRule type="cellIs" dxfId="1336" priority="96" operator="lessThan">
      <formula>$O23*0.9</formula>
    </cfRule>
    <cfRule type="cellIs" dxfId="1335" priority="97" operator="greaterThan">
      <formula>$O23</formula>
    </cfRule>
  </conditionalFormatting>
  <conditionalFormatting sqref="G24 I24 K24 M24">
    <cfRule type="cellIs" dxfId="1334" priority="92" operator="between">
      <formula>$O24*0.9</formula>
      <formula>$O24</formula>
    </cfRule>
    <cfRule type="cellIs" dxfId="1333" priority="93" operator="lessThan">
      <formula>$O24*0.9</formula>
    </cfRule>
    <cfRule type="cellIs" dxfId="1332" priority="94" operator="greaterThan">
      <formula>$O24</formula>
    </cfRule>
  </conditionalFormatting>
  <conditionalFormatting sqref="G25 I25 K25 M25">
    <cfRule type="cellIs" dxfId="1331" priority="34" operator="between">
      <formula>$O25*0.9</formula>
      <formula>$O25</formula>
    </cfRule>
    <cfRule type="cellIs" dxfId="1330" priority="35" operator="lessThan">
      <formula>$O25*0.9</formula>
    </cfRule>
    <cfRule type="cellIs" dxfId="1329" priority="36" operator="greaterThan">
      <formula>$O25</formula>
    </cfRule>
  </conditionalFormatting>
  <conditionalFormatting sqref="D8">
    <cfRule type="cellIs" dxfId="1328" priority="31" operator="between">
      <formula>$F8*0.9</formula>
      <formula>$F8</formula>
    </cfRule>
    <cfRule type="cellIs" dxfId="1327" priority="32" operator="lessThan">
      <formula>$F8*0.9</formula>
    </cfRule>
    <cfRule type="cellIs" dxfId="1326" priority="33" operator="greaterThan">
      <formula>$F8</formula>
    </cfRule>
  </conditionalFormatting>
  <conditionalFormatting sqref="D14">
    <cfRule type="cellIs" dxfId="1325" priority="28" operator="between">
      <formula>$F14*0.9</formula>
      <formula>$F14</formula>
    </cfRule>
    <cfRule type="cellIs" dxfId="1324" priority="29" operator="lessThan">
      <formula>$F14*0.9</formula>
    </cfRule>
    <cfRule type="cellIs" dxfId="1323" priority="30" operator="greaterThan">
      <formula>$F14</formula>
    </cfRule>
  </conditionalFormatting>
  <conditionalFormatting sqref="D20">
    <cfRule type="cellIs" dxfId="1322" priority="25" operator="between">
      <formula>$F20*0.9</formula>
      <formula>$F20</formula>
    </cfRule>
    <cfRule type="cellIs" dxfId="1321" priority="26" operator="lessThan">
      <formula>$F20*0.9</formula>
    </cfRule>
    <cfRule type="cellIs" dxfId="1320" priority="27" operator="greaterThan">
      <formula>$F20</formula>
    </cfRule>
  </conditionalFormatting>
  <conditionalFormatting sqref="G15 I15 K15 M15">
    <cfRule type="cellIs" dxfId="1319" priority="22" operator="between">
      <formula>$O15*0.9</formula>
      <formula>$O15</formula>
    </cfRule>
    <cfRule type="cellIs" dxfId="1318" priority="23" operator="lessThan">
      <formula>$O15*0.9</formula>
    </cfRule>
    <cfRule type="cellIs" dxfId="1317" priority="24" operator="greaterThan">
      <formula>$O15</formula>
    </cfRule>
  </conditionalFormatting>
  <conditionalFormatting sqref="G21 I21 K21 M21">
    <cfRule type="cellIs" dxfId="1316" priority="16" operator="between">
      <formula>$O21*0.9</formula>
      <formula>$O21</formula>
    </cfRule>
    <cfRule type="cellIs" dxfId="1315" priority="17" operator="lessThan">
      <formula>$O21*0.9</formula>
    </cfRule>
    <cfRule type="cellIs" dxfId="1314" priority="18" operator="greaterThan">
      <formula>$O21</formula>
    </cfRule>
  </conditionalFormatting>
  <conditionalFormatting sqref="G8 I8 K8 M8">
    <cfRule type="cellIs" dxfId="1313" priority="10" operator="between">
      <formula>$O8*0.9</formula>
      <formula>$O8</formula>
    </cfRule>
    <cfRule type="cellIs" dxfId="1312" priority="11" operator="lessThan">
      <formula>$O8*0.9</formula>
    </cfRule>
    <cfRule type="cellIs" dxfId="1311" priority="12" operator="greaterThan">
      <formula>$O8</formula>
    </cfRule>
  </conditionalFormatting>
  <conditionalFormatting sqref="G9 I9 K9 M9">
    <cfRule type="cellIs" dxfId="1310" priority="7" operator="between">
      <formula>$O9*0.9</formula>
      <formula>$O9</formula>
    </cfRule>
    <cfRule type="cellIs" dxfId="1309" priority="8" operator="lessThan">
      <formula>$O9*0.9</formula>
    </cfRule>
    <cfRule type="cellIs" dxfId="1308" priority="9" operator="greaterThan">
      <formula>$O9</formula>
    </cfRule>
  </conditionalFormatting>
  <conditionalFormatting sqref="D21 D15 D9">
    <cfRule type="cellIs" dxfId="1307" priority="4" operator="between">
      <formula>$F9*0.9</formula>
      <formula>$F9</formula>
    </cfRule>
    <cfRule type="cellIs" dxfId="1306" priority="5" operator="lessThan">
      <formula>$F9*0.9</formula>
    </cfRule>
    <cfRule type="cellIs" dxfId="1305" priority="6" operator="greaterThan">
      <formula>$F9</formula>
    </cfRule>
  </conditionalFormatting>
  <conditionalFormatting sqref="D18">
    <cfRule type="cellIs" dxfId="1304" priority="1" operator="between">
      <formula>$F18*0.9</formula>
      <formula>$F18</formula>
    </cfRule>
    <cfRule type="cellIs" dxfId="1303" priority="2" operator="lessThan">
      <formula>$F18*0.9</formula>
    </cfRule>
    <cfRule type="cellIs" dxfId="1302" priority="3" operator="greaterThan">
      <formula>$F18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C1:Q45"/>
  <sheetViews>
    <sheetView zoomScaleNormal="100" zoomScaleSheetLayoutView="100" workbookViewId="0">
      <pane xSplit="3" ySplit="3" topLeftCell="D4" activePane="bottomRight" state="frozen"/>
      <selection activeCell="M11" sqref="M11:M15"/>
      <selection pane="topRight" activeCell="M11" sqref="M11:M15"/>
      <selection pane="bottomLeft" activeCell="M11" sqref="M11:M15"/>
      <selection pane="bottomRight" activeCell="Q8" sqref="Q8"/>
    </sheetView>
  </sheetViews>
  <sheetFormatPr defaultColWidth="9.140625" defaultRowHeight="15" x14ac:dyDescent="0.25"/>
  <cols>
    <col min="1" max="2" width="8.85546875" style="20" customWidth="1"/>
    <col min="3" max="3" width="40.42578125" style="40" customWidth="1"/>
    <col min="4" max="5" width="13.85546875" style="9" hidden="1" customWidth="1"/>
    <col min="6" max="6" width="13.85546875" style="20" hidden="1" customWidth="1"/>
    <col min="7" max="11" width="13.85546875" style="20" customWidth="1"/>
    <col min="12" max="12" width="13.85546875" style="6" customWidth="1"/>
    <col min="13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6" t="str">
        <f ca="1">MID(CELL("Filename",I4),SEARCH("]",CELL("Filename",I4),1)+1,32)</f>
        <v>LWDB 12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18</v>
      </c>
      <c r="E3" s="5" t="s">
        <v>16</v>
      </c>
      <c r="F3" s="48" t="s">
        <v>17</v>
      </c>
      <c r="G3" s="50" t="s">
        <v>49</v>
      </c>
      <c r="H3" s="5" t="s">
        <v>50</v>
      </c>
      <c r="I3" s="4" t="s">
        <v>51</v>
      </c>
      <c r="J3" s="5" t="s">
        <v>52</v>
      </c>
      <c r="K3" s="8" t="s">
        <v>53</v>
      </c>
      <c r="L3" s="5" t="s">
        <v>54</v>
      </c>
      <c r="M3" s="8" t="s">
        <v>55</v>
      </c>
      <c r="N3" s="5" t="s">
        <v>56</v>
      </c>
      <c r="O3" s="7" t="s">
        <v>57</v>
      </c>
    </row>
    <row r="4" spans="3:17" ht="20.100000000000001" customHeight="1" x14ac:dyDescent="0.25">
      <c r="C4" s="24" t="s">
        <v>11</v>
      </c>
      <c r="D4" s="27"/>
      <c r="E4" s="27"/>
      <c r="F4" s="49"/>
      <c r="G4" s="50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86.2</v>
      </c>
      <c r="E5" s="60">
        <f>D5/F5*100</f>
        <v>100.81871345029241</v>
      </c>
      <c r="F5" s="64">
        <v>85.5</v>
      </c>
      <c r="G5" s="57">
        <v>84.6</v>
      </c>
      <c r="H5" s="60">
        <f>SUM(G5/$O5)*100</f>
        <v>97.241379310344826</v>
      </c>
      <c r="I5" s="60">
        <v>81.899999999999991</v>
      </c>
      <c r="J5" s="60">
        <f>SUM(I5/$O5)*100</f>
        <v>94.137931034482747</v>
      </c>
      <c r="K5" s="18">
        <v>83.8</v>
      </c>
      <c r="L5" s="60">
        <f>SUM(K5/$O5)*100</f>
        <v>96.321839080459768</v>
      </c>
      <c r="M5" s="18">
        <v>76.099999999999994</v>
      </c>
      <c r="N5" s="28">
        <f>SUM(M5/$O5)*100</f>
        <v>87.471264367816076</v>
      </c>
      <c r="O5" s="33">
        <v>87</v>
      </c>
      <c r="Q5" s="1"/>
    </row>
    <row r="6" spans="3:17" ht="20.100000000000001" customHeight="1" x14ac:dyDescent="0.25">
      <c r="C6" s="21" t="s">
        <v>3</v>
      </c>
      <c r="D6" s="29">
        <v>7242</v>
      </c>
      <c r="E6" s="114">
        <f t="shared" ref="E6:E9" si="0">D6/F6*100</f>
        <v>103.45714285714284</v>
      </c>
      <c r="F6" s="153">
        <v>7000</v>
      </c>
      <c r="G6" s="56">
        <v>7348</v>
      </c>
      <c r="H6" s="60">
        <f>SUM(G6/$O6)*100</f>
        <v>104.97142857142859</v>
      </c>
      <c r="I6" s="63">
        <v>7800</v>
      </c>
      <c r="J6" s="60">
        <f>SUM(I6/$O6)*100</f>
        <v>111.42857142857143</v>
      </c>
      <c r="K6" s="29">
        <v>8932</v>
      </c>
      <c r="L6" s="60">
        <f>SUM(K6/$O6)*100</f>
        <v>127.60000000000001</v>
      </c>
      <c r="M6" s="29">
        <v>8921</v>
      </c>
      <c r="N6" s="28">
        <f>SUM(M6/$O6)*100</f>
        <v>127.44285714285715</v>
      </c>
      <c r="O6" s="35">
        <v>7000</v>
      </c>
      <c r="Q6" s="1"/>
    </row>
    <row r="7" spans="3:17" ht="20.100000000000001" customHeight="1" x14ac:dyDescent="0.25">
      <c r="C7" s="21" t="s">
        <v>10</v>
      </c>
      <c r="D7" s="18">
        <v>83.8</v>
      </c>
      <c r="E7" s="114">
        <f t="shared" si="0"/>
        <v>99.761904761904759</v>
      </c>
      <c r="F7" s="64">
        <v>84</v>
      </c>
      <c r="G7" s="57">
        <v>82</v>
      </c>
      <c r="H7" s="60">
        <f>SUM(G7/$O7)*100</f>
        <v>96.470588235294116</v>
      </c>
      <c r="I7" s="60">
        <v>82.199999999999989</v>
      </c>
      <c r="J7" s="60">
        <f>SUM(I7/$O7)*100</f>
        <v>96.70588235294116</v>
      </c>
      <c r="K7" s="18">
        <v>82.199999999999989</v>
      </c>
      <c r="L7" s="60">
        <f>SUM(K7/$O7)*100</f>
        <v>96.70588235294116</v>
      </c>
      <c r="M7" s="18">
        <v>80.400000000000006</v>
      </c>
      <c r="N7" s="28">
        <f>SUM(M7/$O7)*100</f>
        <v>94.588235294117652</v>
      </c>
      <c r="O7" s="34">
        <v>85</v>
      </c>
      <c r="Q7" s="1"/>
    </row>
    <row r="8" spans="3:17" ht="20.100000000000001" customHeight="1" x14ac:dyDescent="0.25">
      <c r="C8" s="21" t="s">
        <v>13</v>
      </c>
      <c r="D8" s="18">
        <v>76.900000000000006</v>
      </c>
      <c r="E8" s="114">
        <f t="shared" si="0"/>
        <v>109.85714285714288</v>
      </c>
      <c r="F8" s="64">
        <v>70</v>
      </c>
      <c r="G8" s="113">
        <v>77.7</v>
      </c>
      <c r="H8" s="114">
        <f>SUM(G8/$O8)*100</f>
        <v>111.00000000000001</v>
      </c>
      <c r="I8" s="114">
        <v>76.900000000000006</v>
      </c>
      <c r="J8" s="114">
        <f>SUM(I8/$O8)*100</f>
        <v>109.85714285714288</v>
      </c>
      <c r="K8" s="108">
        <v>73.5</v>
      </c>
      <c r="L8" s="114">
        <f>SUM(K8/$O8)*100</f>
        <v>105</v>
      </c>
      <c r="M8" s="108">
        <v>71</v>
      </c>
      <c r="N8" s="28">
        <f>SUM(M8/$O8)*100</f>
        <v>101.42857142857142</v>
      </c>
      <c r="O8" s="34">
        <v>70</v>
      </c>
      <c r="Q8" s="1"/>
    </row>
    <row r="9" spans="3:17" ht="20.100000000000001" customHeight="1" x14ac:dyDescent="0.25">
      <c r="C9" s="21" t="s">
        <v>19</v>
      </c>
      <c r="D9" s="108">
        <v>81.399999999999991</v>
      </c>
      <c r="E9" s="114">
        <f t="shared" si="0"/>
        <v>135.66666666666666</v>
      </c>
      <c r="F9" s="64">
        <v>60</v>
      </c>
      <c r="G9" s="113">
        <v>73.099999999999994</v>
      </c>
      <c r="H9" s="114">
        <f>SUM(G9/$O9)*100</f>
        <v>121.83333333333333</v>
      </c>
      <c r="I9" s="114">
        <v>73.8</v>
      </c>
      <c r="J9" s="114">
        <f>SUM(I9/$O9)*100</f>
        <v>123</v>
      </c>
      <c r="K9" s="108">
        <v>70.8</v>
      </c>
      <c r="L9" s="114">
        <f>SUM(K9/$O9)*100</f>
        <v>118</v>
      </c>
      <c r="M9" s="108">
        <v>73.5</v>
      </c>
      <c r="N9" s="28">
        <f>SUM(M9/$O9)*100</f>
        <v>122.50000000000001</v>
      </c>
      <c r="O9" s="34">
        <v>60</v>
      </c>
      <c r="Q9" s="1"/>
    </row>
    <row r="10" spans="3:17" ht="20.100000000000001" customHeight="1" x14ac:dyDescent="0.25">
      <c r="C10" s="39" t="s">
        <v>14</v>
      </c>
      <c r="D10" s="31"/>
      <c r="E10" s="31"/>
      <c r="F10" s="31"/>
      <c r="G10" s="58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84.8</v>
      </c>
      <c r="E11" s="114">
        <f t="shared" ref="E11:E15" si="1">D11/F11*100</f>
        <v>99.764705882352928</v>
      </c>
      <c r="F11" s="64">
        <v>85</v>
      </c>
      <c r="G11" s="57">
        <v>86.9</v>
      </c>
      <c r="H11" s="60">
        <f>SUM(G11/$O11)*100</f>
        <v>102.23529411764707</v>
      </c>
      <c r="I11" s="60">
        <v>88.5</v>
      </c>
      <c r="J11" s="60">
        <f>SUM(I11/$O11)*100</f>
        <v>104.11764705882354</v>
      </c>
      <c r="K11" s="18">
        <v>91.100000000000009</v>
      </c>
      <c r="L11" s="60">
        <f>SUM(K11/$O11)*100</f>
        <v>107.17647058823529</v>
      </c>
      <c r="M11" s="18">
        <v>81.699999999999989</v>
      </c>
      <c r="N11" s="28">
        <f>SUM(M11/$O11)*100</f>
        <v>96.117647058823522</v>
      </c>
      <c r="O11" s="34">
        <v>85</v>
      </c>
      <c r="Q11" s="1"/>
    </row>
    <row r="12" spans="3:17" ht="20.100000000000001" customHeight="1" x14ac:dyDescent="0.25">
      <c r="C12" s="21" t="s">
        <v>3</v>
      </c>
      <c r="D12" s="29">
        <v>7526</v>
      </c>
      <c r="E12" s="114">
        <f t="shared" si="1"/>
        <v>107.51428571428572</v>
      </c>
      <c r="F12" s="153">
        <v>7000</v>
      </c>
      <c r="G12" s="56">
        <v>7696</v>
      </c>
      <c r="H12" s="60">
        <f>SUM(G12/$O12)*100</f>
        <v>108.3943661971831</v>
      </c>
      <c r="I12" s="63">
        <v>8248</v>
      </c>
      <c r="J12" s="60">
        <f>SUM(I12/$O12)*100</f>
        <v>116.16901408450704</v>
      </c>
      <c r="K12" s="29">
        <v>8423</v>
      </c>
      <c r="L12" s="60">
        <f>SUM(K12/$O12)*100</f>
        <v>118.63380281690141</v>
      </c>
      <c r="M12" s="29">
        <v>8997</v>
      </c>
      <c r="N12" s="28">
        <f>SUM(M12/$O12)*100</f>
        <v>126.71830985915493</v>
      </c>
      <c r="O12" s="35">
        <v>7100</v>
      </c>
      <c r="Q12" s="1"/>
    </row>
    <row r="13" spans="3:17" ht="20.100000000000001" customHeight="1" x14ac:dyDescent="0.25">
      <c r="C13" s="21" t="s">
        <v>10</v>
      </c>
      <c r="D13" s="18">
        <v>78.5</v>
      </c>
      <c r="E13" s="114">
        <f t="shared" si="1"/>
        <v>96.913580246913583</v>
      </c>
      <c r="F13" s="64">
        <v>81</v>
      </c>
      <c r="G13" s="57">
        <v>76.599999999999994</v>
      </c>
      <c r="H13" s="60">
        <f>SUM(G13/$O13)*100</f>
        <v>94.567901234567898</v>
      </c>
      <c r="I13" s="60">
        <v>78.8</v>
      </c>
      <c r="J13" s="18">
        <f>SUM(I13/$O13)*100</f>
        <v>97.283950617283949</v>
      </c>
      <c r="K13" s="18">
        <v>82.199999999999989</v>
      </c>
      <c r="L13" s="60">
        <f>SUM(K13/$O13)*100</f>
        <v>101.48148148148147</v>
      </c>
      <c r="M13" s="18">
        <v>84.6</v>
      </c>
      <c r="N13" s="28">
        <f>SUM(M13/$O13)*100</f>
        <v>104.44444444444443</v>
      </c>
      <c r="O13" s="34">
        <v>81</v>
      </c>
      <c r="Q13" s="1"/>
    </row>
    <row r="14" spans="3:17" ht="20.100000000000001" customHeight="1" x14ac:dyDescent="0.25">
      <c r="C14" s="21" t="s">
        <v>13</v>
      </c>
      <c r="D14" s="18">
        <v>85.399999999999991</v>
      </c>
      <c r="E14" s="114">
        <f t="shared" si="1"/>
        <v>122</v>
      </c>
      <c r="F14" s="64">
        <v>70</v>
      </c>
      <c r="G14" s="57">
        <v>89</v>
      </c>
      <c r="H14" s="60">
        <f>SUM(G14/$O14)*100</f>
        <v>127.14285714285714</v>
      </c>
      <c r="I14" s="60">
        <v>88.3</v>
      </c>
      <c r="J14" s="60">
        <f>SUM(I14/$O14)*100</f>
        <v>126.14285714285714</v>
      </c>
      <c r="K14" s="18">
        <v>92.5</v>
      </c>
      <c r="L14" s="60">
        <f>SUM(K14/$O14)*100</f>
        <v>132.14285714285714</v>
      </c>
      <c r="M14" s="18">
        <v>90.9</v>
      </c>
      <c r="N14" s="28">
        <f>SUM(M14/$O14)*100</f>
        <v>129.85714285714286</v>
      </c>
      <c r="O14" s="34">
        <v>70</v>
      </c>
      <c r="Q14" s="1"/>
    </row>
    <row r="15" spans="3:17" ht="20.100000000000001" customHeight="1" x14ac:dyDescent="0.25">
      <c r="C15" s="21" t="s">
        <v>19</v>
      </c>
      <c r="D15" s="108">
        <v>85</v>
      </c>
      <c r="E15" s="114">
        <f t="shared" si="1"/>
        <v>121.42857142857142</v>
      </c>
      <c r="F15" s="64">
        <v>70</v>
      </c>
      <c r="G15" s="57">
        <v>79.3</v>
      </c>
      <c r="H15" s="60">
        <f>SUM(G15/$O15)*100</f>
        <v>109.83379501385041</v>
      </c>
      <c r="I15" s="60">
        <v>76</v>
      </c>
      <c r="J15" s="60">
        <f>SUM(I15/$O15)*100</f>
        <v>105.26315789473684</v>
      </c>
      <c r="K15" s="18">
        <v>74.599999999999994</v>
      </c>
      <c r="L15" s="60">
        <f>SUM(K15/$O15)*100</f>
        <v>103.32409972299168</v>
      </c>
      <c r="M15" s="18">
        <v>72.599999999999994</v>
      </c>
      <c r="N15" s="28">
        <f>SUM(M15/$O15)*100</f>
        <v>100.55401662049861</v>
      </c>
      <c r="O15" s="34">
        <v>72.2</v>
      </c>
      <c r="Q15" s="1"/>
    </row>
    <row r="16" spans="3:17" ht="20.100000000000001" customHeight="1" x14ac:dyDescent="0.25">
      <c r="C16" s="39" t="s">
        <v>15</v>
      </c>
      <c r="D16" s="31"/>
      <c r="E16" s="31"/>
      <c r="F16" s="31"/>
      <c r="G16" s="58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77.400000000000006</v>
      </c>
      <c r="E17" s="114">
        <f t="shared" ref="E17:E21" si="2">D17/F17*100</f>
        <v>97.974683544303815</v>
      </c>
      <c r="F17" s="64">
        <v>79</v>
      </c>
      <c r="G17" s="57">
        <v>78.100000000000009</v>
      </c>
      <c r="H17" s="60">
        <f>SUM(G17/$O17)*100</f>
        <v>97.625</v>
      </c>
      <c r="I17" s="60">
        <v>78.5</v>
      </c>
      <c r="J17" s="60">
        <f>SUM(I17/$O17)*100</f>
        <v>98.125</v>
      </c>
      <c r="K17" s="18">
        <v>80.600000000000009</v>
      </c>
      <c r="L17" s="60">
        <f>SUM(K17/$O17)*100</f>
        <v>100.75</v>
      </c>
      <c r="M17" s="18">
        <v>69.099999999999994</v>
      </c>
      <c r="N17" s="28">
        <f>SUM(M17/$O17)*100</f>
        <v>86.374999999999986</v>
      </c>
      <c r="O17" s="34">
        <v>80</v>
      </c>
      <c r="Q17" s="1"/>
    </row>
    <row r="18" spans="3:17" ht="20.100000000000001" customHeight="1" x14ac:dyDescent="0.25">
      <c r="C18" s="21" t="s">
        <v>3</v>
      </c>
      <c r="D18" s="109">
        <v>4459</v>
      </c>
      <c r="E18" s="114">
        <f t="shared" si="2"/>
        <v>117.34210526315789</v>
      </c>
      <c r="F18" s="153">
        <v>3800</v>
      </c>
      <c r="G18" s="112">
        <v>4131</v>
      </c>
      <c r="H18" s="60">
        <f>SUM(G18/$O18)*100</f>
        <v>108.71052631578948</v>
      </c>
      <c r="I18" s="115">
        <v>4688</v>
      </c>
      <c r="J18" s="60">
        <f>SUM(I18/$O18)*100</f>
        <v>123.36842105263158</v>
      </c>
      <c r="K18" s="109">
        <v>5065</v>
      </c>
      <c r="L18" s="60">
        <f>SUM(K18/$O18)*100</f>
        <v>133.28947368421055</v>
      </c>
      <c r="M18" s="109">
        <v>5169</v>
      </c>
      <c r="N18" s="28">
        <f>SUM(M18/$O18)*100</f>
        <v>136.02631578947367</v>
      </c>
      <c r="O18" s="110">
        <v>3800</v>
      </c>
      <c r="Q18" s="1"/>
    </row>
    <row r="19" spans="3:17" ht="20.100000000000001" customHeight="1" x14ac:dyDescent="0.25">
      <c r="C19" s="21" t="s">
        <v>10</v>
      </c>
      <c r="D19" s="18">
        <v>74.8</v>
      </c>
      <c r="E19" s="114">
        <f t="shared" si="2"/>
        <v>102.46575342465754</v>
      </c>
      <c r="F19" s="64">
        <v>73</v>
      </c>
      <c r="G19" s="65">
        <v>71.3</v>
      </c>
      <c r="H19" s="60">
        <f t="shared" ref="H19:H20" si="3">SUM(G19/$O19)*100</f>
        <v>96.35135135135134</v>
      </c>
      <c r="I19" s="60">
        <v>75.3</v>
      </c>
      <c r="J19" s="60">
        <f t="shared" ref="J19:J20" si="4">SUM(I19/$O19)*100</f>
        <v>101.75675675675674</v>
      </c>
      <c r="K19" s="18">
        <v>76.3</v>
      </c>
      <c r="L19" s="60">
        <f t="shared" ref="L19:L20" si="5">SUM(K19/$O19)*100</f>
        <v>103.10810810810811</v>
      </c>
      <c r="M19" s="18">
        <v>78.5</v>
      </c>
      <c r="N19" s="28">
        <f>SUM(M19/$O19)*100</f>
        <v>106.08108108108108</v>
      </c>
      <c r="O19" s="34">
        <v>74</v>
      </c>
      <c r="Q19" s="1"/>
    </row>
    <row r="20" spans="3:17" ht="20.100000000000001" customHeight="1" x14ac:dyDescent="0.25">
      <c r="C20" s="21" t="s">
        <v>13</v>
      </c>
      <c r="D20" s="18">
        <v>92.7</v>
      </c>
      <c r="E20" s="114">
        <f t="shared" si="2"/>
        <v>106.55172413793103</v>
      </c>
      <c r="F20" s="64">
        <v>87</v>
      </c>
      <c r="G20" s="57">
        <v>97</v>
      </c>
      <c r="H20" s="60">
        <f t="shared" si="3"/>
        <v>114.11764705882352</v>
      </c>
      <c r="I20" s="60">
        <v>93.600000000000009</v>
      </c>
      <c r="J20" s="60">
        <f t="shared" si="4"/>
        <v>110.11764705882354</v>
      </c>
      <c r="K20" s="18">
        <v>93.7</v>
      </c>
      <c r="L20" s="60">
        <f t="shared" si="5"/>
        <v>110.23529411764706</v>
      </c>
      <c r="M20" s="18">
        <v>92.600000000000009</v>
      </c>
      <c r="N20" s="28">
        <f>SUM(M20/$O20)*100</f>
        <v>108.94117647058825</v>
      </c>
      <c r="O20" s="34">
        <v>85</v>
      </c>
      <c r="Q20" s="1"/>
    </row>
    <row r="21" spans="3:17" ht="20.100000000000001" customHeight="1" x14ac:dyDescent="0.25">
      <c r="C21" s="21" t="s">
        <v>19</v>
      </c>
      <c r="D21" s="108">
        <v>63.2</v>
      </c>
      <c r="E21" s="114">
        <f t="shared" si="2"/>
        <v>126.4</v>
      </c>
      <c r="F21" s="64">
        <v>50</v>
      </c>
      <c r="G21" s="57">
        <v>68.2</v>
      </c>
      <c r="H21" s="60">
        <f>SUM(G21/$O21)*100</f>
        <v>131.15384615384616</v>
      </c>
      <c r="I21" s="60">
        <v>67.300000000000011</v>
      </c>
      <c r="J21" s="60">
        <f>SUM(I21/$O21)*100</f>
        <v>129.42307692307696</v>
      </c>
      <c r="K21" s="18">
        <v>61.4</v>
      </c>
      <c r="L21" s="60">
        <f>SUM(K21/$O21)*100</f>
        <v>118.07692307692308</v>
      </c>
      <c r="M21" s="18">
        <v>63.4</v>
      </c>
      <c r="N21" s="28">
        <f>SUM(M21/$O21)*100</f>
        <v>121.92307692307691</v>
      </c>
      <c r="O21" s="34">
        <v>52</v>
      </c>
      <c r="Q21" s="1"/>
    </row>
    <row r="22" spans="3:17" ht="20.100000000000001" customHeight="1" x14ac:dyDescent="0.25">
      <c r="C22" s="39" t="s">
        <v>12</v>
      </c>
      <c r="D22" s="31"/>
      <c r="E22" s="31"/>
      <c r="F22" s="31"/>
      <c r="G22" s="58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61.5</v>
      </c>
      <c r="E23" s="114">
        <f t="shared" ref="E23:E25" si="6">D23/F23*100</f>
        <v>90.441176470588232</v>
      </c>
      <c r="F23" s="64">
        <v>68</v>
      </c>
      <c r="G23" s="57">
        <v>59.5</v>
      </c>
      <c r="H23" s="60">
        <f>SUM(G23/$O23)*100</f>
        <v>87.5</v>
      </c>
      <c r="I23" s="60">
        <v>59.5</v>
      </c>
      <c r="J23" s="60">
        <f>SUM(I23/$O23)*100</f>
        <v>87.5</v>
      </c>
      <c r="K23" s="18">
        <v>63.3</v>
      </c>
      <c r="L23" s="60">
        <f>SUM(K23/$O23)*100</f>
        <v>93.088235294117638</v>
      </c>
      <c r="M23" s="18">
        <v>67.7</v>
      </c>
      <c r="N23" s="28">
        <f>SUM(M23/$O23)*100</f>
        <v>99.558823529411768</v>
      </c>
      <c r="O23" s="34">
        <v>68</v>
      </c>
      <c r="Q23" s="1"/>
    </row>
    <row r="24" spans="3:17" ht="20.100000000000001" customHeight="1" x14ac:dyDescent="0.25">
      <c r="C24" s="21" t="s">
        <v>3</v>
      </c>
      <c r="D24" s="29">
        <v>5551</v>
      </c>
      <c r="E24" s="60">
        <f t="shared" si="6"/>
        <v>111.02000000000001</v>
      </c>
      <c r="F24" s="153">
        <v>5000</v>
      </c>
      <c r="G24" s="56">
        <v>5655</v>
      </c>
      <c r="H24" s="60">
        <f>SUM(G24/$O24)*100</f>
        <v>110.88235294117648</v>
      </c>
      <c r="I24" s="63">
        <v>6021</v>
      </c>
      <c r="J24" s="60">
        <f>SUM(I24/$O24)*100</f>
        <v>118.05882352941177</v>
      </c>
      <c r="K24" s="29">
        <v>6345</v>
      </c>
      <c r="L24" s="60">
        <f>SUM(K24/$O24)*100</f>
        <v>124.41176470588235</v>
      </c>
      <c r="M24" s="29">
        <v>6950</v>
      </c>
      <c r="N24" s="28">
        <f>SUM(M24/$O24)*100</f>
        <v>136.27450980392157</v>
      </c>
      <c r="O24" s="35">
        <v>5100</v>
      </c>
      <c r="Q24" s="1"/>
    </row>
    <row r="25" spans="3:17" ht="20.100000000000001" customHeight="1" x14ac:dyDescent="0.25">
      <c r="C25" s="25" t="s">
        <v>10</v>
      </c>
      <c r="D25" s="18">
        <v>63.3</v>
      </c>
      <c r="E25" s="60">
        <f t="shared" si="6"/>
        <v>97.384615384615387</v>
      </c>
      <c r="F25" s="64">
        <v>65</v>
      </c>
      <c r="G25" s="57">
        <v>61</v>
      </c>
      <c r="H25" s="60">
        <f>SUM(G25/$O25)*100</f>
        <v>93.84615384615384</v>
      </c>
      <c r="I25" s="60">
        <v>60.5</v>
      </c>
      <c r="J25" s="60">
        <f>SUM(I25/$O25)*100</f>
        <v>93.07692307692308</v>
      </c>
      <c r="K25" s="18">
        <v>61.6</v>
      </c>
      <c r="L25" s="60">
        <f>SUM(K25/$O25)*100</f>
        <v>94.769230769230774</v>
      </c>
      <c r="M25" s="18">
        <v>64.099999999999994</v>
      </c>
      <c r="N25" s="28">
        <f>SUM(M25/$O25)*100</f>
        <v>98.615384615384599</v>
      </c>
      <c r="O25" s="34">
        <v>65</v>
      </c>
      <c r="Q25" s="1"/>
    </row>
    <row r="26" spans="3:17" ht="20.100000000000001" customHeight="1" x14ac:dyDescent="0.25">
      <c r="D26" s="20"/>
      <c r="E26" s="20"/>
      <c r="F26" s="6"/>
      <c r="G26" s="52"/>
      <c r="H26" s="9"/>
      <c r="L26" s="20"/>
      <c r="O26" s="6"/>
    </row>
    <row r="27" spans="3:17" ht="20.100000000000001" customHeight="1" x14ac:dyDescent="0.25">
      <c r="C27" s="174" t="s">
        <v>7</v>
      </c>
      <c r="D27" s="175"/>
      <c r="E27" s="20"/>
      <c r="F27" s="32"/>
      <c r="G27" s="51"/>
      <c r="L27" s="20"/>
    </row>
    <row r="28" spans="3:17" ht="20.100000000000001" customHeight="1" x14ac:dyDescent="0.25">
      <c r="C28" s="176" t="s">
        <v>8</v>
      </c>
      <c r="D28" s="177"/>
      <c r="E28" s="20"/>
      <c r="F28" s="32"/>
      <c r="G28" s="51"/>
      <c r="L28" s="20"/>
    </row>
    <row r="29" spans="3:17" ht="20.100000000000001" customHeight="1" x14ac:dyDescent="0.25">
      <c r="C29" s="178" t="s">
        <v>9</v>
      </c>
      <c r="D29" s="179"/>
      <c r="E29" s="20"/>
      <c r="F29" s="6"/>
      <c r="G29" s="51"/>
      <c r="L29" s="20"/>
    </row>
    <row r="30" spans="3:17" ht="17.25" customHeight="1" x14ac:dyDescent="0.25">
      <c r="D30" s="20"/>
      <c r="E30" s="20"/>
      <c r="F30" s="6"/>
      <c r="G30" s="52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2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1301" priority="86" operator="between">
      <formula>$F5*0.9</formula>
      <formula>$F5</formula>
    </cfRule>
    <cfRule type="cellIs" dxfId="1300" priority="87" operator="lessThan">
      <formula>$F5*0.9</formula>
    </cfRule>
    <cfRule type="cellIs" dxfId="1299" priority="88" operator="greaterThan">
      <formula>$F5</formula>
    </cfRule>
  </conditionalFormatting>
  <conditionalFormatting sqref="D7">
    <cfRule type="cellIs" dxfId="1298" priority="79" operator="between">
      <formula>$F7*0.9</formula>
      <formula>$F7</formula>
    </cfRule>
    <cfRule type="cellIs" dxfId="1297" priority="80" operator="lessThan">
      <formula>$F7*0.9</formula>
    </cfRule>
    <cfRule type="cellIs" dxfId="1296" priority="81" operator="greaterThan">
      <formula>$F7</formula>
    </cfRule>
  </conditionalFormatting>
  <conditionalFormatting sqref="D6">
    <cfRule type="cellIs" dxfId="1295" priority="76" operator="between">
      <formula>$F6*0.9</formula>
      <formula>$F6</formula>
    </cfRule>
    <cfRule type="cellIs" dxfId="1294" priority="77" operator="lessThan">
      <formula>$F6*0.9</formula>
    </cfRule>
    <cfRule type="cellIs" dxfId="1293" priority="78" operator="greaterThan">
      <formula>$F6</formula>
    </cfRule>
  </conditionalFormatting>
  <conditionalFormatting sqref="D11">
    <cfRule type="cellIs" dxfId="1292" priority="73" operator="between">
      <formula>$F11*0.9</formula>
      <formula>$F11</formula>
    </cfRule>
    <cfRule type="cellIs" dxfId="1291" priority="74" operator="lessThan">
      <formula>$F11*0.9</formula>
    </cfRule>
    <cfRule type="cellIs" dxfId="1290" priority="75" operator="greaterThan">
      <formula>$F11</formula>
    </cfRule>
  </conditionalFormatting>
  <conditionalFormatting sqref="D17">
    <cfRule type="cellIs" dxfId="1289" priority="70" operator="between">
      <formula>$F17*0.9</formula>
      <formula>$F17</formula>
    </cfRule>
    <cfRule type="cellIs" dxfId="1288" priority="71" operator="lessThan">
      <formula>$F17*0.9</formula>
    </cfRule>
    <cfRule type="cellIs" dxfId="1287" priority="72" operator="greaterThan">
      <formula>$F17</formula>
    </cfRule>
  </conditionalFormatting>
  <conditionalFormatting sqref="D23">
    <cfRule type="cellIs" dxfId="1286" priority="67" operator="between">
      <formula>$F23*0.9</formula>
      <formula>$F23</formula>
    </cfRule>
    <cfRule type="cellIs" dxfId="1285" priority="68" operator="lessThan">
      <formula>$F23*0.9</formula>
    </cfRule>
    <cfRule type="cellIs" dxfId="1284" priority="69" operator="greaterThan">
      <formula>$F23</formula>
    </cfRule>
  </conditionalFormatting>
  <conditionalFormatting sqref="D12">
    <cfRule type="cellIs" dxfId="1283" priority="64" operator="between">
      <formula>$F12*0.9</formula>
      <formula>$F12</formula>
    </cfRule>
    <cfRule type="cellIs" dxfId="1282" priority="65" operator="lessThan">
      <formula>$F12*0.9</formula>
    </cfRule>
    <cfRule type="cellIs" dxfId="1281" priority="66" operator="greaterThan">
      <formula>$F12</formula>
    </cfRule>
  </conditionalFormatting>
  <conditionalFormatting sqref="D24">
    <cfRule type="cellIs" dxfId="1280" priority="61" operator="between">
      <formula>$F24*0.9</formula>
      <formula>$F24</formula>
    </cfRule>
    <cfRule type="cellIs" dxfId="1279" priority="62" operator="lessThan">
      <formula>$F24*0.9</formula>
    </cfRule>
    <cfRule type="cellIs" dxfId="1278" priority="63" operator="greaterThan">
      <formula>$F24</formula>
    </cfRule>
  </conditionalFormatting>
  <conditionalFormatting sqref="D13">
    <cfRule type="cellIs" dxfId="1277" priority="58" operator="between">
      <formula>$F13*0.9</formula>
      <formula>$F13</formula>
    </cfRule>
    <cfRule type="cellIs" dxfId="1276" priority="59" operator="lessThan">
      <formula>$F13*0.9</formula>
    </cfRule>
    <cfRule type="cellIs" dxfId="1275" priority="60" operator="greaterThan">
      <formula>$F13</formula>
    </cfRule>
  </conditionalFormatting>
  <conditionalFormatting sqref="D19">
    <cfRule type="cellIs" dxfId="1274" priority="55" operator="between">
      <formula>$F19*0.9</formula>
      <formula>$F19</formula>
    </cfRule>
    <cfRule type="cellIs" dxfId="1273" priority="56" operator="lessThan">
      <formula>$F19*0.9</formula>
    </cfRule>
    <cfRule type="cellIs" dxfId="1272" priority="57" operator="greaterThan">
      <formula>$F19</formula>
    </cfRule>
  </conditionalFormatting>
  <conditionalFormatting sqref="D25">
    <cfRule type="cellIs" dxfId="1271" priority="52" operator="between">
      <formula>$F25*0.9</formula>
      <formula>$F25</formula>
    </cfRule>
    <cfRule type="cellIs" dxfId="1270" priority="53" operator="lessThan">
      <formula>$F25*0.9</formula>
    </cfRule>
    <cfRule type="cellIs" dxfId="1269" priority="54" operator="greaterThan">
      <formula>$F25</formula>
    </cfRule>
  </conditionalFormatting>
  <conditionalFormatting sqref="G5 I5 K5 M5">
    <cfRule type="cellIs" dxfId="1268" priority="107" operator="between">
      <formula>$O5*0.9</formula>
      <formula>$O5</formula>
    </cfRule>
    <cfRule type="cellIs" dxfId="1267" priority="108" operator="lessThan">
      <formula>$O5*0.9</formula>
    </cfRule>
    <cfRule type="cellIs" dxfId="1266" priority="109" operator="greaterThan">
      <formula>$O5</formula>
    </cfRule>
  </conditionalFormatting>
  <conditionalFormatting sqref="G6 I6 K6 M6">
    <cfRule type="cellIs" dxfId="1265" priority="89" operator="between">
      <formula>$O6*0.9</formula>
      <formula>$O6</formula>
    </cfRule>
    <cfRule type="cellIs" dxfId="1264" priority="90" operator="lessThan">
      <formula>$O6*0.9</formula>
    </cfRule>
    <cfRule type="cellIs" dxfId="1263" priority="91" operator="greaterThan">
      <formula>$O6</formula>
    </cfRule>
  </conditionalFormatting>
  <conditionalFormatting sqref="G7 I7 K7 M7">
    <cfRule type="cellIs" dxfId="1262" priority="49" operator="between">
      <formula>$O7*0.9</formula>
      <formula>$O7</formula>
    </cfRule>
    <cfRule type="cellIs" dxfId="1261" priority="50" operator="lessThan">
      <formula>$O7*0.9</formula>
    </cfRule>
    <cfRule type="cellIs" dxfId="1260" priority="51" operator="greaterThan">
      <formula>$O7</formula>
    </cfRule>
  </conditionalFormatting>
  <conditionalFormatting sqref="G11 I11 K11 M11">
    <cfRule type="cellIs" dxfId="1259" priority="104" operator="between">
      <formula>$O11*0.9</formula>
      <formula>$O11</formula>
    </cfRule>
    <cfRule type="cellIs" dxfId="1258" priority="105" operator="lessThan">
      <formula>$O11*0.9</formula>
    </cfRule>
    <cfRule type="cellIs" dxfId="1257" priority="106" operator="greaterThan">
      <formula>$O11</formula>
    </cfRule>
  </conditionalFormatting>
  <conditionalFormatting sqref="G12 I12 K12 M12">
    <cfRule type="cellIs" dxfId="1256" priority="101" operator="between">
      <formula>$O12*0.9</formula>
      <formula>$O12</formula>
    </cfRule>
    <cfRule type="cellIs" dxfId="1255" priority="102" operator="lessThan">
      <formula>$O12*0.9</formula>
    </cfRule>
    <cfRule type="cellIs" dxfId="1254" priority="103" operator="greaterThan">
      <formula>$O12</formula>
    </cfRule>
  </conditionalFormatting>
  <conditionalFormatting sqref="G13 I13 K13 M13">
    <cfRule type="cellIs" dxfId="1253" priority="83" operator="between">
      <formula>$O13*0.9</formula>
      <formula>$O13</formula>
    </cfRule>
    <cfRule type="cellIs" dxfId="1252" priority="84" operator="lessThan">
      <formula>$O13*0.9</formula>
    </cfRule>
    <cfRule type="cellIs" dxfId="1251" priority="85" operator="greaterThan">
      <formula>$O13</formula>
    </cfRule>
  </conditionalFormatting>
  <conditionalFormatting sqref="G14 I14 K14 M14">
    <cfRule type="cellIs" dxfId="1250" priority="43" operator="between">
      <formula>$O14*0.9</formula>
      <formula>$O14</formula>
    </cfRule>
    <cfRule type="cellIs" dxfId="1249" priority="44" operator="lessThan">
      <formula>$O14*0.9</formula>
    </cfRule>
    <cfRule type="cellIs" dxfId="1248" priority="45" operator="greaterThan">
      <formula>$O14</formula>
    </cfRule>
  </conditionalFormatting>
  <conditionalFormatting sqref="G17:G18 I17:I18 K17:K18 M17:M18">
    <cfRule type="cellIs" dxfId="1247" priority="98" operator="between">
      <formula>$O17*0.9</formula>
      <formula>$O17</formula>
    </cfRule>
    <cfRule type="cellIs" dxfId="1246" priority="99" operator="lessThan">
      <formula>$O17*0.9</formula>
    </cfRule>
    <cfRule type="cellIs" dxfId="1245" priority="100" operator="greaterThan">
      <formula>$O17</formula>
    </cfRule>
  </conditionalFormatting>
  <conditionalFormatting sqref="G19 I19 K19 M19">
    <cfRule type="cellIs" dxfId="1244" priority="40" operator="between">
      <formula>$O19*0.9</formula>
      <formula>$O19</formula>
    </cfRule>
    <cfRule type="cellIs" dxfId="1243" priority="41" operator="lessThan">
      <formula>$O19*0.9</formula>
    </cfRule>
    <cfRule type="cellIs" dxfId="1242" priority="42" operator="greaterThan">
      <formula>$O19</formula>
    </cfRule>
  </conditionalFormatting>
  <conditionalFormatting sqref="G20 I20 K20 M20">
    <cfRule type="cellIs" dxfId="1241" priority="37" operator="between">
      <formula>$O20*0.9</formula>
      <formula>$O20</formula>
    </cfRule>
    <cfRule type="cellIs" dxfId="1240" priority="38" operator="lessThan">
      <formula>$O20*0.9</formula>
    </cfRule>
    <cfRule type="cellIs" dxfId="1239" priority="39" operator="greaterThan">
      <formula>$O20</formula>
    </cfRule>
  </conditionalFormatting>
  <conditionalFormatting sqref="G23 I23 K23 M23">
    <cfRule type="cellIs" dxfId="1238" priority="95" operator="between">
      <formula>$O23*0.9</formula>
      <formula>$O23</formula>
    </cfRule>
    <cfRule type="cellIs" dxfId="1237" priority="96" operator="lessThan">
      <formula>$O23*0.9</formula>
    </cfRule>
    <cfRule type="cellIs" dxfId="1236" priority="97" operator="greaterThan">
      <formula>$O23</formula>
    </cfRule>
  </conditionalFormatting>
  <conditionalFormatting sqref="G24 I24 K24 M24">
    <cfRule type="cellIs" dxfId="1235" priority="92" operator="between">
      <formula>$O24*0.9</formula>
      <formula>$O24</formula>
    </cfRule>
    <cfRule type="cellIs" dxfId="1234" priority="93" operator="lessThan">
      <formula>$O24*0.9</formula>
    </cfRule>
    <cfRule type="cellIs" dxfId="1233" priority="94" operator="greaterThan">
      <formula>$O24</formula>
    </cfRule>
  </conditionalFormatting>
  <conditionalFormatting sqref="G25 I25 K25 M25">
    <cfRule type="cellIs" dxfId="1232" priority="34" operator="between">
      <formula>$O25*0.9</formula>
      <formula>$O25</formula>
    </cfRule>
    <cfRule type="cellIs" dxfId="1231" priority="35" operator="lessThan">
      <formula>$O25*0.9</formula>
    </cfRule>
    <cfRule type="cellIs" dxfId="1230" priority="36" operator="greaterThan">
      <formula>$O25</formula>
    </cfRule>
  </conditionalFormatting>
  <conditionalFormatting sqref="D8">
    <cfRule type="cellIs" dxfId="1229" priority="31" operator="between">
      <formula>$F8*0.9</formula>
      <formula>$F8</formula>
    </cfRule>
    <cfRule type="cellIs" dxfId="1228" priority="32" operator="lessThan">
      <formula>$F8*0.9</formula>
    </cfRule>
    <cfRule type="cellIs" dxfId="1227" priority="33" operator="greaterThan">
      <formula>$F8</formula>
    </cfRule>
  </conditionalFormatting>
  <conditionalFormatting sqref="D14">
    <cfRule type="cellIs" dxfId="1226" priority="28" operator="between">
      <formula>$F14*0.9</formula>
      <formula>$F14</formula>
    </cfRule>
    <cfRule type="cellIs" dxfId="1225" priority="29" operator="lessThan">
      <formula>$F14*0.9</formula>
    </cfRule>
    <cfRule type="cellIs" dxfId="1224" priority="30" operator="greaterThan">
      <formula>$F14</formula>
    </cfRule>
  </conditionalFormatting>
  <conditionalFormatting sqref="D20">
    <cfRule type="cellIs" dxfId="1223" priority="25" operator="between">
      <formula>$F20*0.9</formula>
      <formula>$F20</formula>
    </cfRule>
    <cfRule type="cellIs" dxfId="1222" priority="26" operator="lessThan">
      <formula>$F20*0.9</formula>
    </cfRule>
    <cfRule type="cellIs" dxfId="1221" priority="27" operator="greaterThan">
      <formula>$F20</formula>
    </cfRule>
  </conditionalFormatting>
  <conditionalFormatting sqref="G15 I15 K15 M15">
    <cfRule type="cellIs" dxfId="1220" priority="22" operator="between">
      <formula>$O15*0.9</formula>
      <formula>$O15</formula>
    </cfRule>
    <cfRule type="cellIs" dxfId="1219" priority="23" operator="lessThan">
      <formula>$O15*0.9</formula>
    </cfRule>
    <cfRule type="cellIs" dxfId="1218" priority="24" operator="greaterThan">
      <formula>$O15</formula>
    </cfRule>
  </conditionalFormatting>
  <conditionalFormatting sqref="G21 I21 K21 M21">
    <cfRule type="cellIs" dxfId="1217" priority="16" operator="between">
      <formula>$O21*0.9</formula>
      <formula>$O21</formula>
    </cfRule>
    <cfRule type="cellIs" dxfId="1216" priority="17" operator="lessThan">
      <formula>$O21*0.9</formula>
    </cfRule>
    <cfRule type="cellIs" dxfId="1215" priority="18" operator="greaterThan">
      <formula>$O21</formula>
    </cfRule>
  </conditionalFormatting>
  <conditionalFormatting sqref="G8 I8 K8 M8">
    <cfRule type="cellIs" dxfId="1214" priority="10" operator="between">
      <formula>$O8*0.9</formula>
      <formula>$O8</formula>
    </cfRule>
    <cfRule type="cellIs" dxfId="1213" priority="11" operator="lessThan">
      <formula>$O8*0.9</formula>
    </cfRule>
    <cfRule type="cellIs" dxfId="1212" priority="12" operator="greaterThan">
      <formula>$O8</formula>
    </cfRule>
  </conditionalFormatting>
  <conditionalFormatting sqref="G9 I9 K9 M9">
    <cfRule type="cellIs" dxfId="1211" priority="7" operator="between">
      <formula>$O9*0.9</formula>
      <formula>$O9</formula>
    </cfRule>
    <cfRule type="cellIs" dxfId="1210" priority="8" operator="lessThan">
      <formula>$O9*0.9</formula>
    </cfRule>
    <cfRule type="cellIs" dxfId="1209" priority="9" operator="greaterThan">
      <formula>$O9</formula>
    </cfRule>
  </conditionalFormatting>
  <conditionalFormatting sqref="D21 D15 D9">
    <cfRule type="cellIs" dxfId="1208" priority="4" operator="between">
      <formula>$F9*0.9</formula>
      <formula>$F9</formula>
    </cfRule>
    <cfRule type="cellIs" dxfId="1207" priority="5" operator="lessThan">
      <formula>$F9*0.9</formula>
    </cfRule>
    <cfRule type="cellIs" dxfId="1206" priority="6" operator="greaterThan">
      <formula>$F9</formula>
    </cfRule>
  </conditionalFormatting>
  <conditionalFormatting sqref="D18">
    <cfRule type="cellIs" dxfId="1205" priority="1" operator="between">
      <formula>$F18*0.9</formula>
      <formula>$F18</formula>
    </cfRule>
    <cfRule type="cellIs" dxfId="1204" priority="2" operator="lessThan">
      <formula>$F18*0.9</formula>
    </cfRule>
    <cfRule type="cellIs" dxfId="1203" priority="3" operator="greaterThan">
      <formula>$F18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C1:Q45"/>
  <sheetViews>
    <sheetView zoomScaleNormal="100" zoomScaleSheetLayoutView="100" workbookViewId="0">
      <pane xSplit="3" ySplit="3" topLeftCell="D4" activePane="bottomRight" state="frozen"/>
      <selection activeCell="M11" sqref="M11:M15"/>
      <selection pane="topRight" activeCell="M11" sqref="M11:M15"/>
      <selection pane="bottomLeft" activeCell="M11" sqref="M11:M15"/>
      <selection pane="bottomRight" activeCell="S11" sqref="S11"/>
    </sheetView>
  </sheetViews>
  <sheetFormatPr defaultColWidth="9.140625" defaultRowHeight="15" x14ac:dyDescent="0.25"/>
  <cols>
    <col min="1" max="2" width="8.85546875" style="20" customWidth="1"/>
    <col min="3" max="3" width="40.42578125" style="40" customWidth="1"/>
    <col min="4" max="5" width="13.85546875" style="9" hidden="1" customWidth="1"/>
    <col min="6" max="6" width="13.85546875" style="20" hidden="1" customWidth="1"/>
    <col min="7" max="11" width="13.85546875" style="20" customWidth="1"/>
    <col min="12" max="12" width="13.85546875" style="6" customWidth="1"/>
    <col min="13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6" t="str">
        <f ca="1">MID(CELL("Filename",I4),SEARCH("]",CELL("Filename",I4),1)+1,32)</f>
        <v>LWDB 13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18</v>
      </c>
      <c r="E3" s="5" t="s">
        <v>16</v>
      </c>
      <c r="F3" s="48" t="s">
        <v>17</v>
      </c>
      <c r="G3" s="50" t="s">
        <v>49</v>
      </c>
      <c r="H3" s="5" t="s">
        <v>50</v>
      </c>
      <c r="I3" s="4" t="s">
        <v>51</v>
      </c>
      <c r="J3" s="5" t="s">
        <v>52</v>
      </c>
      <c r="K3" s="8" t="s">
        <v>53</v>
      </c>
      <c r="L3" s="5" t="s">
        <v>54</v>
      </c>
      <c r="M3" s="8" t="s">
        <v>55</v>
      </c>
      <c r="N3" s="5" t="s">
        <v>56</v>
      </c>
      <c r="O3" s="7" t="s">
        <v>57</v>
      </c>
    </row>
    <row r="4" spans="3:17" ht="20.100000000000001" customHeight="1" x14ac:dyDescent="0.25">
      <c r="C4" s="24" t="s">
        <v>11</v>
      </c>
      <c r="D4" s="27"/>
      <c r="E4" s="27"/>
      <c r="F4" s="49"/>
      <c r="G4" s="50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89.3</v>
      </c>
      <c r="E5" s="60">
        <f>D5/F5*100</f>
        <v>103.23699421965318</v>
      </c>
      <c r="F5" s="64">
        <v>86.5</v>
      </c>
      <c r="G5" s="57">
        <v>91.2</v>
      </c>
      <c r="H5" s="60">
        <f>SUM(G5/$O5)*100</f>
        <v>105.4335260115607</v>
      </c>
      <c r="I5" s="60">
        <v>90.9</v>
      </c>
      <c r="J5" s="60">
        <f>SUM(I5/$O5)*100</f>
        <v>105.08670520231213</v>
      </c>
      <c r="K5" s="18">
        <v>92.9</v>
      </c>
      <c r="L5" s="60">
        <f>SUM(K5/$O5)*100</f>
        <v>107.39884393063583</v>
      </c>
      <c r="M5" s="18">
        <v>83.5</v>
      </c>
      <c r="N5" s="28">
        <f>SUM(M5/$O5)*100</f>
        <v>96.531791907514446</v>
      </c>
      <c r="O5" s="33">
        <v>86.5</v>
      </c>
      <c r="Q5" s="1"/>
    </row>
    <row r="6" spans="3:17" ht="20.100000000000001" customHeight="1" x14ac:dyDescent="0.25">
      <c r="C6" s="21" t="s">
        <v>3</v>
      </c>
      <c r="D6" s="29">
        <v>9133</v>
      </c>
      <c r="E6" s="114">
        <f t="shared" ref="E6:E9" si="0">D6/F6*100</f>
        <v>121.77333333333334</v>
      </c>
      <c r="F6" s="153">
        <v>7500</v>
      </c>
      <c r="G6" s="56">
        <v>9322</v>
      </c>
      <c r="H6" s="60">
        <f>SUM(G6/$O6)*100</f>
        <v>122.6578947368421</v>
      </c>
      <c r="I6" s="63">
        <v>9101</v>
      </c>
      <c r="J6" s="60">
        <f>SUM(I6/$O6)*100</f>
        <v>119.75</v>
      </c>
      <c r="K6" s="29">
        <v>8998</v>
      </c>
      <c r="L6" s="60">
        <f>SUM(K6/$O6)*100</f>
        <v>118.39473684210526</v>
      </c>
      <c r="M6" s="29">
        <v>8927</v>
      </c>
      <c r="N6" s="28">
        <f>SUM(M6/$O6)*100</f>
        <v>117.46052631578947</v>
      </c>
      <c r="O6" s="35">
        <v>7600</v>
      </c>
      <c r="Q6" s="1"/>
    </row>
    <row r="7" spans="3:17" ht="20.100000000000001" customHeight="1" x14ac:dyDescent="0.25">
      <c r="C7" s="21" t="s">
        <v>10</v>
      </c>
      <c r="D7" s="18">
        <v>88.8</v>
      </c>
      <c r="E7" s="114">
        <f t="shared" si="0"/>
        <v>104.47058823529412</v>
      </c>
      <c r="F7" s="64">
        <v>85</v>
      </c>
      <c r="G7" s="57">
        <v>87.8</v>
      </c>
      <c r="H7" s="60">
        <f>SUM(G7/$O7)*100</f>
        <v>102.69005847953217</v>
      </c>
      <c r="I7" s="60">
        <v>87.6</v>
      </c>
      <c r="J7" s="60">
        <f>SUM(I7/$O7)*100</f>
        <v>102.45614035087718</v>
      </c>
      <c r="K7" s="18">
        <v>89.9</v>
      </c>
      <c r="L7" s="60">
        <f>SUM(K7/$O7)*100</f>
        <v>105.14619883040936</v>
      </c>
      <c r="M7" s="18">
        <v>92.600000000000009</v>
      </c>
      <c r="N7" s="28">
        <f>SUM(M7/$O7)*100</f>
        <v>108.30409356725148</v>
      </c>
      <c r="O7" s="34">
        <v>85.5</v>
      </c>
      <c r="Q7" s="1"/>
    </row>
    <row r="8" spans="3:17" ht="20.100000000000001" customHeight="1" x14ac:dyDescent="0.25">
      <c r="C8" s="21" t="s">
        <v>13</v>
      </c>
      <c r="D8" s="18">
        <v>85.2</v>
      </c>
      <c r="E8" s="114">
        <f t="shared" si="0"/>
        <v>118.33333333333333</v>
      </c>
      <c r="F8" s="64">
        <v>72</v>
      </c>
      <c r="G8" s="113">
        <v>84.6</v>
      </c>
      <c r="H8" s="114">
        <f>SUM(G8/$O8)*100</f>
        <v>117.49999999999999</v>
      </c>
      <c r="I8" s="114">
        <v>86.3</v>
      </c>
      <c r="J8" s="114">
        <f>SUM(I8/$O8)*100</f>
        <v>119.86111111111111</v>
      </c>
      <c r="K8" s="108">
        <v>88.1</v>
      </c>
      <c r="L8" s="114">
        <f>SUM(K8/$O8)*100</f>
        <v>122.3611111111111</v>
      </c>
      <c r="M8" s="108">
        <v>82.899999999999991</v>
      </c>
      <c r="N8" s="28">
        <f>SUM(M8/$O8)*100</f>
        <v>115.13888888888889</v>
      </c>
      <c r="O8" s="34">
        <v>72</v>
      </c>
      <c r="Q8" s="1"/>
    </row>
    <row r="9" spans="3:17" ht="20.100000000000001" customHeight="1" x14ac:dyDescent="0.25">
      <c r="C9" s="21" t="s">
        <v>19</v>
      </c>
      <c r="D9" s="108">
        <v>75</v>
      </c>
      <c r="E9" s="114">
        <f t="shared" si="0"/>
        <v>159.57446808510639</v>
      </c>
      <c r="F9" s="64">
        <v>47</v>
      </c>
      <c r="G9" s="113">
        <v>70</v>
      </c>
      <c r="H9" s="114">
        <f>SUM(G9/$O9)*100</f>
        <v>142.85714285714286</v>
      </c>
      <c r="I9" s="114">
        <v>66.100000000000009</v>
      </c>
      <c r="J9" s="114">
        <f>SUM(I9/$O9)*100</f>
        <v>134.89795918367349</v>
      </c>
      <c r="K9" s="108">
        <v>65.3</v>
      </c>
      <c r="L9" s="114">
        <f>SUM(K9/$O9)*100</f>
        <v>133.26530612244898</v>
      </c>
      <c r="M9" s="108">
        <v>75</v>
      </c>
      <c r="N9" s="28">
        <f>SUM(M9/$O9)*100</f>
        <v>153.0612244897959</v>
      </c>
      <c r="O9" s="34">
        <v>49</v>
      </c>
      <c r="Q9" s="1"/>
    </row>
    <row r="10" spans="3:17" ht="20.100000000000001" customHeight="1" x14ac:dyDescent="0.25">
      <c r="C10" s="39" t="s">
        <v>14</v>
      </c>
      <c r="D10" s="31"/>
      <c r="E10" s="31"/>
      <c r="F10" s="31"/>
      <c r="G10" s="58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87.9</v>
      </c>
      <c r="E11" s="114">
        <f t="shared" ref="E11:E15" si="1">D11/F11*100</f>
        <v>102.2093023255814</v>
      </c>
      <c r="F11" s="64">
        <v>86</v>
      </c>
      <c r="G11" s="57">
        <v>90.4</v>
      </c>
      <c r="H11" s="60">
        <f>SUM(G11/$O11)*100</f>
        <v>103.90804597701151</v>
      </c>
      <c r="I11" s="60">
        <v>88.2</v>
      </c>
      <c r="J11" s="60">
        <f>SUM(I11/$O11)*100</f>
        <v>101.37931034482759</v>
      </c>
      <c r="K11" s="18">
        <v>92</v>
      </c>
      <c r="L11" s="60">
        <f>SUM(K11/$O11)*100</f>
        <v>105.74712643678161</v>
      </c>
      <c r="M11" s="18">
        <v>93.899999999999991</v>
      </c>
      <c r="N11" s="28">
        <f>SUM(M11/$O11)*100</f>
        <v>107.93103448275861</v>
      </c>
      <c r="O11" s="34">
        <v>87</v>
      </c>
      <c r="Q11" s="1"/>
    </row>
    <row r="12" spans="3:17" ht="20.100000000000001" customHeight="1" x14ac:dyDescent="0.25">
      <c r="C12" s="21" t="s">
        <v>3</v>
      </c>
      <c r="D12" s="29">
        <v>12574</v>
      </c>
      <c r="E12" s="114">
        <f t="shared" si="1"/>
        <v>174.63888888888889</v>
      </c>
      <c r="F12" s="153">
        <v>7200</v>
      </c>
      <c r="G12" s="56">
        <v>12444</v>
      </c>
      <c r="H12" s="60">
        <f>SUM(G12/$O12)*100</f>
        <v>165.92</v>
      </c>
      <c r="I12" s="63">
        <v>12145</v>
      </c>
      <c r="J12" s="60">
        <f>SUM(I12/$O12)*100</f>
        <v>161.93333333333334</v>
      </c>
      <c r="K12" s="29">
        <v>11176</v>
      </c>
      <c r="L12" s="60">
        <f>SUM(K12/$O12)*100</f>
        <v>149.01333333333332</v>
      </c>
      <c r="M12" s="29">
        <v>10006</v>
      </c>
      <c r="N12" s="28">
        <f>SUM(M12/$O12)*100</f>
        <v>133.41333333333333</v>
      </c>
      <c r="O12" s="35">
        <v>7500</v>
      </c>
      <c r="Q12" s="1"/>
    </row>
    <row r="13" spans="3:17" ht="20.100000000000001" customHeight="1" x14ac:dyDescent="0.25">
      <c r="C13" s="21" t="s">
        <v>10</v>
      </c>
      <c r="D13" s="18">
        <v>92.4</v>
      </c>
      <c r="E13" s="114">
        <f t="shared" si="1"/>
        <v>112.6829268292683</v>
      </c>
      <c r="F13" s="64">
        <v>82</v>
      </c>
      <c r="G13" s="57">
        <v>89.1</v>
      </c>
      <c r="H13" s="60">
        <f>SUM(G13/$O13)*100</f>
        <v>104.8235294117647</v>
      </c>
      <c r="I13" s="60">
        <v>87.9</v>
      </c>
      <c r="J13" s="18">
        <f>SUM(I13/$O13)*100</f>
        <v>103.41176470588236</v>
      </c>
      <c r="K13" s="18">
        <v>88.5</v>
      </c>
      <c r="L13" s="60">
        <f>SUM(K13/$O13)*100</f>
        <v>104.11764705882354</v>
      </c>
      <c r="M13" s="18">
        <v>86.3</v>
      </c>
      <c r="N13" s="28">
        <f>SUM(M13/$O13)*100</f>
        <v>101.52941176470587</v>
      </c>
      <c r="O13" s="34">
        <v>85</v>
      </c>
      <c r="Q13" s="1"/>
    </row>
    <row r="14" spans="3:17" ht="20.100000000000001" customHeight="1" x14ac:dyDescent="0.25">
      <c r="C14" s="21" t="s">
        <v>13</v>
      </c>
      <c r="D14" s="18">
        <v>69.399999999999991</v>
      </c>
      <c r="E14" s="114">
        <f t="shared" si="1"/>
        <v>99.142857142857139</v>
      </c>
      <c r="F14" s="64">
        <v>70</v>
      </c>
      <c r="G14" s="57">
        <v>74.3</v>
      </c>
      <c r="H14" s="60">
        <f>SUM(G14/$O14)*100</f>
        <v>106.14285714285714</v>
      </c>
      <c r="I14" s="60">
        <v>74.3</v>
      </c>
      <c r="J14" s="60">
        <f>SUM(I14/$O14)*100</f>
        <v>106.14285714285714</v>
      </c>
      <c r="K14" s="18">
        <v>75.900000000000006</v>
      </c>
      <c r="L14" s="60">
        <f>SUM(K14/$O14)*100</f>
        <v>108.42857142857143</v>
      </c>
      <c r="M14" s="18">
        <v>89.3</v>
      </c>
      <c r="N14" s="28">
        <f>SUM(M14/$O14)*100</f>
        <v>127.57142857142856</v>
      </c>
      <c r="O14" s="34">
        <v>70</v>
      </c>
      <c r="Q14" s="1"/>
    </row>
    <row r="15" spans="3:17" ht="20.100000000000001" customHeight="1" x14ac:dyDescent="0.25">
      <c r="C15" s="21" t="s">
        <v>19</v>
      </c>
      <c r="D15" s="108">
        <v>83</v>
      </c>
      <c r="E15" s="114">
        <f t="shared" si="1"/>
        <v>176.59574468085106</v>
      </c>
      <c r="F15" s="64">
        <v>47</v>
      </c>
      <c r="G15" s="57">
        <v>75.5</v>
      </c>
      <c r="H15" s="60">
        <f>SUM(G15/$O15)*100</f>
        <v>154.08163265306123</v>
      </c>
      <c r="I15" s="60">
        <v>77.8</v>
      </c>
      <c r="J15" s="60">
        <f>SUM(I15/$O15)*100</f>
        <v>158.77551020408163</v>
      </c>
      <c r="K15" s="18">
        <v>75.599999999999994</v>
      </c>
      <c r="L15" s="60">
        <f>SUM(K15/$O15)*100</f>
        <v>154.28571428571428</v>
      </c>
      <c r="M15" s="18">
        <v>79.3</v>
      </c>
      <c r="N15" s="28">
        <f>SUM(M15/$O15)*100</f>
        <v>161.83673469387753</v>
      </c>
      <c r="O15" s="34">
        <v>49</v>
      </c>
      <c r="Q15" s="1"/>
    </row>
    <row r="16" spans="3:17" ht="20.100000000000001" customHeight="1" x14ac:dyDescent="0.25">
      <c r="C16" s="39" t="s">
        <v>15</v>
      </c>
      <c r="D16" s="31"/>
      <c r="E16" s="31"/>
      <c r="F16" s="31"/>
      <c r="G16" s="58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82.6</v>
      </c>
      <c r="E17" s="114">
        <f t="shared" ref="E17:E21" si="2">D17/F17*100</f>
        <v>104.55696202531645</v>
      </c>
      <c r="F17" s="64">
        <v>79</v>
      </c>
      <c r="G17" s="57">
        <v>80.900000000000006</v>
      </c>
      <c r="H17" s="60">
        <f>SUM(G17/$O17)*100</f>
        <v>101.76100628930817</v>
      </c>
      <c r="I17" s="60">
        <v>81.2</v>
      </c>
      <c r="J17" s="60">
        <f>SUM(I17/$O17)*100</f>
        <v>102.13836477987421</v>
      </c>
      <c r="K17" s="18">
        <v>81.100000000000009</v>
      </c>
      <c r="L17" s="60">
        <f>SUM(K17/$O17)*100</f>
        <v>102.01257861635223</v>
      </c>
      <c r="M17" s="18">
        <v>80.2</v>
      </c>
      <c r="N17" s="28">
        <f>SUM(M17/$O17)*100</f>
        <v>100.88050314465409</v>
      </c>
      <c r="O17" s="34">
        <v>79.5</v>
      </c>
      <c r="Q17" s="1"/>
    </row>
    <row r="18" spans="3:17" ht="20.100000000000001" customHeight="1" x14ac:dyDescent="0.25">
      <c r="C18" s="21" t="s">
        <v>3</v>
      </c>
      <c r="D18" s="109">
        <v>3643</v>
      </c>
      <c r="E18" s="114">
        <f t="shared" si="2"/>
        <v>113.84375</v>
      </c>
      <c r="F18" s="153">
        <v>3200</v>
      </c>
      <c r="G18" s="112">
        <v>3781</v>
      </c>
      <c r="H18" s="60">
        <f>SUM(G18/$O18)*100</f>
        <v>114.57575757575758</v>
      </c>
      <c r="I18" s="115">
        <v>3988</v>
      </c>
      <c r="J18" s="60">
        <f>SUM(I18/$O18)*100</f>
        <v>120.84848484848484</v>
      </c>
      <c r="K18" s="109">
        <v>4245</v>
      </c>
      <c r="L18" s="60">
        <f>SUM(K18/$O18)*100</f>
        <v>128.63636363636363</v>
      </c>
      <c r="M18" s="109">
        <v>4423</v>
      </c>
      <c r="N18" s="28">
        <f>SUM(M18/$O18)*100</f>
        <v>134.03030303030303</v>
      </c>
      <c r="O18" s="110">
        <v>3300</v>
      </c>
      <c r="Q18" s="1"/>
    </row>
    <row r="19" spans="3:17" ht="20.100000000000001" customHeight="1" x14ac:dyDescent="0.25">
      <c r="C19" s="21" t="s">
        <v>10</v>
      </c>
      <c r="D19" s="18">
        <v>78.5</v>
      </c>
      <c r="E19" s="114">
        <f t="shared" si="2"/>
        <v>104.66666666666666</v>
      </c>
      <c r="F19" s="64">
        <v>75</v>
      </c>
      <c r="G19" s="65">
        <v>77.7</v>
      </c>
      <c r="H19" s="60">
        <f t="shared" ref="H19:H20" si="3">SUM(G19/$O19)*100</f>
        <v>100.90909090909091</v>
      </c>
      <c r="I19" s="60">
        <v>83.6</v>
      </c>
      <c r="J19" s="60">
        <f t="shared" ref="J19:J20" si="4">SUM(I19/$O19)*100</f>
        <v>108.57142857142857</v>
      </c>
      <c r="K19" s="18">
        <v>84.2</v>
      </c>
      <c r="L19" s="60">
        <f t="shared" ref="L19:L20" si="5">SUM(K19/$O19)*100</f>
        <v>109.35064935064935</v>
      </c>
      <c r="M19" s="18">
        <v>85.7</v>
      </c>
      <c r="N19" s="28">
        <f>SUM(M19/$O19)*100</f>
        <v>111.2987012987013</v>
      </c>
      <c r="O19" s="34">
        <v>77</v>
      </c>
      <c r="Q19" s="1"/>
    </row>
    <row r="20" spans="3:17" ht="20.100000000000001" customHeight="1" x14ac:dyDescent="0.25">
      <c r="C20" s="21" t="s">
        <v>13</v>
      </c>
      <c r="D20" s="18">
        <v>73</v>
      </c>
      <c r="E20" s="114">
        <f t="shared" si="2"/>
        <v>95.424836601307192</v>
      </c>
      <c r="F20" s="64">
        <v>76.5</v>
      </c>
      <c r="G20" s="57">
        <v>72.3</v>
      </c>
      <c r="H20" s="60">
        <f t="shared" si="3"/>
        <v>94.509803921568619</v>
      </c>
      <c r="I20" s="60">
        <v>78.400000000000006</v>
      </c>
      <c r="J20" s="60">
        <f t="shared" si="4"/>
        <v>102.48366013071897</v>
      </c>
      <c r="K20" s="18">
        <v>72.099999999999994</v>
      </c>
      <c r="L20" s="60">
        <f t="shared" si="5"/>
        <v>94.248366013071887</v>
      </c>
      <c r="M20" s="18">
        <v>73.900000000000006</v>
      </c>
      <c r="N20" s="28">
        <f>SUM(M20/$O20)*100</f>
        <v>96.601307189542496</v>
      </c>
      <c r="O20" s="34">
        <v>76.5</v>
      </c>
      <c r="Q20" s="1"/>
    </row>
    <row r="21" spans="3:17" ht="20.100000000000001" customHeight="1" x14ac:dyDescent="0.25">
      <c r="C21" s="21" t="s">
        <v>19</v>
      </c>
      <c r="D21" s="108">
        <v>66.2</v>
      </c>
      <c r="E21" s="114">
        <f t="shared" si="2"/>
        <v>145.49450549450552</v>
      </c>
      <c r="F21" s="64">
        <v>45.5</v>
      </c>
      <c r="G21" s="57">
        <v>58.5</v>
      </c>
      <c r="H21" s="60">
        <f>SUM(G21/$O21)*100</f>
        <v>125.80645161290323</v>
      </c>
      <c r="I21" s="60">
        <v>54.1</v>
      </c>
      <c r="J21" s="60">
        <f>SUM(I21/$O21)*100</f>
        <v>116.34408602150539</v>
      </c>
      <c r="K21" s="18">
        <v>55.1</v>
      </c>
      <c r="L21" s="60">
        <f>SUM(K21/$O21)*100</f>
        <v>118.49462365591398</v>
      </c>
      <c r="M21" s="18">
        <v>75</v>
      </c>
      <c r="N21" s="28">
        <f>SUM(M21/$O21)*100</f>
        <v>161.29032258064515</v>
      </c>
      <c r="O21" s="34">
        <v>46.5</v>
      </c>
      <c r="Q21" s="1"/>
    </row>
    <row r="22" spans="3:17" ht="20.100000000000001" customHeight="1" x14ac:dyDescent="0.25">
      <c r="C22" s="39" t="s">
        <v>12</v>
      </c>
      <c r="D22" s="31"/>
      <c r="E22" s="31"/>
      <c r="F22" s="31"/>
      <c r="G22" s="58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61.9</v>
      </c>
      <c r="E23" s="114">
        <f t="shared" ref="E23:E25" si="6">D23/F23*100</f>
        <v>95.230769230769226</v>
      </c>
      <c r="F23" s="64">
        <v>65</v>
      </c>
      <c r="G23" s="57">
        <v>60.6</v>
      </c>
      <c r="H23" s="60">
        <f>SUM(G23/$O23)*100</f>
        <v>93.230769230769226</v>
      </c>
      <c r="I23" s="60">
        <v>60.3</v>
      </c>
      <c r="J23" s="60">
        <f>SUM(I23/$O23)*100</f>
        <v>92.769230769230759</v>
      </c>
      <c r="K23" s="18">
        <v>61.9</v>
      </c>
      <c r="L23" s="60">
        <f>SUM(K23/$O23)*100</f>
        <v>95.230769230769226</v>
      </c>
      <c r="M23" s="18">
        <v>63.800000000000004</v>
      </c>
      <c r="N23" s="28">
        <f>SUM(M23/$O23)*100</f>
        <v>98.15384615384616</v>
      </c>
      <c r="O23" s="34">
        <v>65</v>
      </c>
      <c r="Q23" s="1"/>
    </row>
    <row r="24" spans="3:17" ht="20.100000000000001" customHeight="1" x14ac:dyDescent="0.25">
      <c r="C24" s="21" t="s">
        <v>3</v>
      </c>
      <c r="D24" s="29">
        <v>5468</v>
      </c>
      <c r="E24" s="60">
        <f t="shared" si="6"/>
        <v>109.35999999999999</v>
      </c>
      <c r="F24" s="153">
        <v>5000</v>
      </c>
      <c r="G24" s="56">
        <v>5537</v>
      </c>
      <c r="H24" s="60">
        <f>SUM(G24/$O24)*100</f>
        <v>108.56862745098039</v>
      </c>
      <c r="I24" s="63">
        <v>5743</v>
      </c>
      <c r="J24" s="60">
        <f>SUM(I24/$O24)*100</f>
        <v>112.60784313725489</v>
      </c>
      <c r="K24" s="29">
        <v>6067</v>
      </c>
      <c r="L24" s="60">
        <f>SUM(K24/$O24)*100</f>
        <v>118.9607843137255</v>
      </c>
      <c r="M24" s="29">
        <v>6152</v>
      </c>
      <c r="N24" s="28">
        <f>SUM(M24/$O24)*100</f>
        <v>120.62745098039215</v>
      </c>
      <c r="O24" s="35">
        <v>5100</v>
      </c>
      <c r="Q24" s="1"/>
    </row>
    <row r="25" spans="3:17" ht="20.100000000000001" customHeight="1" x14ac:dyDescent="0.25">
      <c r="C25" s="25" t="s">
        <v>10</v>
      </c>
      <c r="D25" s="18">
        <v>62.9</v>
      </c>
      <c r="E25" s="60">
        <f t="shared" si="6"/>
        <v>97.975077881619939</v>
      </c>
      <c r="F25" s="64">
        <v>64.2</v>
      </c>
      <c r="G25" s="57">
        <v>61.3</v>
      </c>
      <c r="H25" s="60">
        <f>SUM(G25/$O25)*100</f>
        <v>95.482866043613697</v>
      </c>
      <c r="I25" s="60">
        <v>60.9</v>
      </c>
      <c r="J25" s="60">
        <f>SUM(I25/$O25)*100</f>
        <v>94.859813084112147</v>
      </c>
      <c r="K25" s="18">
        <v>61.8</v>
      </c>
      <c r="L25" s="60">
        <f>SUM(K25/$O25)*100</f>
        <v>96.261682242990645</v>
      </c>
      <c r="M25" s="18">
        <v>63</v>
      </c>
      <c r="N25" s="28">
        <f>SUM(M25/$O25)*100</f>
        <v>98.130841121495322</v>
      </c>
      <c r="O25" s="34">
        <v>64.2</v>
      </c>
      <c r="Q25" s="1"/>
    </row>
    <row r="26" spans="3:17" ht="20.100000000000001" customHeight="1" x14ac:dyDescent="0.25">
      <c r="D26" s="20"/>
      <c r="E26" s="20"/>
      <c r="F26" s="6"/>
      <c r="G26" s="52"/>
      <c r="H26" s="9"/>
      <c r="L26" s="20"/>
      <c r="O26" s="6"/>
    </row>
    <row r="27" spans="3:17" ht="20.100000000000001" customHeight="1" x14ac:dyDescent="0.25">
      <c r="C27" s="174" t="s">
        <v>7</v>
      </c>
      <c r="D27" s="175"/>
      <c r="E27" s="20"/>
      <c r="F27" s="32"/>
      <c r="G27" s="51"/>
      <c r="L27" s="20"/>
    </row>
    <row r="28" spans="3:17" ht="20.100000000000001" customHeight="1" x14ac:dyDescent="0.25">
      <c r="C28" s="176" t="s">
        <v>8</v>
      </c>
      <c r="D28" s="177"/>
      <c r="E28" s="20"/>
      <c r="F28" s="32"/>
      <c r="G28" s="51"/>
      <c r="L28" s="20"/>
    </row>
    <row r="29" spans="3:17" ht="20.100000000000001" customHeight="1" x14ac:dyDescent="0.25">
      <c r="C29" s="178" t="s">
        <v>9</v>
      </c>
      <c r="D29" s="179"/>
      <c r="E29" s="20"/>
      <c r="F29" s="6"/>
      <c r="G29" s="51"/>
      <c r="L29" s="20"/>
    </row>
    <row r="30" spans="3:17" ht="17.25" customHeight="1" x14ac:dyDescent="0.25">
      <c r="D30" s="20"/>
      <c r="E30" s="20"/>
      <c r="F30" s="6"/>
      <c r="G30" s="52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2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1202" priority="86" operator="between">
      <formula>$F5*0.9</formula>
      <formula>$F5</formula>
    </cfRule>
    <cfRule type="cellIs" dxfId="1201" priority="87" operator="lessThan">
      <formula>$F5*0.9</formula>
    </cfRule>
    <cfRule type="cellIs" dxfId="1200" priority="88" operator="greaterThan">
      <formula>$F5</formula>
    </cfRule>
  </conditionalFormatting>
  <conditionalFormatting sqref="D7">
    <cfRule type="cellIs" dxfId="1199" priority="79" operator="between">
      <formula>$F7*0.9</formula>
      <formula>$F7</formula>
    </cfRule>
    <cfRule type="cellIs" dxfId="1198" priority="80" operator="lessThan">
      <formula>$F7*0.9</formula>
    </cfRule>
    <cfRule type="cellIs" dxfId="1197" priority="81" operator="greaterThan">
      <formula>$F7</formula>
    </cfRule>
  </conditionalFormatting>
  <conditionalFormatting sqref="D6">
    <cfRule type="cellIs" dxfId="1196" priority="76" operator="between">
      <formula>$F6*0.9</formula>
      <formula>$F6</formula>
    </cfRule>
    <cfRule type="cellIs" dxfId="1195" priority="77" operator="lessThan">
      <formula>$F6*0.9</formula>
    </cfRule>
    <cfRule type="cellIs" dxfId="1194" priority="78" operator="greaterThan">
      <formula>$F6</formula>
    </cfRule>
  </conditionalFormatting>
  <conditionalFormatting sqref="D11">
    <cfRule type="cellIs" dxfId="1193" priority="73" operator="between">
      <formula>$F11*0.9</formula>
      <formula>$F11</formula>
    </cfRule>
    <cfRule type="cellIs" dxfId="1192" priority="74" operator="lessThan">
      <formula>$F11*0.9</formula>
    </cfRule>
    <cfRule type="cellIs" dxfId="1191" priority="75" operator="greaterThan">
      <formula>$F11</formula>
    </cfRule>
  </conditionalFormatting>
  <conditionalFormatting sqref="D17">
    <cfRule type="cellIs" dxfId="1190" priority="70" operator="between">
      <formula>$F17*0.9</formula>
      <formula>$F17</formula>
    </cfRule>
    <cfRule type="cellIs" dxfId="1189" priority="71" operator="lessThan">
      <formula>$F17*0.9</formula>
    </cfRule>
    <cfRule type="cellIs" dxfId="1188" priority="72" operator="greaterThan">
      <formula>$F17</formula>
    </cfRule>
  </conditionalFormatting>
  <conditionalFormatting sqref="D23">
    <cfRule type="cellIs" dxfId="1187" priority="67" operator="between">
      <formula>$F23*0.9</formula>
      <formula>$F23</formula>
    </cfRule>
    <cfRule type="cellIs" dxfId="1186" priority="68" operator="lessThan">
      <formula>$F23*0.9</formula>
    </cfRule>
    <cfRule type="cellIs" dxfId="1185" priority="69" operator="greaterThan">
      <formula>$F23</formula>
    </cfRule>
  </conditionalFormatting>
  <conditionalFormatting sqref="D12">
    <cfRule type="cellIs" dxfId="1184" priority="64" operator="between">
      <formula>$F12*0.9</formula>
      <formula>$F12</formula>
    </cfRule>
    <cfRule type="cellIs" dxfId="1183" priority="65" operator="lessThan">
      <formula>$F12*0.9</formula>
    </cfRule>
    <cfRule type="cellIs" dxfId="1182" priority="66" operator="greaterThan">
      <formula>$F12</formula>
    </cfRule>
  </conditionalFormatting>
  <conditionalFormatting sqref="D24">
    <cfRule type="cellIs" dxfId="1181" priority="61" operator="between">
      <formula>$F24*0.9</formula>
      <formula>$F24</formula>
    </cfRule>
    <cfRule type="cellIs" dxfId="1180" priority="62" operator="lessThan">
      <formula>$F24*0.9</formula>
    </cfRule>
    <cfRule type="cellIs" dxfId="1179" priority="63" operator="greaterThan">
      <formula>$F24</formula>
    </cfRule>
  </conditionalFormatting>
  <conditionalFormatting sqref="D13">
    <cfRule type="cellIs" dxfId="1178" priority="58" operator="between">
      <formula>$F13*0.9</formula>
      <formula>$F13</formula>
    </cfRule>
    <cfRule type="cellIs" dxfId="1177" priority="59" operator="lessThan">
      <formula>$F13*0.9</formula>
    </cfRule>
    <cfRule type="cellIs" dxfId="1176" priority="60" operator="greaterThan">
      <formula>$F13</formula>
    </cfRule>
  </conditionalFormatting>
  <conditionalFormatting sqref="D19">
    <cfRule type="cellIs" dxfId="1175" priority="55" operator="between">
      <formula>$F19*0.9</formula>
      <formula>$F19</formula>
    </cfRule>
    <cfRule type="cellIs" dxfId="1174" priority="56" operator="lessThan">
      <formula>$F19*0.9</formula>
    </cfRule>
    <cfRule type="cellIs" dxfId="1173" priority="57" operator="greaterThan">
      <formula>$F19</formula>
    </cfRule>
  </conditionalFormatting>
  <conditionalFormatting sqref="D25">
    <cfRule type="cellIs" dxfId="1172" priority="52" operator="between">
      <formula>$F25*0.9</formula>
      <formula>$F25</formula>
    </cfRule>
    <cfRule type="cellIs" dxfId="1171" priority="53" operator="lessThan">
      <formula>$F25*0.9</formula>
    </cfRule>
    <cfRule type="cellIs" dxfId="1170" priority="54" operator="greaterThan">
      <formula>$F25</formula>
    </cfRule>
  </conditionalFormatting>
  <conditionalFormatting sqref="G5 I5 K5 M5">
    <cfRule type="cellIs" dxfId="1169" priority="107" operator="between">
      <formula>$O5*0.9</formula>
      <formula>$O5</formula>
    </cfRule>
    <cfRule type="cellIs" dxfId="1168" priority="108" operator="lessThan">
      <formula>$O5*0.9</formula>
    </cfRule>
    <cfRule type="cellIs" dxfId="1167" priority="109" operator="greaterThan">
      <formula>$O5</formula>
    </cfRule>
  </conditionalFormatting>
  <conditionalFormatting sqref="G6 I6 K6 M6">
    <cfRule type="cellIs" dxfId="1166" priority="89" operator="between">
      <formula>$O6*0.9</formula>
      <formula>$O6</formula>
    </cfRule>
    <cfRule type="cellIs" dxfId="1165" priority="90" operator="lessThan">
      <formula>$O6*0.9</formula>
    </cfRule>
    <cfRule type="cellIs" dxfId="1164" priority="91" operator="greaterThan">
      <formula>$O6</formula>
    </cfRule>
  </conditionalFormatting>
  <conditionalFormatting sqref="G7 I7 K7 M7">
    <cfRule type="cellIs" dxfId="1163" priority="49" operator="between">
      <formula>$O7*0.9</formula>
      <formula>$O7</formula>
    </cfRule>
    <cfRule type="cellIs" dxfId="1162" priority="50" operator="lessThan">
      <formula>$O7*0.9</formula>
    </cfRule>
    <cfRule type="cellIs" dxfId="1161" priority="51" operator="greaterThan">
      <formula>$O7</formula>
    </cfRule>
  </conditionalFormatting>
  <conditionalFormatting sqref="G11 I11 K11 M11">
    <cfRule type="cellIs" dxfId="1160" priority="104" operator="between">
      <formula>$O11*0.9</formula>
      <formula>$O11</formula>
    </cfRule>
    <cfRule type="cellIs" dxfId="1159" priority="105" operator="lessThan">
      <formula>$O11*0.9</formula>
    </cfRule>
    <cfRule type="cellIs" dxfId="1158" priority="106" operator="greaterThan">
      <formula>$O11</formula>
    </cfRule>
  </conditionalFormatting>
  <conditionalFormatting sqref="G12 I12 K12 M12">
    <cfRule type="cellIs" dxfId="1157" priority="101" operator="between">
      <formula>$O12*0.9</formula>
      <formula>$O12</formula>
    </cfRule>
    <cfRule type="cellIs" dxfId="1156" priority="102" operator="lessThan">
      <formula>$O12*0.9</formula>
    </cfRule>
    <cfRule type="cellIs" dxfId="1155" priority="103" operator="greaterThan">
      <formula>$O12</formula>
    </cfRule>
  </conditionalFormatting>
  <conditionalFormatting sqref="G13 I13 K13 M13">
    <cfRule type="cellIs" dxfId="1154" priority="83" operator="between">
      <formula>$O13*0.9</formula>
      <formula>$O13</formula>
    </cfRule>
    <cfRule type="cellIs" dxfId="1153" priority="84" operator="lessThan">
      <formula>$O13*0.9</formula>
    </cfRule>
    <cfRule type="cellIs" dxfId="1152" priority="85" operator="greaterThan">
      <formula>$O13</formula>
    </cfRule>
  </conditionalFormatting>
  <conditionalFormatting sqref="G14 I14 K14 M14">
    <cfRule type="cellIs" dxfId="1151" priority="43" operator="between">
      <formula>$O14*0.9</formula>
      <formula>$O14</formula>
    </cfRule>
    <cfRule type="cellIs" dxfId="1150" priority="44" operator="lessThan">
      <formula>$O14*0.9</formula>
    </cfRule>
    <cfRule type="cellIs" dxfId="1149" priority="45" operator="greaterThan">
      <formula>$O14</formula>
    </cfRule>
  </conditionalFormatting>
  <conditionalFormatting sqref="G17:G18 I17:I18 K17:K18 M17:M18">
    <cfRule type="cellIs" dxfId="1148" priority="98" operator="between">
      <formula>$O17*0.9</formula>
      <formula>$O17</formula>
    </cfRule>
    <cfRule type="cellIs" dxfId="1147" priority="99" operator="lessThan">
      <formula>$O17*0.9</formula>
    </cfRule>
    <cfRule type="cellIs" dxfId="1146" priority="100" operator="greaterThan">
      <formula>$O17</formula>
    </cfRule>
  </conditionalFormatting>
  <conditionalFormatting sqref="G19 I19 K19 M19">
    <cfRule type="cellIs" dxfId="1145" priority="40" operator="between">
      <formula>$O19*0.9</formula>
      <formula>$O19</formula>
    </cfRule>
    <cfRule type="cellIs" dxfId="1144" priority="41" operator="lessThan">
      <formula>$O19*0.9</formula>
    </cfRule>
    <cfRule type="cellIs" dxfId="1143" priority="42" operator="greaterThan">
      <formula>$O19</formula>
    </cfRule>
  </conditionalFormatting>
  <conditionalFormatting sqref="G20 I20 K20 M20">
    <cfRule type="cellIs" dxfId="1142" priority="37" operator="between">
      <formula>$O20*0.9</formula>
      <formula>$O20</formula>
    </cfRule>
    <cfRule type="cellIs" dxfId="1141" priority="38" operator="lessThan">
      <formula>$O20*0.9</formula>
    </cfRule>
    <cfRule type="cellIs" dxfId="1140" priority="39" operator="greaterThan">
      <formula>$O20</formula>
    </cfRule>
  </conditionalFormatting>
  <conditionalFormatting sqref="G23 I23 K23 M23">
    <cfRule type="cellIs" dxfId="1139" priority="95" operator="between">
      <formula>$O23*0.9</formula>
      <formula>$O23</formula>
    </cfRule>
    <cfRule type="cellIs" dxfId="1138" priority="96" operator="lessThan">
      <formula>$O23*0.9</formula>
    </cfRule>
    <cfRule type="cellIs" dxfId="1137" priority="97" operator="greaterThan">
      <formula>$O23</formula>
    </cfRule>
  </conditionalFormatting>
  <conditionalFormatting sqref="G24 I24 K24 M24">
    <cfRule type="cellIs" dxfId="1136" priority="92" operator="between">
      <formula>$O24*0.9</formula>
      <formula>$O24</formula>
    </cfRule>
    <cfRule type="cellIs" dxfId="1135" priority="93" operator="lessThan">
      <formula>$O24*0.9</formula>
    </cfRule>
    <cfRule type="cellIs" dxfId="1134" priority="94" operator="greaterThan">
      <formula>$O24</formula>
    </cfRule>
  </conditionalFormatting>
  <conditionalFormatting sqref="G25 I25 K25 M25">
    <cfRule type="cellIs" dxfId="1133" priority="34" operator="between">
      <formula>$O25*0.9</formula>
      <formula>$O25</formula>
    </cfRule>
    <cfRule type="cellIs" dxfId="1132" priority="35" operator="lessThan">
      <formula>$O25*0.9</formula>
    </cfRule>
    <cfRule type="cellIs" dxfId="1131" priority="36" operator="greaterThan">
      <formula>$O25</formula>
    </cfRule>
  </conditionalFormatting>
  <conditionalFormatting sqref="D8">
    <cfRule type="cellIs" dxfId="1130" priority="31" operator="between">
      <formula>$F8*0.9</formula>
      <formula>$F8</formula>
    </cfRule>
    <cfRule type="cellIs" dxfId="1129" priority="32" operator="lessThan">
      <formula>$F8*0.9</formula>
    </cfRule>
    <cfRule type="cellIs" dxfId="1128" priority="33" operator="greaterThan">
      <formula>$F8</formula>
    </cfRule>
  </conditionalFormatting>
  <conditionalFormatting sqref="D14">
    <cfRule type="cellIs" dxfId="1127" priority="28" operator="between">
      <formula>$F14*0.9</formula>
      <formula>$F14</formula>
    </cfRule>
    <cfRule type="cellIs" dxfId="1126" priority="29" operator="lessThan">
      <formula>$F14*0.9</formula>
    </cfRule>
    <cfRule type="cellIs" dxfId="1125" priority="30" operator="greaterThan">
      <formula>$F14</formula>
    </cfRule>
  </conditionalFormatting>
  <conditionalFormatting sqref="D20">
    <cfRule type="cellIs" dxfId="1124" priority="25" operator="between">
      <formula>$F20*0.9</formula>
      <formula>$F20</formula>
    </cfRule>
    <cfRule type="cellIs" dxfId="1123" priority="26" operator="lessThan">
      <formula>$F20*0.9</formula>
    </cfRule>
    <cfRule type="cellIs" dxfId="1122" priority="27" operator="greaterThan">
      <formula>$F20</formula>
    </cfRule>
  </conditionalFormatting>
  <conditionalFormatting sqref="G15 I15 K15 M15">
    <cfRule type="cellIs" dxfId="1121" priority="22" operator="between">
      <formula>$O15*0.9</formula>
      <formula>$O15</formula>
    </cfRule>
    <cfRule type="cellIs" dxfId="1120" priority="23" operator="lessThan">
      <formula>$O15*0.9</formula>
    </cfRule>
    <cfRule type="cellIs" dxfId="1119" priority="24" operator="greaterThan">
      <formula>$O15</formula>
    </cfRule>
  </conditionalFormatting>
  <conditionalFormatting sqref="G21 I21 K21 M21">
    <cfRule type="cellIs" dxfId="1118" priority="16" operator="between">
      <formula>$O21*0.9</formula>
      <formula>$O21</formula>
    </cfRule>
    <cfRule type="cellIs" dxfId="1117" priority="17" operator="lessThan">
      <formula>$O21*0.9</formula>
    </cfRule>
    <cfRule type="cellIs" dxfId="1116" priority="18" operator="greaterThan">
      <formula>$O21</formula>
    </cfRule>
  </conditionalFormatting>
  <conditionalFormatting sqref="G8 I8 K8 M8">
    <cfRule type="cellIs" dxfId="1115" priority="10" operator="between">
      <formula>$O8*0.9</formula>
      <formula>$O8</formula>
    </cfRule>
    <cfRule type="cellIs" dxfId="1114" priority="11" operator="lessThan">
      <formula>$O8*0.9</formula>
    </cfRule>
    <cfRule type="cellIs" dxfId="1113" priority="12" operator="greaterThan">
      <formula>$O8</formula>
    </cfRule>
  </conditionalFormatting>
  <conditionalFormatting sqref="G9 I9 K9 M9">
    <cfRule type="cellIs" dxfId="1112" priority="7" operator="between">
      <formula>$O9*0.9</formula>
      <formula>$O9</formula>
    </cfRule>
    <cfRule type="cellIs" dxfId="1111" priority="8" operator="lessThan">
      <formula>$O9*0.9</formula>
    </cfRule>
    <cfRule type="cellIs" dxfId="1110" priority="9" operator="greaterThan">
      <formula>$O9</formula>
    </cfRule>
  </conditionalFormatting>
  <conditionalFormatting sqref="D21 D15 D9">
    <cfRule type="cellIs" dxfId="1109" priority="4" operator="between">
      <formula>$F9*0.9</formula>
      <formula>$F9</formula>
    </cfRule>
    <cfRule type="cellIs" dxfId="1108" priority="5" operator="lessThan">
      <formula>$F9*0.9</formula>
    </cfRule>
    <cfRule type="cellIs" dxfId="1107" priority="6" operator="greaterThan">
      <formula>$F9</formula>
    </cfRule>
  </conditionalFormatting>
  <conditionalFormatting sqref="D18">
    <cfRule type="cellIs" dxfId="1106" priority="1" operator="between">
      <formula>$F18*0.9</formula>
      <formula>$F18</formula>
    </cfRule>
    <cfRule type="cellIs" dxfId="1105" priority="2" operator="lessThan">
      <formula>$F18*0.9</formula>
    </cfRule>
    <cfRule type="cellIs" dxfId="1104" priority="3" operator="greaterThan">
      <formula>$F18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BC012-9D3B-4CE4-8746-65B20CF865AD}">
  <dimension ref="A1:AB28"/>
  <sheetViews>
    <sheetView workbookViewId="0">
      <selection activeCell="E9" sqref="E9"/>
    </sheetView>
  </sheetViews>
  <sheetFormatPr defaultRowHeight="15" x14ac:dyDescent="0.25"/>
  <cols>
    <col min="1" max="1" width="34.140625" bestFit="1" customWidth="1"/>
    <col min="2" max="2" width="10.140625" style="20" bestFit="1" customWidth="1"/>
  </cols>
  <sheetData>
    <row r="1" spans="1:28" ht="21" customHeight="1" x14ac:dyDescent="0.25">
      <c r="A1" s="127" t="s">
        <v>45</v>
      </c>
      <c r="B1" s="128" t="s">
        <v>44</v>
      </c>
      <c r="C1" s="124" t="s">
        <v>20</v>
      </c>
      <c r="D1" s="124" t="s">
        <v>21</v>
      </c>
      <c r="E1" s="124" t="s">
        <v>22</v>
      </c>
      <c r="F1" s="124" t="s">
        <v>23</v>
      </c>
      <c r="G1" s="124" t="s">
        <v>24</v>
      </c>
      <c r="H1" s="124" t="s">
        <v>25</v>
      </c>
      <c r="I1" s="124" t="s">
        <v>26</v>
      </c>
      <c r="J1" s="124" t="s">
        <v>27</v>
      </c>
      <c r="K1" s="124" t="s">
        <v>28</v>
      </c>
      <c r="L1" s="124" t="s">
        <v>29</v>
      </c>
      <c r="M1" s="124" t="s">
        <v>30</v>
      </c>
      <c r="N1" s="124" t="s">
        <v>31</v>
      </c>
      <c r="O1" s="124" t="s">
        <v>32</v>
      </c>
      <c r="P1" s="124" t="s">
        <v>33</v>
      </c>
      <c r="Q1" s="124" t="s">
        <v>34</v>
      </c>
      <c r="R1" s="124" t="s">
        <v>35</v>
      </c>
      <c r="S1" s="124" t="s">
        <v>36</v>
      </c>
      <c r="T1" s="124" t="s">
        <v>37</v>
      </c>
      <c r="U1" s="124" t="s">
        <v>38</v>
      </c>
      <c r="V1" s="124" t="s">
        <v>39</v>
      </c>
      <c r="W1" s="124" t="s">
        <v>40</v>
      </c>
      <c r="X1" s="124" t="s">
        <v>41</v>
      </c>
      <c r="Y1" s="124" t="s">
        <v>42</v>
      </c>
      <c r="Z1" s="124" t="s">
        <v>43</v>
      </c>
    </row>
    <row r="2" spans="1:28" ht="21" customHeight="1" x14ac:dyDescent="0.25">
      <c r="A2" s="24" t="s">
        <v>1</v>
      </c>
      <c r="B2" s="137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3"/>
    </row>
    <row r="3" spans="1:28" ht="21" customHeight="1" x14ac:dyDescent="0.25">
      <c r="A3" s="118" t="s">
        <v>2</v>
      </c>
      <c r="B3" s="157">
        <v>84.2</v>
      </c>
      <c r="C3" s="158">
        <v>94</v>
      </c>
      <c r="D3" s="158">
        <v>96.2</v>
      </c>
      <c r="E3" s="158">
        <v>90.5</v>
      </c>
      <c r="F3" s="158">
        <v>96.5</v>
      </c>
      <c r="G3" s="157">
        <v>84.9</v>
      </c>
      <c r="H3" s="158">
        <v>88.5</v>
      </c>
      <c r="I3" s="158">
        <v>100</v>
      </c>
      <c r="J3" s="158">
        <v>97.6</v>
      </c>
      <c r="K3" s="159">
        <v>74.2</v>
      </c>
      <c r="L3" s="157">
        <v>89.5</v>
      </c>
      <c r="M3" s="158">
        <v>90.6</v>
      </c>
      <c r="N3" s="157">
        <v>84.6</v>
      </c>
      <c r="O3" s="158">
        <v>91.2</v>
      </c>
      <c r="P3" s="158">
        <v>94</v>
      </c>
      <c r="Q3" s="157">
        <v>77.2</v>
      </c>
      <c r="R3" s="157">
        <v>92.4</v>
      </c>
      <c r="S3" s="157">
        <v>84.8</v>
      </c>
      <c r="T3" s="157">
        <v>91.8</v>
      </c>
      <c r="U3" s="158">
        <v>93.5</v>
      </c>
      <c r="V3" s="157">
        <v>92.3</v>
      </c>
      <c r="W3" s="159">
        <v>59.9</v>
      </c>
      <c r="X3" s="158">
        <v>91.7</v>
      </c>
      <c r="Y3" s="159">
        <v>52.4</v>
      </c>
      <c r="Z3" s="157">
        <v>83.4</v>
      </c>
      <c r="AA3" s="1"/>
      <c r="AB3" s="1"/>
    </row>
    <row r="4" spans="1:28" ht="21" customHeight="1" x14ac:dyDescent="0.25">
      <c r="A4" s="118" t="s">
        <v>3</v>
      </c>
      <c r="B4" s="154">
        <v>8586</v>
      </c>
      <c r="C4" s="154">
        <v>10325</v>
      </c>
      <c r="D4" s="155">
        <v>8343</v>
      </c>
      <c r="E4" s="154">
        <v>8712</v>
      </c>
      <c r="F4" s="154">
        <v>10846</v>
      </c>
      <c r="G4" s="154">
        <v>8804</v>
      </c>
      <c r="H4" s="154">
        <v>8830</v>
      </c>
      <c r="I4" s="155">
        <v>11038</v>
      </c>
      <c r="J4" s="154">
        <v>12189</v>
      </c>
      <c r="K4" s="155">
        <v>8749</v>
      </c>
      <c r="L4" s="154">
        <v>7181</v>
      </c>
      <c r="M4" s="154">
        <v>7850</v>
      </c>
      <c r="N4" s="154">
        <v>7348</v>
      </c>
      <c r="O4" s="154">
        <v>9322</v>
      </c>
      <c r="P4" s="154">
        <v>11075</v>
      </c>
      <c r="Q4" s="154">
        <v>10102</v>
      </c>
      <c r="R4" s="155">
        <v>9062</v>
      </c>
      <c r="S4" s="154">
        <v>7486</v>
      </c>
      <c r="T4" s="154">
        <v>10498</v>
      </c>
      <c r="U4" s="156">
        <v>7410</v>
      </c>
      <c r="V4" s="154">
        <v>12371</v>
      </c>
      <c r="W4" s="155">
        <v>6383</v>
      </c>
      <c r="X4" s="154">
        <v>8398</v>
      </c>
      <c r="Y4" s="156">
        <v>5263</v>
      </c>
      <c r="Z4" s="155">
        <v>7396</v>
      </c>
      <c r="AB4" s="1"/>
    </row>
    <row r="5" spans="1:28" ht="21" customHeight="1" x14ac:dyDescent="0.25">
      <c r="A5" s="118" t="s">
        <v>10</v>
      </c>
      <c r="B5" s="160">
        <v>82.9</v>
      </c>
      <c r="C5" s="161">
        <v>92.7</v>
      </c>
      <c r="D5" s="161">
        <v>98.8</v>
      </c>
      <c r="E5" s="161">
        <v>92</v>
      </c>
      <c r="F5" s="160">
        <v>89.8</v>
      </c>
      <c r="G5" s="160">
        <v>85.9</v>
      </c>
      <c r="H5" s="161">
        <v>87.7</v>
      </c>
      <c r="I5" s="160">
        <v>87.5</v>
      </c>
      <c r="J5" s="161">
        <v>97.1</v>
      </c>
      <c r="K5" s="162">
        <v>76.099999999999994</v>
      </c>
      <c r="L5" s="160">
        <v>81.7</v>
      </c>
      <c r="M5" s="161">
        <v>86.3</v>
      </c>
      <c r="N5" s="160">
        <v>82</v>
      </c>
      <c r="O5" s="161">
        <v>87.8</v>
      </c>
      <c r="P5" s="161">
        <v>87.3</v>
      </c>
      <c r="Q5" s="160">
        <v>85.5</v>
      </c>
      <c r="R5" s="160">
        <v>90.6</v>
      </c>
      <c r="S5" s="160">
        <v>80.099999999999994</v>
      </c>
      <c r="T5" s="162">
        <v>81.8</v>
      </c>
      <c r="U5" s="161">
        <v>85.4</v>
      </c>
      <c r="V5" s="160">
        <v>91.3</v>
      </c>
      <c r="W5" s="162">
        <v>50.9</v>
      </c>
      <c r="X5" s="161">
        <v>88.2</v>
      </c>
      <c r="Y5" s="162">
        <v>56.4</v>
      </c>
      <c r="Z5" s="162">
        <v>82.9</v>
      </c>
      <c r="AB5" s="1"/>
    </row>
    <row r="6" spans="1:28" ht="21" customHeight="1" x14ac:dyDescent="0.25">
      <c r="A6" s="119" t="s">
        <v>13</v>
      </c>
      <c r="B6" s="161">
        <v>80</v>
      </c>
      <c r="C6" s="161">
        <v>92.9</v>
      </c>
      <c r="D6" s="161">
        <v>98.6</v>
      </c>
      <c r="E6" s="160">
        <v>81</v>
      </c>
      <c r="F6" s="161">
        <v>97.1</v>
      </c>
      <c r="G6" s="161">
        <v>96.6</v>
      </c>
      <c r="H6" s="160">
        <v>83.9</v>
      </c>
      <c r="I6" s="160">
        <v>75</v>
      </c>
      <c r="J6" s="161">
        <v>92.1</v>
      </c>
      <c r="K6" s="162">
        <v>71.8</v>
      </c>
      <c r="L6" s="160">
        <v>86.7</v>
      </c>
      <c r="M6" s="160">
        <v>75.900000000000006</v>
      </c>
      <c r="N6" s="161">
        <v>77.7</v>
      </c>
      <c r="O6" s="161">
        <v>84.6</v>
      </c>
      <c r="P6" s="161">
        <v>95.3</v>
      </c>
      <c r="Q6" s="160">
        <v>83.2</v>
      </c>
      <c r="R6" s="161">
        <v>97.6</v>
      </c>
      <c r="S6" s="161">
        <v>72.2</v>
      </c>
      <c r="T6" s="162">
        <v>66.7</v>
      </c>
      <c r="U6" s="161">
        <v>97.2</v>
      </c>
      <c r="V6" s="161">
        <v>94.9</v>
      </c>
      <c r="W6" s="161">
        <v>75.099999999999994</v>
      </c>
      <c r="X6" s="161">
        <v>83.1</v>
      </c>
      <c r="Y6" s="162">
        <v>20.2</v>
      </c>
      <c r="Z6" s="161">
        <v>78.400000000000006</v>
      </c>
      <c r="AB6" s="1"/>
    </row>
    <row r="7" spans="1:28" ht="21" customHeight="1" x14ac:dyDescent="0.25">
      <c r="A7" s="119" t="s">
        <v>19</v>
      </c>
      <c r="B7" s="161">
        <v>73.5</v>
      </c>
      <c r="C7" s="162">
        <v>42.6</v>
      </c>
      <c r="D7" s="162">
        <v>67.2</v>
      </c>
      <c r="E7" s="162">
        <v>55.1</v>
      </c>
      <c r="F7" s="162">
        <v>63.2</v>
      </c>
      <c r="G7" s="162">
        <v>39.299999999999997</v>
      </c>
      <c r="H7" s="161">
        <v>82.6</v>
      </c>
      <c r="I7" s="161">
        <v>71.400000000000006</v>
      </c>
      <c r="J7" s="161">
        <v>92.4</v>
      </c>
      <c r="K7" s="161">
        <v>54.1</v>
      </c>
      <c r="L7" s="161">
        <v>68.900000000000006</v>
      </c>
      <c r="M7" s="161">
        <v>83</v>
      </c>
      <c r="N7" s="161">
        <v>73.099999999999994</v>
      </c>
      <c r="O7" s="161">
        <v>70</v>
      </c>
      <c r="P7" s="161">
        <v>67.099999999999994</v>
      </c>
      <c r="Q7" s="161">
        <v>73.900000000000006</v>
      </c>
      <c r="R7" s="161">
        <v>74.599999999999994</v>
      </c>
      <c r="S7" s="161">
        <v>63.6</v>
      </c>
      <c r="T7" s="161">
        <v>69.5</v>
      </c>
      <c r="U7" s="160">
        <v>63.1</v>
      </c>
      <c r="V7" s="161">
        <v>84.6</v>
      </c>
      <c r="W7" s="161">
        <v>84.1</v>
      </c>
      <c r="X7" s="161">
        <v>81.900000000000006</v>
      </c>
      <c r="Y7" s="161">
        <v>63.5</v>
      </c>
      <c r="Z7" s="161">
        <v>61.4</v>
      </c>
      <c r="AB7" s="1"/>
    </row>
    <row r="8" spans="1:28" ht="21" customHeight="1" x14ac:dyDescent="0.25">
      <c r="A8" s="120" t="s">
        <v>14</v>
      </c>
      <c r="B8" s="163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5"/>
      <c r="AB8" s="1"/>
    </row>
    <row r="9" spans="1:28" ht="21" customHeight="1" x14ac:dyDescent="0.25">
      <c r="A9" s="118" t="s">
        <v>2</v>
      </c>
      <c r="B9" s="160">
        <v>83.9</v>
      </c>
      <c r="C9" s="161">
        <v>87.5</v>
      </c>
      <c r="D9" s="161">
        <v>100</v>
      </c>
      <c r="E9" s="162">
        <v>0</v>
      </c>
      <c r="F9" s="162">
        <v>75</v>
      </c>
      <c r="G9" s="161">
        <v>100</v>
      </c>
      <c r="H9" s="162">
        <v>71.400000000000006</v>
      </c>
      <c r="I9" s="161">
        <v>100</v>
      </c>
      <c r="J9" s="161">
        <v>93.8</v>
      </c>
      <c r="K9" s="162">
        <v>50</v>
      </c>
      <c r="L9" s="162">
        <v>50</v>
      </c>
      <c r="M9" s="162">
        <v>72</v>
      </c>
      <c r="N9" s="161">
        <v>86.9</v>
      </c>
      <c r="O9" s="161">
        <v>90.4</v>
      </c>
      <c r="P9" s="161">
        <v>91.3</v>
      </c>
      <c r="Q9" s="160">
        <v>81.8</v>
      </c>
      <c r="R9" s="162">
        <v>81.7</v>
      </c>
      <c r="S9" s="160">
        <v>79.2</v>
      </c>
      <c r="T9" s="162">
        <v>78.900000000000006</v>
      </c>
      <c r="U9" s="162">
        <v>66.7</v>
      </c>
      <c r="V9" s="162">
        <v>76.5</v>
      </c>
      <c r="W9" s="162">
        <v>67.5</v>
      </c>
      <c r="X9" s="161">
        <v>90</v>
      </c>
      <c r="Y9" s="162">
        <v>50</v>
      </c>
      <c r="Z9" s="161">
        <v>95.3</v>
      </c>
      <c r="AB9" s="1"/>
    </row>
    <row r="10" spans="1:28" ht="21" customHeight="1" x14ac:dyDescent="0.25">
      <c r="A10" s="118" t="s">
        <v>3</v>
      </c>
      <c r="B10" s="154">
        <v>10529</v>
      </c>
      <c r="C10" s="156">
        <v>4480</v>
      </c>
      <c r="D10" s="156">
        <v>5589</v>
      </c>
      <c r="E10" s="156">
        <v>0</v>
      </c>
      <c r="F10" s="156">
        <v>8242</v>
      </c>
      <c r="G10" s="156">
        <v>5154</v>
      </c>
      <c r="H10" s="154">
        <v>9327</v>
      </c>
      <c r="I10" s="154">
        <v>9969</v>
      </c>
      <c r="J10" s="154">
        <v>10722</v>
      </c>
      <c r="K10" s="154">
        <v>9435</v>
      </c>
      <c r="L10" s="156">
        <v>5401</v>
      </c>
      <c r="M10" s="154">
        <v>8484</v>
      </c>
      <c r="N10" s="154">
        <v>7696</v>
      </c>
      <c r="O10" s="154">
        <v>12444</v>
      </c>
      <c r="P10" s="154">
        <v>11463</v>
      </c>
      <c r="Q10" s="154">
        <v>13407</v>
      </c>
      <c r="R10" s="154">
        <v>10149</v>
      </c>
      <c r="S10" s="154">
        <v>7168</v>
      </c>
      <c r="T10" s="154">
        <v>10080</v>
      </c>
      <c r="U10" s="156">
        <v>1578</v>
      </c>
      <c r="V10" s="154">
        <v>9211</v>
      </c>
      <c r="W10" s="154">
        <v>10359</v>
      </c>
      <c r="X10" s="154">
        <v>11208</v>
      </c>
      <c r="Y10" s="154">
        <v>7938</v>
      </c>
      <c r="Z10" s="155">
        <v>8747</v>
      </c>
      <c r="AB10" s="1"/>
    </row>
    <row r="11" spans="1:28" ht="21" customHeight="1" x14ac:dyDescent="0.25">
      <c r="A11" s="118" t="s">
        <v>10</v>
      </c>
      <c r="B11" s="160">
        <v>77.8</v>
      </c>
      <c r="C11" s="161">
        <v>87.5</v>
      </c>
      <c r="D11" s="161">
        <v>100</v>
      </c>
      <c r="E11" s="161">
        <v>100</v>
      </c>
      <c r="F11" s="161">
        <v>85.7</v>
      </c>
      <c r="G11" s="161">
        <v>100</v>
      </c>
      <c r="H11" s="162">
        <v>50</v>
      </c>
      <c r="I11" s="162">
        <v>0</v>
      </c>
      <c r="J11" s="161">
        <v>93.8</v>
      </c>
      <c r="K11" s="162">
        <v>40</v>
      </c>
      <c r="L11" s="160">
        <v>83.3</v>
      </c>
      <c r="M11" s="162">
        <v>50</v>
      </c>
      <c r="N11" s="160">
        <v>76.599999999999994</v>
      </c>
      <c r="O11" s="161">
        <v>89.1</v>
      </c>
      <c r="P11" s="162">
        <v>71.599999999999994</v>
      </c>
      <c r="Q11" s="160">
        <v>81.400000000000006</v>
      </c>
      <c r="R11" s="160">
        <v>87.4</v>
      </c>
      <c r="S11" s="162">
        <v>61.5</v>
      </c>
      <c r="T11" s="162">
        <v>72.7</v>
      </c>
      <c r="U11" s="162">
        <v>50</v>
      </c>
      <c r="V11" s="160">
        <v>78.599999999999994</v>
      </c>
      <c r="W11" s="162">
        <v>54.9</v>
      </c>
      <c r="X11" s="161">
        <v>86</v>
      </c>
      <c r="Y11" s="161">
        <v>91.7</v>
      </c>
      <c r="Z11" s="161">
        <v>85.7</v>
      </c>
      <c r="AB11" s="1"/>
    </row>
    <row r="12" spans="1:28" ht="21" customHeight="1" x14ac:dyDescent="0.25">
      <c r="A12" s="119" t="s">
        <v>13</v>
      </c>
      <c r="B12" s="161">
        <v>84.3</v>
      </c>
      <c r="C12" s="161">
        <v>85.7</v>
      </c>
      <c r="D12" s="161">
        <v>100</v>
      </c>
      <c r="E12" s="162">
        <v>0</v>
      </c>
      <c r="F12" s="161">
        <v>80</v>
      </c>
      <c r="G12" s="161">
        <v>100</v>
      </c>
      <c r="H12" s="161">
        <v>75</v>
      </c>
      <c r="I12" s="162">
        <v>0</v>
      </c>
      <c r="J12" s="161">
        <v>93.8</v>
      </c>
      <c r="K12" s="161">
        <v>77.8</v>
      </c>
      <c r="L12" s="161">
        <v>100</v>
      </c>
      <c r="M12" s="161">
        <v>88.9</v>
      </c>
      <c r="N12" s="161">
        <v>89</v>
      </c>
      <c r="O12" s="161">
        <v>74.3</v>
      </c>
      <c r="P12" s="161">
        <v>88.6</v>
      </c>
      <c r="Q12" s="161">
        <v>88</v>
      </c>
      <c r="R12" s="161">
        <v>96</v>
      </c>
      <c r="S12" s="160">
        <v>67.599999999999994</v>
      </c>
      <c r="T12" s="162">
        <v>33.299999999999997</v>
      </c>
      <c r="U12" s="161">
        <v>100</v>
      </c>
      <c r="V12" s="161">
        <v>100</v>
      </c>
      <c r="W12" s="161">
        <v>85.7</v>
      </c>
      <c r="X12" s="161">
        <v>87.9</v>
      </c>
      <c r="Y12" s="161">
        <v>100</v>
      </c>
      <c r="Z12" s="161">
        <v>93.8</v>
      </c>
      <c r="AB12" s="1"/>
    </row>
    <row r="13" spans="1:28" ht="21" customHeight="1" x14ac:dyDescent="0.25">
      <c r="A13" s="119" t="s">
        <v>19</v>
      </c>
      <c r="B13" s="161">
        <v>75.8</v>
      </c>
      <c r="C13" s="162">
        <v>45</v>
      </c>
      <c r="D13" s="160">
        <v>66.7</v>
      </c>
      <c r="E13" s="160">
        <v>50</v>
      </c>
      <c r="F13" s="162">
        <v>50</v>
      </c>
      <c r="G13" s="161">
        <v>100</v>
      </c>
      <c r="H13" s="162">
        <v>60</v>
      </c>
      <c r="I13" s="162">
        <v>0</v>
      </c>
      <c r="J13" s="161">
        <v>91.4</v>
      </c>
      <c r="K13" s="161">
        <v>80</v>
      </c>
      <c r="L13" s="161">
        <v>83.3</v>
      </c>
      <c r="M13" s="161">
        <v>82.2</v>
      </c>
      <c r="N13" s="161">
        <v>79.3</v>
      </c>
      <c r="O13" s="161">
        <v>75.5</v>
      </c>
      <c r="P13" s="161">
        <v>80.3</v>
      </c>
      <c r="Q13" s="162">
        <v>66.5</v>
      </c>
      <c r="R13" s="161">
        <v>56.3</v>
      </c>
      <c r="S13" s="161">
        <v>72.3</v>
      </c>
      <c r="T13" s="161">
        <v>76.099999999999994</v>
      </c>
      <c r="U13" s="161">
        <v>83.3</v>
      </c>
      <c r="V13" s="160">
        <v>66.7</v>
      </c>
      <c r="W13" s="161">
        <v>85</v>
      </c>
      <c r="X13" s="161">
        <v>80.8</v>
      </c>
      <c r="Y13" s="161">
        <v>79.3</v>
      </c>
      <c r="Z13" s="161">
        <v>72.7</v>
      </c>
      <c r="AB13" s="1"/>
    </row>
    <row r="14" spans="1:28" ht="21" customHeight="1" x14ac:dyDescent="0.25">
      <c r="A14" s="120" t="s">
        <v>15</v>
      </c>
      <c r="B14" s="163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5"/>
      <c r="AB14" s="1"/>
    </row>
    <row r="15" spans="1:28" ht="21" customHeight="1" x14ac:dyDescent="0.25">
      <c r="A15" s="118" t="s">
        <v>2</v>
      </c>
      <c r="B15" s="161">
        <v>79.599999999999994</v>
      </c>
      <c r="C15" s="160">
        <v>75</v>
      </c>
      <c r="D15" s="160">
        <v>77.8</v>
      </c>
      <c r="E15" s="160">
        <v>80.400000000000006</v>
      </c>
      <c r="F15" s="161">
        <v>100</v>
      </c>
      <c r="G15" s="162">
        <v>62</v>
      </c>
      <c r="H15" s="160">
        <v>72.400000000000006</v>
      </c>
      <c r="I15" s="160">
        <v>86.7</v>
      </c>
      <c r="J15" s="161">
        <v>83.2</v>
      </c>
      <c r="K15" s="160">
        <v>73.2</v>
      </c>
      <c r="L15" s="161">
        <v>83</v>
      </c>
      <c r="M15" s="161">
        <v>89.3</v>
      </c>
      <c r="N15" s="160">
        <v>78.099999999999994</v>
      </c>
      <c r="O15" s="161">
        <v>80.900000000000006</v>
      </c>
      <c r="P15" s="161">
        <v>91.7</v>
      </c>
      <c r="Q15" s="162">
        <v>68.099999999999994</v>
      </c>
      <c r="R15" s="160">
        <v>75.7</v>
      </c>
      <c r="S15" s="162">
        <v>69.3</v>
      </c>
      <c r="T15" s="161">
        <v>96.3</v>
      </c>
      <c r="U15" s="161">
        <v>91.5</v>
      </c>
      <c r="V15" s="160">
        <v>77.5</v>
      </c>
      <c r="W15" s="160">
        <v>73.599999999999994</v>
      </c>
      <c r="X15" s="161">
        <v>83.5</v>
      </c>
      <c r="Y15" s="162">
        <v>42.9</v>
      </c>
      <c r="Z15" s="160">
        <v>82.6</v>
      </c>
      <c r="AB15" s="1"/>
    </row>
    <row r="16" spans="1:28" ht="21" customHeight="1" x14ac:dyDescent="0.25">
      <c r="A16" s="118" t="s">
        <v>3</v>
      </c>
      <c r="B16" s="154">
        <v>3900</v>
      </c>
      <c r="C16" s="154">
        <v>3848</v>
      </c>
      <c r="D16" s="154">
        <v>5206</v>
      </c>
      <c r="E16" s="155">
        <v>4221</v>
      </c>
      <c r="F16" s="156">
        <v>3232</v>
      </c>
      <c r="G16" s="154">
        <v>3685</v>
      </c>
      <c r="H16" s="154">
        <v>3560</v>
      </c>
      <c r="I16" s="156">
        <v>2910</v>
      </c>
      <c r="J16" s="154">
        <v>4026</v>
      </c>
      <c r="K16" s="154">
        <v>3938</v>
      </c>
      <c r="L16" s="155">
        <v>2962</v>
      </c>
      <c r="M16" s="154">
        <v>3250</v>
      </c>
      <c r="N16" s="154">
        <v>4131</v>
      </c>
      <c r="O16" s="154">
        <v>3781</v>
      </c>
      <c r="P16" s="154">
        <v>4472</v>
      </c>
      <c r="Q16" s="154">
        <v>5627</v>
      </c>
      <c r="R16" s="154">
        <v>3505</v>
      </c>
      <c r="S16" s="154">
        <v>3490</v>
      </c>
      <c r="T16" s="156">
        <v>3900</v>
      </c>
      <c r="U16" s="154">
        <v>3942</v>
      </c>
      <c r="V16" s="155">
        <v>3273</v>
      </c>
      <c r="W16" s="154">
        <v>3386</v>
      </c>
      <c r="X16" s="154">
        <v>4027</v>
      </c>
      <c r="Y16" s="154">
        <v>5366</v>
      </c>
      <c r="Z16" s="155">
        <v>4396</v>
      </c>
      <c r="AB16" s="1"/>
    </row>
    <row r="17" spans="1:28" ht="21" customHeight="1" x14ac:dyDescent="0.25">
      <c r="A17" s="118" t="s">
        <v>10</v>
      </c>
      <c r="B17" s="161">
        <v>76.3</v>
      </c>
      <c r="C17" s="160">
        <v>81.3</v>
      </c>
      <c r="D17" s="161">
        <v>81.8</v>
      </c>
      <c r="E17" s="160">
        <v>81.599999999999994</v>
      </c>
      <c r="F17" s="161">
        <v>86.7</v>
      </c>
      <c r="G17" s="160">
        <v>73.2</v>
      </c>
      <c r="H17" s="161">
        <v>76.599999999999994</v>
      </c>
      <c r="I17" s="161">
        <v>78.900000000000006</v>
      </c>
      <c r="J17" s="160">
        <v>75.5</v>
      </c>
      <c r="K17" s="160">
        <v>72.5</v>
      </c>
      <c r="L17" s="160">
        <v>72.2</v>
      </c>
      <c r="M17" s="161">
        <v>87.1</v>
      </c>
      <c r="N17" s="160">
        <v>71.3</v>
      </c>
      <c r="O17" s="161">
        <v>77.7</v>
      </c>
      <c r="P17" s="161">
        <v>88.4</v>
      </c>
      <c r="Q17" s="162">
        <v>71.2</v>
      </c>
      <c r="R17" s="160">
        <v>70.3</v>
      </c>
      <c r="S17" s="160">
        <v>73.8</v>
      </c>
      <c r="T17" s="162">
        <v>84.8</v>
      </c>
      <c r="U17" s="161">
        <v>89.7</v>
      </c>
      <c r="V17" s="161">
        <v>81.599999999999994</v>
      </c>
      <c r="W17" s="160">
        <v>69.7</v>
      </c>
      <c r="X17" s="161">
        <v>77.900000000000006</v>
      </c>
      <c r="Y17" s="162">
        <v>35</v>
      </c>
      <c r="Z17" s="161">
        <v>83.2</v>
      </c>
      <c r="AB17" s="1"/>
    </row>
    <row r="18" spans="1:28" ht="21" customHeight="1" x14ac:dyDescent="0.25">
      <c r="A18" s="119" t="s">
        <v>13</v>
      </c>
      <c r="B18" s="161">
        <v>90.4</v>
      </c>
      <c r="C18" s="161">
        <v>94.7</v>
      </c>
      <c r="D18" s="162">
        <v>0</v>
      </c>
      <c r="E18" s="161">
        <v>90.9</v>
      </c>
      <c r="F18" s="162">
        <v>0</v>
      </c>
      <c r="G18" s="161">
        <v>100</v>
      </c>
      <c r="H18" s="161">
        <v>71.400000000000006</v>
      </c>
      <c r="I18" s="162">
        <v>40</v>
      </c>
      <c r="J18" s="161">
        <v>96</v>
      </c>
      <c r="K18" s="161">
        <v>91.7</v>
      </c>
      <c r="L18" s="161">
        <v>99.2</v>
      </c>
      <c r="M18" s="162">
        <v>0</v>
      </c>
      <c r="N18" s="161">
        <v>97</v>
      </c>
      <c r="O18" s="160">
        <v>72.3</v>
      </c>
      <c r="P18" s="161">
        <v>88.9</v>
      </c>
      <c r="Q18" s="162">
        <v>66.7</v>
      </c>
      <c r="R18" s="161">
        <v>99.2</v>
      </c>
      <c r="S18" s="161">
        <v>88.6</v>
      </c>
      <c r="T18" s="160">
        <v>76.5</v>
      </c>
      <c r="U18" s="161">
        <v>100</v>
      </c>
      <c r="V18" s="161">
        <v>100</v>
      </c>
      <c r="W18" s="160">
        <v>89.3</v>
      </c>
      <c r="X18" s="162">
        <v>55.6</v>
      </c>
      <c r="Y18" s="162">
        <v>50</v>
      </c>
      <c r="Z18" s="161">
        <v>88</v>
      </c>
      <c r="AB18" s="1"/>
    </row>
    <row r="19" spans="1:28" ht="21" customHeight="1" x14ac:dyDescent="0.25">
      <c r="A19" s="119" t="s">
        <v>19</v>
      </c>
      <c r="B19" s="161">
        <v>55.5</v>
      </c>
      <c r="C19" s="161">
        <v>80.7</v>
      </c>
      <c r="D19" s="161">
        <v>80</v>
      </c>
      <c r="E19" s="162">
        <v>43.3</v>
      </c>
      <c r="F19" s="162">
        <v>57.7</v>
      </c>
      <c r="G19" s="162">
        <v>11.2</v>
      </c>
      <c r="H19" s="161">
        <v>76.8</v>
      </c>
      <c r="I19" s="161">
        <v>70.8</v>
      </c>
      <c r="J19" s="161">
        <v>86.6</v>
      </c>
      <c r="K19" s="162">
        <v>46.7</v>
      </c>
      <c r="L19" s="161">
        <v>94</v>
      </c>
      <c r="M19" s="161">
        <v>85.8</v>
      </c>
      <c r="N19" s="161">
        <v>68.2</v>
      </c>
      <c r="O19" s="161">
        <v>58.5</v>
      </c>
      <c r="P19" s="161">
        <v>65.099999999999994</v>
      </c>
      <c r="Q19" s="162">
        <v>17.600000000000001</v>
      </c>
      <c r="R19" s="161">
        <v>89.3</v>
      </c>
      <c r="S19" s="162">
        <v>33.299999999999997</v>
      </c>
      <c r="T19" s="162">
        <v>47.6</v>
      </c>
      <c r="U19" s="161">
        <v>89.5</v>
      </c>
      <c r="V19" s="161">
        <v>93</v>
      </c>
      <c r="W19" s="161">
        <v>48.7</v>
      </c>
      <c r="X19" s="161">
        <v>55.3</v>
      </c>
      <c r="Y19" s="162">
        <v>40.4</v>
      </c>
      <c r="Z19" s="160">
        <v>63.5</v>
      </c>
      <c r="AB19" s="1"/>
    </row>
    <row r="20" spans="1:28" ht="21" customHeight="1" x14ac:dyDescent="0.25">
      <c r="A20" s="120" t="s">
        <v>6</v>
      </c>
      <c r="B20" s="163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5"/>
      <c r="AB20" s="1"/>
    </row>
    <row r="21" spans="1:28" ht="21" customHeight="1" x14ac:dyDescent="0.25">
      <c r="A21" s="118" t="s">
        <v>2</v>
      </c>
      <c r="B21" s="160">
        <v>59.5</v>
      </c>
      <c r="C21" s="160">
        <v>61.2</v>
      </c>
      <c r="D21" s="160">
        <v>66.2</v>
      </c>
      <c r="E21" s="161">
        <v>66.099999999999994</v>
      </c>
      <c r="F21" s="162">
        <v>65</v>
      </c>
      <c r="G21" s="162">
        <v>61.3</v>
      </c>
      <c r="H21" s="162">
        <v>63.3</v>
      </c>
      <c r="I21" s="162">
        <v>61.2</v>
      </c>
      <c r="J21" s="162">
        <v>62.7</v>
      </c>
      <c r="K21" s="160">
        <v>65.5</v>
      </c>
      <c r="L21" s="160">
        <v>65.099999999999994</v>
      </c>
      <c r="M21" s="160">
        <v>60.1</v>
      </c>
      <c r="N21" s="162">
        <v>59.5</v>
      </c>
      <c r="O21" s="160">
        <v>60.6</v>
      </c>
      <c r="P21" s="162">
        <v>56.4</v>
      </c>
      <c r="Q21" s="160">
        <v>63.5</v>
      </c>
      <c r="R21" s="162">
        <v>52.2</v>
      </c>
      <c r="S21" s="160">
        <v>63.2</v>
      </c>
      <c r="T21" s="162">
        <v>60.8</v>
      </c>
      <c r="U21" s="160">
        <v>62.1</v>
      </c>
      <c r="V21" s="162">
        <v>58.5</v>
      </c>
      <c r="W21" s="162">
        <v>58.5</v>
      </c>
      <c r="X21" s="162">
        <v>57.5</v>
      </c>
      <c r="Y21" s="162">
        <v>55.6</v>
      </c>
      <c r="Z21" s="162">
        <v>67.900000000000006</v>
      </c>
      <c r="AB21" s="1"/>
    </row>
    <row r="22" spans="1:28" ht="21" customHeight="1" x14ac:dyDescent="0.25">
      <c r="A22" s="118" t="s">
        <v>3</v>
      </c>
      <c r="B22" s="154">
        <v>5578</v>
      </c>
      <c r="C22" s="154">
        <v>6292</v>
      </c>
      <c r="D22" s="154">
        <v>6723</v>
      </c>
      <c r="E22" s="156">
        <v>4342</v>
      </c>
      <c r="F22" s="154">
        <v>5681</v>
      </c>
      <c r="G22" s="155">
        <v>4615</v>
      </c>
      <c r="H22" s="156">
        <v>4092</v>
      </c>
      <c r="I22" s="156">
        <v>4072</v>
      </c>
      <c r="J22" s="154">
        <v>6500</v>
      </c>
      <c r="K22" s="154">
        <v>5701</v>
      </c>
      <c r="L22" s="155">
        <v>5120</v>
      </c>
      <c r="M22" s="154">
        <v>5790</v>
      </c>
      <c r="N22" s="154">
        <v>5655</v>
      </c>
      <c r="O22" s="154">
        <v>5537</v>
      </c>
      <c r="P22" s="154">
        <v>5610</v>
      </c>
      <c r="Q22" s="154">
        <v>6169</v>
      </c>
      <c r="R22" s="154">
        <v>6197</v>
      </c>
      <c r="S22" s="154">
        <v>5231</v>
      </c>
      <c r="T22" s="154">
        <v>5901</v>
      </c>
      <c r="U22" s="154">
        <v>5273</v>
      </c>
      <c r="V22" s="154">
        <v>5934</v>
      </c>
      <c r="W22" s="154">
        <v>5879</v>
      </c>
      <c r="X22" s="154">
        <v>6377</v>
      </c>
      <c r="Y22" s="154">
        <v>5141</v>
      </c>
      <c r="Z22" s="155">
        <v>5286</v>
      </c>
      <c r="AB22" s="1"/>
    </row>
    <row r="23" spans="1:28" ht="21" customHeight="1" x14ac:dyDescent="0.25">
      <c r="A23" s="121" t="s">
        <v>10</v>
      </c>
      <c r="B23" s="160">
        <v>60.5</v>
      </c>
      <c r="C23" s="160">
        <v>60.7</v>
      </c>
      <c r="D23" s="160">
        <v>63.9</v>
      </c>
      <c r="E23" s="161">
        <v>67.099999999999994</v>
      </c>
      <c r="F23" s="160">
        <v>65.2</v>
      </c>
      <c r="G23" s="162">
        <v>63.6</v>
      </c>
      <c r="H23" s="160">
        <v>62.1</v>
      </c>
      <c r="I23" s="160">
        <v>64.400000000000006</v>
      </c>
      <c r="J23" s="160">
        <v>65.099999999999994</v>
      </c>
      <c r="K23" s="160">
        <v>65.400000000000006</v>
      </c>
      <c r="L23" s="160">
        <v>62.9</v>
      </c>
      <c r="M23" s="160">
        <v>62.5</v>
      </c>
      <c r="N23" s="160">
        <v>61</v>
      </c>
      <c r="O23" s="160">
        <v>61.3</v>
      </c>
      <c r="P23" s="160">
        <v>58.3</v>
      </c>
      <c r="Q23" s="160">
        <v>65.099999999999994</v>
      </c>
      <c r="R23" s="162">
        <v>56.9</v>
      </c>
      <c r="S23" s="160">
        <v>64.900000000000006</v>
      </c>
      <c r="T23" s="162">
        <v>60.7</v>
      </c>
      <c r="U23" s="160">
        <v>63.1</v>
      </c>
      <c r="V23" s="162">
        <v>59.8</v>
      </c>
      <c r="W23" s="162">
        <v>57.6</v>
      </c>
      <c r="X23" s="160">
        <v>59.7</v>
      </c>
      <c r="Y23" s="162">
        <v>55.3</v>
      </c>
      <c r="Z23" s="160">
        <v>65.2</v>
      </c>
      <c r="AB23" s="1"/>
    </row>
    <row r="26" spans="1:28" x14ac:dyDescent="0.25">
      <c r="A26" s="168" t="s">
        <v>7</v>
      </c>
      <c r="B26" s="168"/>
      <c r="C26" s="168"/>
    </row>
    <row r="27" spans="1:28" x14ac:dyDescent="0.25">
      <c r="A27" s="169" t="s">
        <v>8</v>
      </c>
      <c r="B27" s="169"/>
      <c r="C27" s="169"/>
    </row>
    <row r="28" spans="1:28" x14ac:dyDescent="0.25">
      <c r="A28" s="170" t="s">
        <v>9</v>
      </c>
      <c r="B28" s="170"/>
      <c r="C28" s="170"/>
    </row>
  </sheetData>
  <mergeCells count="3">
    <mergeCell ref="A26:C26"/>
    <mergeCell ref="A27:C27"/>
    <mergeCell ref="A28:C28"/>
  </mergeCells>
  <phoneticPr fontId="9" type="noConversion"/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C1:Q45"/>
  <sheetViews>
    <sheetView zoomScaleNormal="100" zoomScaleSheetLayoutView="100" workbookViewId="0">
      <pane xSplit="3" ySplit="3" topLeftCell="D4" activePane="bottomRight" state="frozen"/>
      <selection activeCell="M11" sqref="M11:M15"/>
      <selection pane="topRight" activeCell="M11" sqref="M11:M15"/>
      <selection pane="bottomLeft" activeCell="M11" sqref="M11:M15"/>
      <selection pane="bottomRight" activeCell="R14" sqref="R14"/>
    </sheetView>
  </sheetViews>
  <sheetFormatPr defaultColWidth="9.140625" defaultRowHeight="15" x14ac:dyDescent="0.25"/>
  <cols>
    <col min="1" max="2" width="8.85546875" style="20" customWidth="1"/>
    <col min="3" max="3" width="40.42578125" style="40" customWidth="1"/>
    <col min="4" max="5" width="13.85546875" style="9" hidden="1" customWidth="1"/>
    <col min="6" max="6" width="13.85546875" style="20" hidden="1" customWidth="1"/>
    <col min="7" max="11" width="13.85546875" style="20" customWidth="1"/>
    <col min="12" max="12" width="13.85546875" style="6" customWidth="1"/>
    <col min="13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6" t="str">
        <f ca="1">MID(CELL("Filename",I4),SEARCH("]",CELL("Filename",I4),1)+1,32)</f>
        <v>LWDB 14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18</v>
      </c>
      <c r="E3" s="5" t="s">
        <v>16</v>
      </c>
      <c r="F3" s="48" t="s">
        <v>17</v>
      </c>
      <c r="G3" s="50" t="s">
        <v>49</v>
      </c>
      <c r="H3" s="5" t="s">
        <v>50</v>
      </c>
      <c r="I3" s="4" t="s">
        <v>51</v>
      </c>
      <c r="J3" s="5" t="s">
        <v>52</v>
      </c>
      <c r="K3" s="8" t="s">
        <v>53</v>
      </c>
      <c r="L3" s="5" t="s">
        <v>54</v>
      </c>
      <c r="M3" s="8" t="s">
        <v>55</v>
      </c>
      <c r="N3" s="5" t="s">
        <v>56</v>
      </c>
      <c r="O3" s="7" t="s">
        <v>57</v>
      </c>
    </row>
    <row r="4" spans="3:17" ht="20.100000000000001" customHeight="1" x14ac:dyDescent="0.25">
      <c r="C4" s="24" t="s">
        <v>11</v>
      </c>
      <c r="D4" s="27"/>
      <c r="E4" s="27"/>
      <c r="F4" s="49"/>
      <c r="G4" s="50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94.5</v>
      </c>
      <c r="E5" s="60">
        <f>D5/F5*100</f>
        <v>105</v>
      </c>
      <c r="F5" s="64">
        <v>90</v>
      </c>
      <c r="G5" s="57">
        <v>94</v>
      </c>
      <c r="H5" s="60">
        <f>SUM(G5/$O5)*100</f>
        <v>104.44444444444446</v>
      </c>
      <c r="I5" s="60">
        <v>93.5</v>
      </c>
      <c r="J5" s="60">
        <f>SUM(I5/$O5)*100</f>
        <v>103.8888888888889</v>
      </c>
      <c r="K5" s="18">
        <v>92.7</v>
      </c>
      <c r="L5" s="60">
        <f>SUM(K5/$O5)*100</f>
        <v>103</v>
      </c>
      <c r="M5" s="18">
        <v>82.6</v>
      </c>
      <c r="N5" s="28">
        <f>SUM(M5/$O5)*100</f>
        <v>91.777777777777771</v>
      </c>
      <c r="O5" s="33">
        <v>90</v>
      </c>
      <c r="Q5" s="1"/>
    </row>
    <row r="6" spans="3:17" ht="20.100000000000001" customHeight="1" x14ac:dyDescent="0.25">
      <c r="C6" s="21" t="s">
        <v>3</v>
      </c>
      <c r="D6" s="29">
        <v>11970</v>
      </c>
      <c r="E6" s="114">
        <f t="shared" ref="E6:E9" si="0">D6/F6*100</f>
        <v>171</v>
      </c>
      <c r="F6" s="153">
        <v>7000</v>
      </c>
      <c r="G6" s="56">
        <v>11075</v>
      </c>
      <c r="H6" s="60">
        <f>SUM(G6/$O6)*100</f>
        <v>153.81944444444443</v>
      </c>
      <c r="I6" s="63">
        <v>10683</v>
      </c>
      <c r="J6" s="60">
        <f>SUM(I6/$O6)*100</f>
        <v>148.375</v>
      </c>
      <c r="K6" s="29">
        <v>10787</v>
      </c>
      <c r="L6" s="60">
        <f>SUM(K6/$O6)*100</f>
        <v>149.81944444444443</v>
      </c>
      <c r="M6" s="29">
        <v>11068</v>
      </c>
      <c r="N6" s="28">
        <f>SUM(M6/$O6)*100</f>
        <v>153.72222222222223</v>
      </c>
      <c r="O6" s="35">
        <v>7200</v>
      </c>
      <c r="Q6" s="1"/>
    </row>
    <row r="7" spans="3:17" ht="20.100000000000001" customHeight="1" x14ac:dyDescent="0.25">
      <c r="C7" s="21" t="s">
        <v>10</v>
      </c>
      <c r="D7" s="18">
        <v>87.5</v>
      </c>
      <c r="E7" s="114">
        <f t="shared" si="0"/>
        <v>102.3391812865497</v>
      </c>
      <c r="F7" s="64">
        <v>85.5</v>
      </c>
      <c r="G7" s="57">
        <v>87.3</v>
      </c>
      <c r="H7" s="60">
        <f>SUM(G7/$O7)*100</f>
        <v>102.10526315789474</v>
      </c>
      <c r="I7" s="60">
        <v>93.2</v>
      </c>
      <c r="J7" s="60">
        <f>SUM(I7/$O7)*100</f>
        <v>109.00584795321637</v>
      </c>
      <c r="K7" s="18">
        <v>92</v>
      </c>
      <c r="L7" s="60">
        <f>SUM(K7/$O7)*100</f>
        <v>107.60233918128654</v>
      </c>
      <c r="M7" s="18">
        <v>92.9</v>
      </c>
      <c r="N7" s="28">
        <f>SUM(M7/$O7)*100</f>
        <v>108.65497076023391</v>
      </c>
      <c r="O7" s="34">
        <v>85.5</v>
      </c>
      <c r="Q7" s="1"/>
    </row>
    <row r="8" spans="3:17" ht="20.100000000000001" customHeight="1" x14ac:dyDescent="0.25">
      <c r="C8" s="21" t="s">
        <v>13</v>
      </c>
      <c r="D8" s="18">
        <v>95.5</v>
      </c>
      <c r="E8" s="114">
        <f t="shared" si="0"/>
        <v>136.42857142857144</v>
      </c>
      <c r="F8" s="64">
        <v>70</v>
      </c>
      <c r="G8" s="113">
        <v>95.3</v>
      </c>
      <c r="H8" s="114">
        <f>SUM(G8/$O8)*100</f>
        <v>132.36111111111111</v>
      </c>
      <c r="I8" s="114">
        <v>87.7</v>
      </c>
      <c r="J8" s="114">
        <f>SUM(I8/$O8)*100</f>
        <v>121.80555555555557</v>
      </c>
      <c r="K8" s="108">
        <v>87.2</v>
      </c>
      <c r="L8" s="114">
        <f>SUM(K8/$O8)*100</f>
        <v>121.11111111111113</v>
      </c>
      <c r="M8" s="108">
        <v>86.9</v>
      </c>
      <c r="N8" s="28">
        <f>SUM(M8/$O8)*100</f>
        <v>120.69444444444446</v>
      </c>
      <c r="O8" s="34">
        <v>72</v>
      </c>
      <c r="Q8" s="1"/>
    </row>
    <row r="9" spans="3:17" ht="20.100000000000001" customHeight="1" x14ac:dyDescent="0.25">
      <c r="C9" s="21" t="s">
        <v>19</v>
      </c>
      <c r="D9" s="108">
        <v>76.599999999999994</v>
      </c>
      <c r="E9" s="114">
        <f t="shared" si="0"/>
        <v>162.97872340425531</v>
      </c>
      <c r="F9" s="64">
        <v>47</v>
      </c>
      <c r="G9" s="113">
        <v>67.100000000000009</v>
      </c>
      <c r="H9" s="114">
        <f>SUM(G9/$O9)*100</f>
        <v>136.9387755102041</v>
      </c>
      <c r="I9" s="114">
        <v>63</v>
      </c>
      <c r="J9" s="114">
        <f>SUM(I9/$O9)*100</f>
        <v>128.57142857142858</v>
      </c>
      <c r="K9" s="108">
        <v>54.6</v>
      </c>
      <c r="L9" s="114">
        <f>SUM(K9/$O9)*100</f>
        <v>111.42857142857143</v>
      </c>
      <c r="M9" s="108">
        <v>66.2</v>
      </c>
      <c r="N9" s="28">
        <f>SUM(M9/$O9)*100</f>
        <v>135.10204081632654</v>
      </c>
      <c r="O9" s="34">
        <v>49</v>
      </c>
      <c r="Q9" s="1"/>
    </row>
    <row r="10" spans="3:17" ht="20.100000000000001" customHeight="1" x14ac:dyDescent="0.25">
      <c r="C10" s="39" t="s">
        <v>14</v>
      </c>
      <c r="D10" s="31"/>
      <c r="E10" s="31"/>
      <c r="F10" s="31"/>
      <c r="G10" s="58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90.100000000000009</v>
      </c>
      <c r="E11" s="114">
        <f t="shared" ref="E11:E15" si="1">D11/F11*100</f>
        <v>100.11111111111113</v>
      </c>
      <c r="F11" s="64">
        <v>90</v>
      </c>
      <c r="G11" s="57">
        <v>91.3</v>
      </c>
      <c r="H11" s="60">
        <f>SUM(G11/$O11)*100</f>
        <v>101.44444444444444</v>
      </c>
      <c r="I11" s="60">
        <v>89.7</v>
      </c>
      <c r="J11" s="60">
        <f>SUM(I11/$O11)*100</f>
        <v>99.666666666666671</v>
      </c>
      <c r="K11" s="18">
        <v>90.9</v>
      </c>
      <c r="L11" s="60">
        <f>SUM(K11/$O11)*100</f>
        <v>101</v>
      </c>
      <c r="M11" s="18">
        <v>80.300000000000011</v>
      </c>
      <c r="N11" s="28">
        <f>SUM(M11/$O11)*100</f>
        <v>89.222222222222243</v>
      </c>
      <c r="O11" s="34">
        <v>90</v>
      </c>
      <c r="Q11" s="1"/>
    </row>
    <row r="12" spans="3:17" ht="20.100000000000001" customHeight="1" x14ac:dyDescent="0.25">
      <c r="C12" s="21" t="s">
        <v>3</v>
      </c>
      <c r="D12" s="29">
        <v>10846</v>
      </c>
      <c r="E12" s="114">
        <f t="shared" si="1"/>
        <v>154.94285714285715</v>
      </c>
      <c r="F12" s="153">
        <v>7000</v>
      </c>
      <c r="G12" s="56">
        <v>11463</v>
      </c>
      <c r="H12" s="60">
        <f>SUM(G12/$O12)*100</f>
        <v>161.4507042253521</v>
      </c>
      <c r="I12" s="63">
        <v>11350</v>
      </c>
      <c r="J12" s="60">
        <f>SUM(I12/$O12)*100</f>
        <v>159.85915492957747</v>
      </c>
      <c r="K12" s="29">
        <v>12147</v>
      </c>
      <c r="L12" s="60">
        <f>SUM(K12/$O12)*100</f>
        <v>171.08450704225353</v>
      </c>
      <c r="M12" s="29">
        <v>12112</v>
      </c>
      <c r="N12" s="28">
        <f>SUM(M12/$O12)*100</f>
        <v>170.59154929577466</v>
      </c>
      <c r="O12" s="35">
        <v>7100</v>
      </c>
      <c r="Q12" s="1"/>
    </row>
    <row r="13" spans="3:17" ht="20.100000000000001" customHeight="1" x14ac:dyDescent="0.25">
      <c r="C13" s="21" t="s">
        <v>10</v>
      </c>
      <c r="D13" s="18">
        <v>72.899999999999991</v>
      </c>
      <c r="E13" s="114">
        <f t="shared" si="1"/>
        <v>85.563380281690129</v>
      </c>
      <c r="F13" s="64">
        <v>85.2</v>
      </c>
      <c r="G13" s="57">
        <v>71.599999999999994</v>
      </c>
      <c r="H13" s="60">
        <f>SUM(G13/$O13)*100</f>
        <v>84.037558685446001</v>
      </c>
      <c r="I13" s="60">
        <v>86</v>
      </c>
      <c r="J13" s="18">
        <f>SUM(I13/$O13)*100</f>
        <v>100.93896713615023</v>
      </c>
      <c r="K13" s="18">
        <v>86.6</v>
      </c>
      <c r="L13" s="60">
        <f>SUM(K13/$O13)*100</f>
        <v>101.6431924882629</v>
      </c>
      <c r="M13" s="18">
        <v>87.5</v>
      </c>
      <c r="N13" s="28">
        <f>SUM(M13/$O13)*100</f>
        <v>102.69953051643192</v>
      </c>
      <c r="O13" s="34">
        <v>85.2</v>
      </c>
      <c r="Q13" s="1"/>
    </row>
    <row r="14" spans="3:17" ht="20.100000000000001" customHeight="1" x14ac:dyDescent="0.25">
      <c r="C14" s="21" t="s">
        <v>13</v>
      </c>
      <c r="D14" s="18">
        <v>87.6</v>
      </c>
      <c r="E14" s="114">
        <f t="shared" si="1"/>
        <v>125.14285714285714</v>
      </c>
      <c r="F14" s="64">
        <v>70</v>
      </c>
      <c r="G14" s="57">
        <v>88.6</v>
      </c>
      <c r="H14" s="60">
        <f>SUM(G14/$O14)*100</f>
        <v>126.57142857142856</v>
      </c>
      <c r="I14" s="60">
        <v>93.7</v>
      </c>
      <c r="J14" s="60">
        <f>SUM(I14/$O14)*100</f>
        <v>133.85714285714286</v>
      </c>
      <c r="K14" s="18">
        <v>93.2</v>
      </c>
      <c r="L14" s="60">
        <f>SUM(K14/$O14)*100</f>
        <v>133.14285714285714</v>
      </c>
      <c r="M14" s="18">
        <v>93.300000000000011</v>
      </c>
      <c r="N14" s="28">
        <f>SUM(M14/$O14)*100</f>
        <v>133.28571428571431</v>
      </c>
      <c r="O14" s="34">
        <v>70</v>
      </c>
      <c r="Q14" s="1"/>
    </row>
    <row r="15" spans="3:17" ht="20.100000000000001" customHeight="1" x14ac:dyDescent="0.25">
      <c r="C15" s="21" t="s">
        <v>19</v>
      </c>
      <c r="D15" s="108">
        <v>88.7</v>
      </c>
      <c r="E15" s="114">
        <f t="shared" si="1"/>
        <v>188.72340425531914</v>
      </c>
      <c r="F15" s="64">
        <v>47</v>
      </c>
      <c r="G15" s="57">
        <v>80.300000000000011</v>
      </c>
      <c r="H15" s="60">
        <f>SUM(G15/$O15)*100</f>
        <v>163.87755102040819</v>
      </c>
      <c r="I15" s="60">
        <v>62.7</v>
      </c>
      <c r="J15" s="60">
        <f>SUM(I15/$O15)*100</f>
        <v>127.9591836734694</v>
      </c>
      <c r="K15" s="18">
        <v>60.199999999999996</v>
      </c>
      <c r="L15" s="60">
        <f>SUM(K15/$O15)*100</f>
        <v>122.85714285714285</v>
      </c>
      <c r="M15" s="18">
        <v>57.499999999999993</v>
      </c>
      <c r="N15" s="28">
        <f>SUM(M15/$O15)*100</f>
        <v>117.3469387755102</v>
      </c>
      <c r="O15" s="34">
        <v>49</v>
      </c>
      <c r="Q15" s="1"/>
    </row>
    <row r="16" spans="3:17" ht="20.100000000000001" customHeight="1" x14ac:dyDescent="0.25">
      <c r="C16" s="39" t="s">
        <v>15</v>
      </c>
      <c r="D16" s="31"/>
      <c r="E16" s="31"/>
      <c r="F16" s="31"/>
      <c r="G16" s="58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89.8</v>
      </c>
      <c r="E17" s="114">
        <f t="shared" ref="E17:E21" si="2">D17/F17*100</f>
        <v>106.27218934911242</v>
      </c>
      <c r="F17" s="64">
        <v>84.5</v>
      </c>
      <c r="G17" s="57">
        <v>91.7</v>
      </c>
      <c r="H17" s="60">
        <f>SUM(G17/$O17)*100</f>
        <v>108.52071005917161</v>
      </c>
      <c r="I17" s="60">
        <v>90.100000000000009</v>
      </c>
      <c r="J17" s="60">
        <f>SUM(I17/$O17)*100</f>
        <v>106.62721893491126</v>
      </c>
      <c r="K17" s="18">
        <v>91</v>
      </c>
      <c r="L17" s="60">
        <f>SUM(K17/$O17)*100</f>
        <v>107.69230769230769</v>
      </c>
      <c r="M17" s="18">
        <v>83.5</v>
      </c>
      <c r="N17" s="28">
        <f>SUM(M17/$O17)*100</f>
        <v>98.816568047337284</v>
      </c>
      <c r="O17" s="34">
        <v>84.5</v>
      </c>
      <c r="Q17" s="1"/>
    </row>
    <row r="18" spans="3:17" ht="20.100000000000001" customHeight="1" x14ac:dyDescent="0.25">
      <c r="C18" s="21" t="s">
        <v>3</v>
      </c>
      <c r="D18" s="109">
        <v>4739</v>
      </c>
      <c r="E18" s="114">
        <f t="shared" si="2"/>
        <v>148.09375</v>
      </c>
      <c r="F18" s="153">
        <v>3200</v>
      </c>
      <c r="G18" s="112">
        <v>4472</v>
      </c>
      <c r="H18" s="60">
        <f>SUM(G18/$O18)*100</f>
        <v>139.75</v>
      </c>
      <c r="I18" s="115">
        <v>4615</v>
      </c>
      <c r="J18" s="60">
        <f>SUM(I18/$O18)*100</f>
        <v>144.21875</v>
      </c>
      <c r="K18" s="109">
        <v>4761</v>
      </c>
      <c r="L18" s="60">
        <f>SUM(K18/$O18)*100</f>
        <v>148.78125</v>
      </c>
      <c r="M18" s="109">
        <v>4726</v>
      </c>
      <c r="N18" s="28">
        <f>SUM(M18/$O18)*100</f>
        <v>147.6875</v>
      </c>
      <c r="O18" s="110">
        <v>3200</v>
      </c>
      <c r="Q18" s="1"/>
    </row>
    <row r="19" spans="3:17" ht="20.100000000000001" customHeight="1" x14ac:dyDescent="0.25">
      <c r="C19" s="21" t="s">
        <v>10</v>
      </c>
      <c r="D19" s="18">
        <v>86</v>
      </c>
      <c r="E19" s="114">
        <f t="shared" si="2"/>
        <v>110.25641025641026</v>
      </c>
      <c r="F19" s="64">
        <v>78</v>
      </c>
      <c r="G19" s="65">
        <v>88.4</v>
      </c>
      <c r="H19" s="60">
        <f t="shared" ref="H19:H20" si="3">SUM(G19/$O19)*100</f>
        <v>113.33333333333333</v>
      </c>
      <c r="I19" s="60">
        <v>88.4</v>
      </c>
      <c r="J19" s="60">
        <f t="shared" ref="J19:J20" si="4">SUM(I19/$O19)*100</f>
        <v>113.33333333333333</v>
      </c>
      <c r="K19" s="18">
        <v>86</v>
      </c>
      <c r="L19" s="60">
        <f t="shared" ref="L19:L20" si="5">SUM(K19/$O19)*100</f>
        <v>110.25641025641026</v>
      </c>
      <c r="M19" s="18">
        <v>86</v>
      </c>
      <c r="N19" s="28">
        <f>SUM(M19/$O19)*100</f>
        <v>110.25641025641026</v>
      </c>
      <c r="O19" s="34">
        <v>78</v>
      </c>
      <c r="Q19" s="1"/>
    </row>
    <row r="20" spans="3:17" ht="20.100000000000001" customHeight="1" x14ac:dyDescent="0.25">
      <c r="C20" s="21" t="s">
        <v>13</v>
      </c>
      <c r="D20" s="18">
        <v>76</v>
      </c>
      <c r="E20" s="114">
        <f t="shared" si="2"/>
        <v>88.064889918887602</v>
      </c>
      <c r="F20" s="64">
        <v>86.3</v>
      </c>
      <c r="G20" s="57">
        <v>88.9</v>
      </c>
      <c r="H20" s="60">
        <f t="shared" si="3"/>
        <v>103.01274623406722</v>
      </c>
      <c r="I20" s="60">
        <v>78.600000000000009</v>
      </c>
      <c r="J20" s="60">
        <f t="shared" si="4"/>
        <v>91.077636152954824</v>
      </c>
      <c r="K20" s="18">
        <v>76.8</v>
      </c>
      <c r="L20" s="60">
        <f t="shared" si="5"/>
        <v>88.991888760139048</v>
      </c>
      <c r="M20" s="18">
        <v>82.899999999999991</v>
      </c>
      <c r="N20" s="28">
        <f>SUM(M20/$O20)*100</f>
        <v>96.060254924681331</v>
      </c>
      <c r="O20" s="34">
        <v>86.3</v>
      </c>
      <c r="Q20" s="1"/>
    </row>
    <row r="21" spans="3:17" ht="20.100000000000001" customHeight="1" x14ac:dyDescent="0.25">
      <c r="C21" s="21" t="s">
        <v>19</v>
      </c>
      <c r="D21" s="108">
        <v>80.300000000000011</v>
      </c>
      <c r="E21" s="114">
        <f t="shared" si="2"/>
        <v>170.85106382978725</v>
      </c>
      <c r="F21" s="64">
        <v>47</v>
      </c>
      <c r="G21" s="57">
        <v>65.100000000000009</v>
      </c>
      <c r="H21" s="60">
        <f>SUM(G21/$O21)*100</f>
        <v>132.85714285714286</v>
      </c>
      <c r="I21" s="60">
        <v>55.600000000000009</v>
      </c>
      <c r="J21" s="60">
        <f>SUM(I21/$O21)*100</f>
        <v>113.46938775510208</v>
      </c>
      <c r="K21" s="18">
        <v>50.9</v>
      </c>
      <c r="L21" s="60">
        <f>SUM(K21/$O21)*100</f>
        <v>103.87755102040816</v>
      </c>
      <c r="M21" s="18">
        <v>69.199999999999989</v>
      </c>
      <c r="N21" s="28">
        <f>SUM(M21/$O21)*100</f>
        <v>141.22448979591834</v>
      </c>
      <c r="O21" s="34">
        <v>49</v>
      </c>
      <c r="Q21" s="1"/>
    </row>
    <row r="22" spans="3:17" ht="20.100000000000001" customHeight="1" x14ac:dyDescent="0.25">
      <c r="C22" s="39" t="s">
        <v>12</v>
      </c>
      <c r="D22" s="31"/>
      <c r="E22" s="31"/>
      <c r="F22" s="31"/>
      <c r="G22" s="58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59.5</v>
      </c>
      <c r="E23" s="114">
        <f t="shared" ref="E23:E25" si="6">D23/F23*100</f>
        <v>89.879154078549846</v>
      </c>
      <c r="F23" s="64">
        <v>66.2</v>
      </c>
      <c r="G23" s="57">
        <v>56.399999999999991</v>
      </c>
      <c r="H23" s="60">
        <f>SUM(G23/$O23)*100</f>
        <v>86.769230769230759</v>
      </c>
      <c r="I23" s="60">
        <v>55.400000000000006</v>
      </c>
      <c r="J23" s="60">
        <f>SUM(I23/$O23)*100</f>
        <v>85.230769230769241</v>
      </c>
      <c r="K23" s="18">
        <v>57.3</v>
      </c>
      <c r="L23" s="60">
        <f>SUM(K23/$O23)*100</f>
        <v>88.153846153846146</v>
      </c>
      <c r="M23" s="18">
        <v>59.599999999999994</v>
      </c>
      <c r="N23" s="28">
        <f>SUM(M23/$O23)*100</f>
        <v>91.692307692307679</v>
      </c>
      <c r="O23" s="34">
        <v>65</v>
      </c>
      <c r="Q23" s="1"/>
    </row>
    <row r="24" spans="3:17" ht="20.100000000000001" customHeight="1" x14ac:dyDescent="0.25">
      <c r="C24" s="21" t="s">
        <v>3</v>
      </c>
      <c r="D24" s="29">
        <v>5651</v>
      </c>
      <c r="E24" s="60">
        <f t="shared" si="6"/>
        <v>113.02000000000001</v>
      </c>
      <c r="F24" s="153">
        <v>5000</v>
      </c>
      <c r="G24" s="56">
        <v>5610</v>
      </c>
      <c r="H24" s="60">
        <f>SUM(G24/$O24)*100</f>
        <v>112.20000000000002</v>
      </c>
      <c r="I24" s="63">
        <v>6179</v>
      </c>
      <c r="J24" s="60">
        <f>SUM(I24/$O24)*100</f>
        <v>123.58</v>
      </c>
      <c r="K24" s="29">
        <v>6304</v>
      </c>
      <c r="L24" s="60">
        <f>SUM(K24/$O24)*100</f>
        <v>126.08</v>
      </c>
      <c r="M24" s="29">
        <v>6686</v>
      </c>
      <c r="N24" s="28">
        <f>SUM(M24/$O24)*100</f>
        <v>133.72</v>
      </c>
      <c r="O24" s="35">
        <v>5000</v>
      </c>
      <c r="Q24" s="1"/>
    </row>
    <row r="25" spans="3:17" ht="20.100000000000001" customHeight="1" x14ac:dyDescent="0.25">
      <c r="C25" s="25" t="s">
        <v>10</v>
      </c>
      <c r="D25" s="18">
        <v>61.199999999999996</v>
      </c>
      <c r="E25" s="60">
        <f t="shared" si="6"/>
        <v>95.327102803738313</v>
      </c>
      <c r="F25" s="64">
        <v>64.2</v>
      </c>
      <c r="G25" s="57">
        <v>58.3</v>
      </c>
      <c r="H25" s="60">
        <f>SUM(G25/$O25)*100</f>
        <v>90.809968847352025</v>
      </c>
      <c r="I25" s="60">
        <v>57.599999999999994</v>
      </c>
      <c r="J25" s="60">
        <f>SUM(I25/$O25)*100</f>
        <v>89.719626168224281</v>
      </c>
      <c r="K25" s="18">
        <v>57.4</v>
      </c>
      <c r="L25" s="60">
        <f>SUM(K25/$O25)*100</f>
        <v>89.408099688473513</v>
      </c>
      <c r="M25" s="18">
        <v>60.4</v>
      </c>
      <c r="N25" s="28">
        <f>SUM(M25/$O25)*100</f>
        <v>94.080996884735185</v>
      </c>
      <c r="O25" s="34">
        <v>64.2</v>
      </c>
      <c r="Q25" s="1"/>
    </row>
    <row r="26" spans="3:17" ht="20.100000000000001" customHeight="1" x14ac:dyDescent="0.25">
      <c r="D26" s="20"/>
      <c r="E26" s="20"/>
      <c r="F26" s="6"/>
      <c r="G26" s="52"/>
      <c r="H26" s="9"/>
      <c r="L26" s="20"/>
      <c r="O26" s="6"/>
    </row>
    <row r="27" spans="3:17" ht="20.100000000000001" customHeight="1" x14ac:dyDescent="0.25">
      <c r="C27" s="174" t="s">
        <v>7</v>
      </c>
      <c r="D27" s="175"/>
      <c r="E27" s="20"/>
      <c r="F27" s="32"/>
      <c r="G27" s="51"/>
      <c r="L27" s="20"/>
    </row>
    <row r="28" spans="3:17" ht="20.100000000000001" customHeight="1" x14ac:dyDescent="0.25">
      <c r="C28" s="176" t="s">
        <v>8</v>
      </c>
      <c r="D28" s="177"/>
      <c r="E28" s="20"/>
      <c r="F28" s="32"/>
      <c r="G28" s="51"/>
      <c r="L28" s="20"/>
    </row>
    <row r="29" spans="3:17" ht="20.100000000000001" customHeight="1" x14ac:dyDescent="0.25">
      <c r="C29" s="178" t="s">
        <v>9</v>
      </c>
      <c r="D29" s="179"/>
      <c r="E29" s="20"/>
      <c r="F29" s="6"/>
      <c r="G29" s="51"/>
      <c r="L29" s="20"/>
    </row>
    <row r="30" spans="3:17" ht="17.25" customHeight="1" x14ac:dyDescent="0.25">
      <c r="D30" s="20"/>
      <c r="E30" s="20"/>
      <c r="F30" s="6"/>
      <c r="G30" s="52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2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1103" priority="86" operator="between">
      <formula>$F5*0.9</formula>
      <formula>$F5</formula>
    </cfRule>
    <cfRule type="cellIs" dxfId="1102" priority="87" operator="lessThan">
      <formula>$F5*0.9</formula>
    </cfRule>
    <cfRule type="cellIs" dxfId="1101" priority="88" operator="greaterThan">
      <formula>$F5</formula>
    </cfRule>
  </conditionalFormatting>
  <conditionalFormatting sqref="D7">
    <cfRule type="cellIs" dxfId="1100" priority="79" operator="between">
      <formula>$F7*0.9</formula>
      <formula>$F7</formula>
    </cfRule>
    <cfRule type="cellIs" dxfId="1099" priority="80" operator="lessThan">
      <formula>$F7*0.9</formula>
    </cfRule>
    <cfRule type="cellIs" dxfId="1098" priority="81" operator="greaterThan">
      <formula>$F7</formula>
    </cfRule>
  </conditionalFormatting>
  <conditionalFormatting sqref="D6">
    <cfRule type="cellIs" dxfId="1097" priority="76" operator="between">
      <formula>$F6*0.9</formula>
      <formula>$F6</formula>
    </cfRule>
    <cfRule type="cellIs" dxfId="1096" priority="77" operator="lessThan">
      <formula>$F6*0.9</formula>
    </cfRule>
    <cfRule type="cellIs" dxfId="1095" priority="78" operator="greaterThan">
      <formula>$F6</formula>
    </cfRule>
  </conditionalFormatting>
  <conditionalFormatting sqref="D11">
    <cfRule type="cellIs" dxfId="1094" priority="73" operator="between">
      <formula>$F11*0.9</formula>
      <formula>$F11</formula>
    </cfRule>
    <cfRule type="cellIs" dxfId="1093" priority="74" operator="lessThan">
      <formula>$F11*0.9</formula>
    </cfRule>
    <cfRule type="cellIs" dxfId="1092" priority="75" operator="greaterThan">
      <formula>$F11</formula>
    </cfRule>
  </conditionalFormatting>
  <conditionalFormatting sqref="D17">
    <cfRule type="cellIs" dxfId="1091" priority="70" operator="between">
      <formula>$F17*0.9</formula>
      <formula>$F17</formula>
    </cfRule>
    <cfRule type="cellIs" dxfId="1090" priority="71" operator="lessThan">
      <formula>$F17*0.9</formula>
    </cfRule>
    <cfRule type="cellIs" dxfId="1089" priority="72" operator="greaterThan">
      <formula>$F17</formula>
    </cfRule>
  </conditionalFormatting>
  <conditionalFormatting sqref="D23">
    <cfRule type="cellIs" dxfId="1088" priority="67" operator="between">
      <formula>$F23*0.9</formula>
      <formula>$F23</formula>
    </cfRule>
    <cfRule type="cellIs" dxfId="1087" priority="68" operator="lessThan">
      <formula>$F23*0.9</formula>
    </cfRule>
    <cfRule type="cellIs" dxfId="1086" priority="69" operator="greaterThan">
      <formula>$F23</formula>
    </cfRule>
  </conditionalFormatting>
  <conditionalFormatting sqref="D12">
    <cfRule type="cellIs" dxfId="1085" priority="64" operator="between">
      <formula>$F12*0.9</formula>
      <formula>$F12</formula>
    </cfRule>
    <cfRule type="cellIs" dxfId="1084" priority="65" operator="lessThan">
      <formula>$F12*0.9</formula>
    </cfRule>
    <cfRule type="cellIs" dxfId="1083" priority="66" operator="greaterThan">
      <formula>$F12</formula>
    </cfRule>
  </conditionalFormatting>
  <conditionalFormatting sqref="D24">
    <cfRule type="cellIs" dxfId="1082" priority="61" operator="between">
      <formula>$F24*0.9</formula>
      <formula>$F24</formula>
    </cfRule>
    <cfRule type="cellIs" dxfId="1081" priority="62" operator="lessThan">
      <formula>$F24*0.9</formula>
    </cfRule>
    <cfRule type="cellIs" dxfId="1080" priority="63" operator="greaterThan">
      <formula>$F24</formula>
    </cfRule>
  </conditionalFormatting>
  <conditionalFormatting sqref="D13">
    <cfRule type="cellIs" dxfId="1079" priority="58" operator="between">
      <formula>$F13*0.9</formula>
      <formula>$F13</formula>
    </cfRule>
    <cfRule type="cellIs" dxfId="1078" priority="59" operator="lessThan">
      <formula>$F13*0.9</formula>
    </cfRule>
    <cfRule type="cellIs" dxfId="1077" priority="60" operator="greaterThan">
      <formula>$F13</formula>
    </cfRule>
  </conditionalFormatting>
  <conditionalFormatting sqref="D19">
    <cfRule type="cellIs" dxfId="1076" priority="55" operator="between">
      <formula>$F19*0.9</formula>
      <formula>$F19</formula>
    </cfRule>
    <cfRule type="cellIs" dxfId="1075" priority="56" operator="lessThan">
      <formula>$F19*0.9</formula>
    </cfRule>
    <cfRule type="cellIs" dxfId="1074" priority="57" operator="greaterThan">
      <formula>$F19</formula>
    </cfRule>
  </conditionalFormatting>
  <conditionalFormatting sqref="D25">
    <cfRule type="cellIs" dxfId="1073" priority="52" operator="between">
      <formula>$F25*0.9</formula>
      <formula>$F25</formula>
    </cfRule>
    <cfRule type="cellIs" dxfId="1072" priority="53" operator="lessThan">
      <formula>$F25*0.9</formula>
    </cfRule>
    <cfRule type="cellIs" dxfId="1071" priority="54" operator="greaterThan">
      <formula>$F25</formula>
    </cfRule>
  </conditionalFormatting>
  <conditionalFormatting sqref="G5 I5 K5 M5">
    <cfRule type="cellIs" dxfId="1070" priority="107" operator="between">
      <formula>$O5*0.9</formula>
      <formula>$O5</formula>
    </cfRule>
    <cfRule type="cellIs" dxfId="1069" priority="108" operator="lessThan">
      <formula>$O5*0.9</formula>
    </cfRule>
    <cfRule type="cellIs" dxfId="1068" priority="109" operator="greaterThan">
      <formula>$O5</formula>
    </cfRule>
  </conditionalFormatting>
  <conditionalFormatting sqref="G6 I6 K6 M6">
    <cfRule type="cellIs" dxfId="1067" priority="89" operator="between">
      <formula>$O6*0.9</formula>
      <formula>$O6</formula>
    </cfRule>
    <cfRule type="cellIs" dxfId="1066" priority="90" operator="lessThan">
      <formula>$O6*0.9</formula>
    </cfRule>
    <cfRule type="cellIs" dxfId="1065" priority="91" operator="greaterThan">
      <formula>$O6</formula>
    </cfRule>
  </conditionalFormatting>
  <conditionalFormatting sqref="G7 I7 K7 M7">
    <cfRule type="cellIs" dxfId="1064" priority="49" operator="between">
      <formula>$O7*0.9</formula>
      <formula>$O7</formula>
    </cfRule>
    <cfRule type="cellIs" dxfId="1063" priority="50" operator="lessThan">
      <formula>$O7*0.9</formula>
    </cfRule>
    <cfRule type="cellIs" dxfId="1062" priority="51" operator="greaterThan">
      <formula>$O7</formula>
    </cfRule>
  </conditionalFormatting>
  <conditionalFormatting sqref="G11 I11 K11 M11">
    <cfRule type="cellIs" dxfId="1061" priority="104" operator="between">
      <formula>$O11*0.9</formula>
      <formula>$O11</formula>
    </cfRule>
    <cfRule type="cellIs" dxfId="1060" priority="105" operator="lessThan">
      <formula>$O11*0.9</formula>
    </cfRule>
    <cfRule type="cellIs" dxfId="1059" priority="106" operator="greaterThan">
      <formula>$O11</formula>
    </cfRule>
  </conditionalFormatting>
  <conditionalFormatting sqref="G12 I12 K12 M12">
    <cfRule type="cellIs" dxfId="1058" priority="101" operator="between">
      <formula>$O12*0.9</formula>
      <formula>$O12</formula>
    </cfRule>
    <cfRule type="cellIs" dxfId="1057" priority="102" operator="lessThan">
      <formula>$O12*0.9</formula>
    </cfRule>
    <cfRule type="cellIs" dxfId="1056" priority="103" operator="greaterThan">
      <formula>$O12</formula>
    </cfRule>
  </conditionalFormatting>
  <conditionalFormatting sqref="G13 I13 K13 M13">
    <cfRule type="cellIs" dxfId="1055" priority="83" operator="between">
      <formula>$O13*0.9</formula>
      <formula>$O13</formula>
    </cfRule>
    <cfRule type="cellIs" dxfId="1054" priority="84" operator="lessThan">
      <formula>$O13*0.9</formula>
    </cfRule>
    <cfRule type="cellIs" dxfId="1053" priority="85" operator="greaterThan">
      <formula>$O13</formula>
    </cfRule>
  </conditionalFormatting>
  <conditionalFormatting sqref="G14 I14 K14 M14">
    <cfRule type="cellIs" dxfId="1052" priority="43" operator="between">
      <formula>$O14*0.9</formula>
      <formula>$O14</formula>
    </cfRule>
    <cfRule type="cellIs" dxfId="1051" priority="44" operator="lessThan">
      <formula>$O14*0.9</formula>
    </cfRule>
    <cfRule type="cellIs" dxfId="1050" priority="45" operator="greaterThan">
      <formula>$O14</formula>
    </cfRule>
  </conditionalFormatting>
  <conditionalFormatting sqref="G17:G18 I17:I18 K17:K18 M17:M18">
    <cfRule type="cellIs" dxfId="1049" priority="98" operator="between">
      <formula>$O17*0.9</formula>
      <formula>$O17</formula>
    </cfRule>
    <cfRule type="cellIs" dxfId="1048" priority="99" operator="lessThan">
      <formula>$O17*0.9</formula>
    </cfRule>
    <cfRule type="cellIs" dxfId="1047" priority="100" operator="greaterThan">
      <formula>$O17</formula>
    </cfRule>
  </conditionalFormatting>
  <conditionalFormatting sqref="G19 I19 K19 M19">
    <cfRule type="cellIs" dxfId="1046" priority="40" operator="between">
      <formula>$O19*0.9</formula>
      <formula>$O19</formula>
    </cfRule>
    <cfRule type="cellIs" dxfId="1045" priority="41" operator="lessThan">
      <formula>$O19*0.9</formula>
    </cfRule>
    <cfRule type="cellIs" dxfId="1044" priority="42" operator="greaterThan">
      <formula>$O19</formula>
    </cfRule>
  </conditionalFormatting>
  <conditionalFormatting sqref="G20 I20 K20 M20">
    <cfRule type="cellIs" dxfId="1043" priority="37" operator="between">
      <formula>$O20*0.9</formula>
      <formula>$O20</formula>
    </cfRule>
    <cfRule type="cellIs" dxfId="1042" priority="38" operator="lessThan">
      <formula>$O20*0.9</formula>
    </cfRule>
    <cfRule type="cellIs" dxfId="1041" priority="39" operator="greaterThan">
      <formula>$O20</formula>
    </cfRule>
  </conditionalFormatting>
  <conditionalFormatting sqref="G23 I23 K23 M23">
    <cfRule type="cellIs" dxfId="1040" priority="95" operator="between">
      <formula>$O23*0.9</formula>
      <formula>$O23</formula>
    </cfRule>
    <cfRule type="cellIs" dxfId="1039" priority="96" operator="lessThan">
      <formula>$O23*0.9</formula>
    </cfRule>
    <cfRule type="cellIs" dxfId="1038" priority="97" operator="greaterThan">
      <formula>$O23</formula>
    </cfRule>
  </conditionalFormatting>
  <conditionalFormatting sqref="G24 I24 K24 M24">
    <cfRule type="cellIs" dxfId="1037" priority="92" operator="between">
      <formula>$O24*0.9</formula>
      <formula>$O24</formula>
    </cfRule>
    <cfRule type="cellIs" dxfId="1036" priority="93" operator="lessThan">
      <formula>$O24*0.9</formula>
    </cfRule>
    <cfRule type="cellIs" dxfId="1035" priority="94" operator="greaterThan">
      <formula>$O24</formula>
    </cfRule>
  </conditionalFormatting>
  <conditionalFormatting sqref="G25 I25 K25 M25">
    <cfRule type="cellIs" dxfId="1034" priority="34" operator="between">
      <formula>$O25*0.9</formula>
      <formula>$O25</formula>
    </cfRule>
    <cfRule type="cellIs" dxfId="1033" priority="35" operator="lessThan">
      <formula>$O25*0.9</formula>
    </cfRule>
    <cfRule type="cellIs" dxfId="1032" priority="36" operator="greaterThan">
      <formula>$O25</formula>
    </cfRule>
  </conditionalFormatting>
  <conditionalFormatting sqref="D8">
    <cfRule type="cellIs" dxfId="1031" priority="31" operator="between">
      <formula>$F8*0.9</formula>
      <formula>$F8</formula>
    </cfRule>
    <cfRule type="cellIs" dxfId="1030" priority="32" operator="lessThan">
      <formula>$F8*0.9</formula>
    </cfRule>
    <cfRule type="cellIs" dxfId="1029" priority="33" operator="greaterThan">
      <formula>$F8</formula>
    </cfRule>
  </conditionalFormatting>
  <conditionalFormatting sqref="D14">
    <cfRule type="cellIs" dxfId="1028" priority="28" operator="between">
      <formula>$F14*0.9</formula>
      <formula>$F14</formula>
    </cfRule>
    <cfRule type="cellIs" dxfId="1027" priority="29" operator="lessThan">
      <formula>$F14*0.9</formula>
    </cfRule>
    <cfRule type="cellIs" dxfId="1026" priority="30" operator="greaterThan">
      <formula>$F14</formula>
    </cfRule>
  </conditionalFormatting>
  <conditionalFormatting sqref="D20">
    <cfRule type="cellIs" dxfId="1025" priority="25" operator="between">
      <formula>$F20*0.9</formula>
      <formula>$F20</formula>
    </cfRule>
    <cfRule type="cellIs" dxfId="1024" priority="26" operator="lessThan">
      <formula>$F20*0.9</formula>
    </cfRule>
    <cfRule type="cellIs" dxfId="1023" priority="27" operator="greaterThan">
      <formula>$F20</formula>
    </cfRule>
  </conditionalFormatting>
  <conditionalFormatting sqref="G15 I15 K15 M15">
    <cfRule type="cellIs" dxfId="1022" priority="22" operator="between">
      <formula>$O15*0.9</formula>
      <formula>$O15</formula>
    </cfRule>
    <cfRule type="cellIs" dxfId="1021" priority="23" operator="lessThan">
      <formula>$O15*0.9</formula>
    </cfRule>
    <cfRule type="cellIs" dxfId="1020" priority="24" operator="greaterThan">
      <formula>$O15</formula>
    </cfRule>
  </conditionalFormatting>
  <conditionalFormatting sqref="G21 I21 K21 M21">
    <cfRule type="cellIs" dxfId="1019" priority="16" operator="between">
      <formula>$O21*0.9</formula>
      <formula>$O21</formula>
    </cfRule>
    <cfRule type="cellIs" dxfId="1018" priority="17" operator="lessThan">
      <formula>$O21*0.9</formula>
    </cfRule>
    <cfRule type="cellIs" dxfId="1017" priority="18" operator="greaterThan">
      <formula>$O21</formula>
    </cfRule>
  </conditionalFormatting>
  <conditionalFormatting sqref="G8 I8 K8 M8">
    <cfRule type="cellIs" dxfId="1016" priority="10" operator="between">
      <formula>$O8*0.9</formula>
      <formula>$O8</formula>
    </cfRule>
    <cfRule type="cellIs" dxfId="1015" priority="11" operator="lessThan">
      <formula>$O8*0.9</formula>
    </cfRule>
    <cfRule type="cellIs" dxfId="1014" priority="12" operator="greaterThan">
      <formula>$O8</formula>
    </cfRule>
  </conditionalFormatting>
  <conditionalFormatting sqref="G9 I9 K9 M9">
    <cfRule type="cellIs" dxfId="1013" priority="7" operator="between">
      <formula>$O9*0.9</formula>
      <formula>$O9</formula>
    </cfRule>
    <cfRule type="cellIs" dxfId="1012" priority="8" operator="lessThan">
      <formula>$O9*0.9</formula>
    </cfRule>
    <cfRule type="cellIs" dxfId="1011" priority="9" operator="greaterThan">
      <formula>$O9</formula>
    </cfRule>
  </conditionalFormatting>
  <conditionalFormatting sqref="D21 D15 D9">
    <cfRule type="cellIs" dxfId="1010" priority="4" operator="between">
      <formula>$F9*0.9</formula>
      <formula>$F9</formula>
    </cfRule>
    <cfRule type="cellIs" dxfId="1009" priority="5" operator="lessThan">
      <formula>$F9*0.9</formula>
    </cfRule>
    <cfRule type="cellIs" dxfId="1008" priority="6" operator="greaterThan">
      <formula>$F9</formula>
    </cfRule>
  </conditionalFormatting>
  <conditionalFormatting sqref="D18">
    <cfRule type="cellIs" dxfId="1007" priority="1" operator="between">
      <formula>$F18*0.9</formula>
      <formula>$F18</formula>
    </cfRule>
    <cfRule type="cellIs" dxfId="1006" priority="2" operator="lessThan">
      <formula>$F18*0.9</formula>
    </cfRule>
    <cfRule type="cellIs" dxfId="1005" priority="3" operator="greaterThan">
      <formula>$F18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C1:Q45"/>
  <sheetViews>
    <sheetView zoomScaleNormal="100" zoomScaleSheetLayoutView="100" workbookViewId="0">
      <pane xSplit="3" ySplit="3" topLeftCell="D4" activePane="bottomRight" state="frozen"/>
      <selection activeCell="M11" sqref="M11:M15"/>
      <selection pane="topRight" activeCell="M11" sqref="M11:M15"/>
      <selection pane="bottomLeft" activeCell="M11" sqref="M11:M15"/>
      <selection pane="bottomRight" activeCell="Q9" sqref="Q9"/>
    </sheetView>
  </sheetViews>
  <sheetFormatPr defaultColWidth="9.140625" defaultRowHeight="15" x14ac:dyDescent="0.25"/>
  <cols>
    <col min="1" max="2" width="8.85546875" style="20" customWidth="1"/>
    <col min="3" max="3" width="40.42578125" style="40" customWidth="1"/>
    <col min="4" max="5" width="13.85546875" style="9" hidden="1" customWidth="1"/>
    <col min="6" max="6" width="13.85546875" style="20" hidden="1" customWidth="1"/>
    <col min="7" max="11" width="13.85546875" style="20" customWidth="1"/>
    <col min="12" max="12" width="13.85546875" style="6" customWidth="1"/>
    <col min="13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6" t="str">
        <f ca="1">MID(CELL("Filename",I4),SEARCH("]",CELL("Filename",I4),1)+1,32)</f>
        <v>LWDB 15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18</v>
      </c>
      <c r="E3" s="5" t="s">
        <v>16</v>
      </c>
      <c r="F3" s="48" t="s">
        <v>17</v>
      </c>
      <c r="G3" s="50" t="s">
        <v>49</v>
      </c>
      <c r="H3" s="5" t="s">
        <v>50</v>
      </c>
      <c r="I3" s="4" t="s">
        <v>51</v>
      </c>
      <c r="J3" s="5" t="s">
        <v>52</v>
      </c>
      <c r="K3" s="8" t="s">
        <v>53</v>
      </c>
      <c r="L3" s="5" t="s">
        <v>54</v>
      </c>
      <c r="M3" s="8" t="s">
        <v>55</v>
      </c>
      <c r="N3" s="5" t="s">
        <v>56</v>
      </c>
      <c r="O3" s="7" t="s">
        <v>57</v>
      </c>
    </row>
    <row r="4" spans="3:17" ht="20.100000000000001" customHeight="1" x14ac:dyDescent="0.25">
      <c r="C4" s="24" t="s">
        <v>11</v>
      </c>
      <c r="D4" s="27"/>
      <c r="E4" s="27"/>
      <c r="F4" s="49"/>
      <c r="G4" s="50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77.400000000000006</v>
      </c>
      <c r="E5" s="60">
        <f>D5/F5*100</f>
        <v>90.526315789473685</v>
      </c>
      <c r="F5" s="64">
        <v>85.5</v>
      </c>
      <c r="G5" s="57">
        <v>77.2</v>
      </c>
      <c r="H5" s="60">
        <f>SUM(G5/$O5)*100</f>
        <v>90.292397660818708</v>
      </c>
      <c r="I5" s="60">
        <v>74.8</v>
      </c>
      <c r="J5" s="60">
        <f>SUM(I5/$O5)*100</f>
        <v>87.485380116959064</v>
      </c>
      <c r="K5" s="18">
        <v>76.2</v>
      </c>
      <c r="L5" s="60">
        <f>SUM(K5/$O5)*100</f>
        <v>89.122807017543863</v>
      </c>
      <c r="M5" s="18">
        <v>77.400000000000006</v>
      </c>
      <c r="N5" s="28">
        <f>SUM(M5/$O5)*100</f>
        <v>90.526315789473685</v>
      </c>
      <c r="O5" s="33">
        <v>85.5</v>
      </c>
      <c r="Q5" s="1"/>
    </row>
    <row r="6" spans="3:17" ht="20.100000000000001" customHeight="1" x14ac:dyDescent="0.25">
      <c r="C6" s="21" t="s">
        <v>3</v>
      </c>
      <c r="D6" s="29">
        <v>10138</v>
      </c>
      <c r="E6" s="114">
        <f t="shared" ref="E6:E9" si="0">D6/F6*100</f>
        <v>111.4065934065934</v>
      </c>
      <c r="F6" s="153">
        <v>9100</v>
      </c>
      <c r="G6" s="56">
        <v>10102</v>
      </c>
      <c r="H6" s="60">
        <f>SUM(G6/$O6)*100</f>
        <v>107.46808510638297</v>
      </c>
      <c r="I6" s="63">
        <v>10066</v>
      </c>
      <c r="J6" s="60">
        <f>SUM(I6/$O6)*100</f>
        <v>107.08510638297872</v>
      </c>
      <c r="K6" s="29">
        <v>10115</v>
      </c>
      <c r="L6" s="60">
        <f>SUM(K6/$O6)*100</f>
        <v>107.6063829787234</v>
      </c>
      <c r="M6" s="29">
        <v>10297</v>
      </c>
      <c r="N6" s="28">
        <f>SUM(M6/$O6)*100</f>
        <v>109.54255319148936</v>
      </c>
      <c r="O6" s="35">
        <v>9400</v>
      </c>
      <c r="Q6" s="1"/>
    </row>
    <row r="7" spans="3:17" ht="20.100000000000001" customHeight="1" x14ac:dyDescent="0.25">
      <c r="C7" s="21" t="s">
        <v>10</v>
      </c>
      <c r="D7" s="18">
        <v>75.8</v>
      </c>
      <c r="E7" s="114">
        <f t="shared" si="0"/>
        <v>87.1264367816092</v>
      </c>
      <c r="F7" s="64">
        <v>87</v>
      </c>
      <c r="G7" s="57">
        <v>85.5</v>
      </c>
      <c r="H7" s="60">
        <f>SUM(G7/$O7)*100</f>
        <v>95</v>
      </c>
      <c r="I7" s="60">
        <v>76.8</v>
      </c>
      <c r="J7" s="60">
        <f>SUM(I7/$O7)*100</f>
        <v>85.333333333333329</v>
      </c>
      <c r="K7" s="18">
        <v>78</v>
      </c>
      <c r="L7" s="60">
        <f>SUM(K7/$O7)*100</f>
        <v>86.666666666666671</v>
      </c>
      <c r="M7" s="18">
        <v>77</v>
      </c>
      <c r="N7" s="28">
        <f>SUM(M7/$O7)*100</f>
        <v>85.555555555555557</v>
      </c>
      <c r="O7" s="34">
        <v>90</v>
      </c>
      <c r="Q7" s="1"/>
    </row>
    <row r="8" spans="3:17" ht="20.100000000000001" customHeight="1" x14ac:dyDescent="0.25">
      <c r="C8" s="21" t="s">
        <v>13</v>
      </c>
      <c r="D8" s="18">
        <v>74.900000000000006</v>
      </c>
      <c r="E8" s="114">
        <f t="shared" si="0"/>
        <v>88.117647058823536</v>
      </c>
      <c r="F8" s="64">
        <v>85</v>
      </c>
      <c r="G8" s="113">
        <v>83.2</v>
      </c>
      <c r="H8" s="114">
        <f>SUM(G8/$O8)*100</f>
        <v>97.882352941176478</v>
      </c>
      <c r="I8" s="114">
        <v>74.8</v>
      </c>
      <c r="J8" s="114">
        <f>SUM(I8/$O8)*100</f>
        <v>88</v>
      </c>
      <c r="K8" s="108">
        <v>72.3</v>
      </c>
      <c r="L8" s="114">
        <f>SUM(K8/$O8)*100</f>
        <v>85.058823529411768</v>
      </c>
      <c r="M8" s="108">
        <v>72.599999999999994</v>
      </c>
      <c r="N8" s="28">
        <f>SUM(M8/$O8)*100</f>
        <v>85.411764705882348</v>
      </c>
      <c r="O8" s="34">
        <v>85</v>
      </c>
      <c r="Q8" s="1"/>
    </row>
    <row r="9" spans="3:17" ht="20.100000000000001" customHeight="1" x14ac:dyDescent="0.25">
      <c r="C9" s="21" t="s">
        <v>19</v>
      </c>
      <c r="D9" s="108">
        <v>73.599999999999994</v>
      </c>
      <c r="E9" s="114">
        <f t="shared" si="0"/>
        <v>122.66666666666666</v>
      </c>
      <c r="F9" s="64">
        <v>60</v>
      </c>
      <c r="G9" s="113">
        <v>73.900000000000006</v>
      </c>
      <c r="H9" s="114">
        <f>SUM(G9/$O9)*100</f>
        <v>123.16666666666667</v>
      </c>
      <c r="I9" s="114">
        <v>71.099999999999994</v>
      </c>
      <c r="J9" s="114">
        <f>SUM(I9/$O9)*100</f>
        <v>118.49999999999999</v>
      </c>
      <c r="K9" s="108">
        <v>74</v>
      </c>
      <c r="L9" s="114">
        <f>SUM(K9/$O9)*100</f>
        <v>123.33333333333334</v>
      </c>
      <c r="M9" s="108">
        <v>72.2</v>
      </c>
      <c r="N9" s="28">
        <f>SUM(M9/$O9)*100</f>
        <v>120.33333333333334</v>
      </c>
      <c r="O9" s="34">
        <v>60</v>
      </c>
      <c r="Q9" s="1"/>
    </row>
    <row r="10" spans="3:17" ht="20.100000000000001" customHeight="1" x14ac:dyDescent="0.25">
      <c r="C10" s="39" t="s">
        <v>14</v>
      </c>
      <c r="D10" s="31"/>
      <c r="E10" s="31"/>
      <c r="F10" s="31"/>
      <c r="G10" s="58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83</v>
      </c>
      <c r="E11" s="114">
        <f t="shared" ref="E11:E15" si="1">D11/F11*100</f>
        <v>97.647058823529406</v>
      </c>
      <c r="F11" s="64">
        <v>85</v>
      </c>
      <c r="G11" s="57">
        <v>81.8</v>
      </c>
      <c r="H11" s="60">
        <f>SUM(G11/$O11)*100</f>
        <v>96.235294117647058</v>
      </c>
      <c r="I11" s="60">
        <v>82.699999999999989</v>
      </c>
      <c r="J11" s="60">
        <f>SUM(I11/$O11)*100</f>
        <v>97.294117647058812</v>
      </c>
      <c r="K11" s="18">
        <v>85.2</v>
      </c>
      <c r="L11" s="60">
        <f>SUM(K11/$O11)*100</f>
        <v>100.23529411764707</v>
      </c>
      <c r="M11" s="18">
        <v>79.100000000000009</v>
      </c>
      <c r="N11" s="28">
        <f>SUM(M11/$O11)*100</f>
        <v>93.058823529411768</v>
      </c>
      <c r="O11" s="34">
        <v>85</v>
      </c>
      <c r="Q11" s="1"/>
    </row>
    <row r="12" spans="3:17" ht="20.100000000000001" customHeight="1" x14ac:dyDescent="0.25">
      <c r="C12" s="21" t="s">
        <v>3</v>
      </c>
      <c r="D12" s="29">
        <v>13599</v>
      </c>
      <c r="E12" s="114">
        <f t="shared" si="1"/>
        <v>144.67021276595744</v>
      </c>
      <c r="F12" s="153">
        <v>9400</v>
      </c>
      <c r="G12" s="56">
        <v>13407</v>
      </c>
      <c r="H12" s="60">
        <f>SUM(G12/$O12)*100</f>
        <v>135.42424242424244</v>
      </c>
      <c r="I12" s="63">
        <v>12969</v>
      </c>
      <c r="J12" s="60">
        <f>SUM(I12/$O12)*100</f>
        <v>131</v>
      </c>
      <c r="K12" s="29">
        <v>11739</v>
      </c>
      <c r="L12" s="60">
        <f>SUM(K12/$O12)*100</f>
        <v>118.57575757575758</v>
      </c>
      <c r="M12" s="29">
        <v>10431</v>
      </c>
      <c r="N12" s="28">
        <f>SUM(M12/$O12)*100</f>
        <v>105.36363636363637</v>
      </c>
      <c r="O12" s="35">
        <v>9900</v>
      </c>
      <c r="Q12" s="1"/>
    </row>
    <row r="13" spans="3:17" ht="20.100000000000001" customHeight="1" x14ac:dyDescent="0.25">
      <c r="C13" s="21" t="s">
        <v>10</v>
      </c>
      <c r="D13" s="18">
        <v>68.899999999999991</v>
      </c>
      <c r="E13" s="114">
        <f t="shared" si="1"/>
        <v>79.195402298850567</v>
      </c>
      <c r="F13" s="64">
        <v>87</v>
      </c>
      <c r="G13" s="57">
        <v>81.399999999999991</v>
      </c>
      <c r="H13" s="60">
        <f>SUM(G13/$O13)*100</f>
        <v>91.460674157303359</v>
      </c>
      <c r="I13" s="60">
        <v>84.8</v>
      </c>
      <c r="J13" s="18">
        <f>SUM(I13/$O13)*100</f>
        <v>95.280898876404493</v>
      </c>
      <c r="K13" s="18">
        <v>82.5</v>
      </c>
      <c r="L13" s="60">
        <f>SUM(K13/$O13)*100</f>
        <v>92.696629213483149</v>
      </c>
      <c r="M13" s="18">
        <v>83.1</v>
      </c>
      <c r="N13" s="28">
        <f>SUM(M13/$O13)*100</f>
        <v>93.370786516853926</v>
      </c>
      <c r="O13" s="34">
        <v>89</v>
      </c>
      <c r="Q13" s="1"/>
    </row>
    <row r="14" spans="3:17" ht="20.100000000000001" customHeight="1" x14ac:dyDescent="0.25">
      <c r="C14" s="21" t="s">
        <v>13</v>
      </c>
      <c r="D14" s="18">
        <v>85.7</v>
      </c>
      <c r="E14" s="114">
        <f t="shared" si="1"/>
        <v>122.42857142857144</v>
      </c>
      <c r="F14" s="64">
        <v>70</v>
      </c>
      <c r="G14" s="57">
        <v>88</v>
      </c>
      <c r="H14" s="60">
        <f>SUM(G14/$O14)*100</f>
        <v>125.71428571428571</v>
      </c>
      <c r="I14" s="60">
        <v>84.399999999999991</v>
      </c>
      <c r="J14" s="60">
        <f>SUM(I14/$O14)*100</f>
        <v>120.57142857142856</v>
      </c>
      <c r="K14" s="18">
        <v>82.699999999999989</v>
      </c>
      <c r="L14" s="60">
        <f>SUM(K14/$O14)*100</f>
        <v>118.14285714285712</v>
      </c>
      <c r="M14" s="18">
        <v>80.400000000000006</v>
      </c>
      <c r="N14" s="28">
        <f>SUM(M14/$O14)*100</f>
        <v>114.85714285714286</v>
      </c>
      <c r="O14" s="34">
        <v>70</v>
      </c>
      <c r="Q14" s="1"/>
    </row>
    <row r="15" spans="3:17" ht="20.100000000000001" customHeight="1" x14ac:dyDescent="0.25">
      <c r="C15" s="21" t="s">
        <v>19</v>
      </c>
      <c r="D15" s="108">
        <v>68.899999999999991</v>
      </c>
      <c r="E15" s="114">
        <f t="shared" si="1"/>
        <v>90.065359477124176</v>
      </c>
      <c r="F15" s="64">
        <v>76.5</v>
      </c>
      <c r="G15" s="57">
        <v>66.5</v>
      </c>
      <c r="H15" s="60">
        <f>SUM(G15/$O15)*100</f>
        <v>86.928104575163403</v>
      </c>
      <c r="I15" s="60">
        <v>68.100000000000009</v>
      </c>
      <c r="J15" s="60">
        <f>SUM(I15/$O15)*100</f>
        <v>89.019607843137265</v>
      </c>
      <c r="K15" s="18">
        <v>76</v>
      </c>
      <c r="L15" s="60">
        <f>SUM(K15/$O15)*100</f>
        <v>99.346405228758172</v>
      </c>
      <c r="M15" s="18">
        <v>70</v>
      </c>
      <c r="N15" s="28">
        <f>SUM(M15/$O15)*100</f>
        <v>91.503267973856211</v>
      </c>
      <c r="O15" s="34">
        <v>76.5</v>
      </c>
      <c r="Q15" s="1"/>
    </row>
    <row r="16" spans="3:17" ht="20.100000000000001" customHeight="1" x14ac:dyDescent="0.25">
      <c r="C16" s="39" t="s">
        <v>15</v>
      </c>
      <c r="D16" s="31"/>
      <c r="E16" s="31"/>
      <c r="F16" s="31"/>
      <c r="G16" s="58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71.399999999999991</v>
      </c>
      <c r="E17" s="114">
        <f t="shared" ref="E17:E21" si="2">D17/F17*100</f>
        <v>90.379746835443029</v>
      </c>
      <c r="F17" s="64">
        <v>79</v>
      </c>
      <c r="G17" s="57">
        <v>68.100000000000009</v>
      </c>
      <c r="H17" s="60">
        <f>SUM(G17/$O17)*100</f>
        <v>83.048780487804891</v>
      </c>
      <c r="I17" s="60">
        <v>70</v>
      </c>
      <c r="J17" s="60">
        <f>SUM(I17/$O17)*100</f>
        <v>85.365853658536579</v>
      </c>
      <c r="K17" s="18">
        <v>70.599999999999994</v>
      </c>
      <c r="L17" s="60">
        <f>SUM(K17/$O17)*100</f>
        <v>86.097560975609738</v>
      </c>
      <c r="M17" s="18">
        <v>73.099999999999994</v>
      </c>
      <c r="N17" s="28">
        <f>SUM(M17/$O17)*100</f>
        <v>89.146341463414629</v>
      </c>
      <c r="O17" s="34">
        <v>82</v>
      </c>
      <c r="Q17" s="1"/>
    </row>
    <row r="18" spans="3:17" ht="20.100000000000001" customHeight="1" x14ac:dyDescent="0.25">
      <c r="C18" s="21" t="s">
        <v>3</v>
      </c>
      <c r="D18" s="109">
        <v>5898</v>
      </c>
      <c r="E18" s="114">
        <f t="shared" si="2"/>
        <v>125.48936170212765</v>
      </c>
      <c r="F18" s="153">
        <v>4700</v>
      </c>
      <c r="G18" s="112">
        <v>5627</v>
      </c>
      <c r="H18" s="60">
        <f>SUM(G18/$O18)*100</f>
        <v>114.83673469387755</v>
      </c>
      <c r="I18" s="115">
        <v>5433</v>
      </c>
      <c r="J18" s="60">
        <f>SUM(I18/$O18)*100</f>
        <v>110.87755102040818</v>
      </c>
      <c r="K18" s="109">
        <v>5070</v>
      </c>
      <c r="L18" s="60">
        <f>SUM(K18/$O18)*100</f>
        <v>103.46938775510203</v>
      </c>
      <c r="M18" s="109">
        <v>5379</v>
      </c>
      <c r="N18" s="28">
        <f>SUM(M18/$O18)*100</f>
        <v>109.77551020408163</v>
      </c>
      <c r="O18" s="110">
        <v>4900</v>
      </c>
      <c r="Q18" s="1"/>
    </row>
    <row r="19" spans="3:17" ht="20.100000000000001" customHeight="1" x14ac:dyDescent="0.25">
      <c r="C19" s="21" t="s">
        <v>10</v>
      </c>
      <c r="D19" s="18">
        <v>71.2</v>
      </c>
      <c r="E19" s="114">
        <f t="shared" si="2"/>
        <v>85.783132530120483</v>
      </c>
      <c r="F19" s="64">
        <v>83</v>
      </c>
      <c r="G19" s="65">
        <v>71.2</v>
      </c>
      <c r="H19" s="60">
        <f t="shared" ref="H19:H20" si="3">SUM(G19/$O19)*100</f>
        <v>83.764705882352942</v>
      </c>
      <c r="I19" s="60">
        <v>66.5</v>
      </c>
      <c r="J19" s="60">
        <f t="shared" ref="J19:J20" si="4">SUM(I19/$O19)*100</f>
        <v>78.235294117647058</v>
      </c>
      <c r="K19" s="18">
        <v>67.7</v>
      </c>
      <c r="L19" s="60">
        <f t="shared" ref="L19:L20" si="5">SUM(K19/$O19)*100</f>
        <v>79.64705882352942</v>
      </c>
      <c r="M19" s="18">
        <v>69.099999999999994</v>
      </c>
      <c r="N19" s="28">
        <f>SUM(M19/$O19)*100</f>
        <v>81.294117647058812</v>
      </c>
      <c r="O19" s="34">
        <v>85</v>
      </c>
      <c r="Q19" s="1"/>
    </row>
    <row r="20" spans="3:17" ht="20.100000000000001" customHeight="1" x14ac:dyDescent="0.25">
      <c r="C20" s="21" t="s">
        <v>13</v>
      </c>
      <c r="D20" s="18">
        <v>45.1</v>
      </c>
      <c r="E20" s="114">
        <f t="shared" si="2"/>
        <v>51.839080459770116</v>
      </c>
      <c r="F20" s="64">
        <v>87</v>
      </c>
      <c r="G20" s="57">
        <v>66.7</v>
      </c>
      <c r="H20" s="60">
        <f t="shared" si="3"/>
        <v>74.943820224719104</v>
      </c>
      <c r="I20" s="60">
        <v>52.6</v>
      </c>
      <c r="J20" s="60">
        <f t="shared" si="4"/>
        <v>59.101123595505619</v>
      </c>
      <c r="K20" s="18">
        <v>47.599999999999994</v>
      </c>
      <c r="L20" s="60">
        <f t="shared" si="5"/>
        <v>53.483146067415724</v>
      </c>
      <c r="M20" s="18">
        <v>43.1</v>
      </c>
      <c r="N20" s="28">
        <f>SUM(M20/$O20)*100</f>
        <v>48.426966292134836</v>
      </c>
      <c r="O20" s="34">
        <v>89</v>
      </c>
      <c r="Q20" s="1"/>
    </row>
    <row r="21" spans="3:17" ht="20.100000000000001" customHeight="1" x14ac:dyDescent="0.25">
      <c r="C21" s="21" t="s">
        <v>19</v>
      </c>
      <c r="D21" s="108">
        <v>14.399999999999999</v>
      </c>
      <c r="E21" s="114">
        <f t="shared" si="2"/>
        <v>28.799999999999997</v>
      </c>
      <c r="F21" s="64">
        <v>50</v>
      </c>
      <c r="G21" s="57">
        <v>17.599999999999998</v>
      </c>
      <c r="H21" s="60">
        <f>SUM(G21/$O21)*100</f>
        <v>31.999999999999989</v>
      </c>
      <c r="I21" s="60">
        <v>27.200000000000003</v>
      </c>
      <c r="J21" s="60">
        <f>SUM(I21/$O21)*100</f>
        <v>49.454545454545453</v>
      </c>
      <c r="K21" s="18">
        <v>29.5</v>
      </c>
      <c r="L21" s="60">
        <f>SUM(K21/$O21)*100</f>
        <v>53.636363636363626</v>
      </c>
      <c r="M21" s="18">
        <v>49.9</v>
      </c>
      <c r="N21" s="28">
        <f>SUM(M21/$O21)*100</f>
        <v>90.727272727272705</v>
      </c>
      <c r="O21" s="34">
        <v>55.000000000000007</v>
      </c>
      <c r="Q21" s="1"/>
    </row>
    <row r="22" spans="3:17" ht="20.100000000000001" customHeight="1" x14ac:dyDescent="0.25">
      <c r="C22" s="39" t="s">
        <v>12</v>
      </c>
      <c r="D22" s="31"/>
      <c r="E22" s="31"/>
      <c r="F22" s="31"/>
      <c r="G22" s="58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65.8</v>
      </c>
      <c r="E23" s="114">
        <f t="shared" ref="E23:E25" si="6">D23/F23*100</f>
        <v>96.480938416422276</v>
      </c>
      <c r="F23" s="64">
        <v>68.2</v>
      </c>
      <c r="G23" s="57">
        <v>63.5</v>
      </c>
      <c r="H23" s="60">
        <f>SUM(G23/$O23)*100</f>
        <v>90.714285714285708</v>
      </c>
      <c r="I23" s="60">
        <v>61.7</v>
      </c>
      <c r="J23" s="60">
        <f>SUM(I23/$O23)*100</f>
        <v>88.142857142857139</v>
      </c>
      <c r="K23" s="18">
        <v>63.5</v>
      </c>
      <c r="L23" s="60">
        <f>SUM(K23/$O23)*100</f>
        <v>90.714285714285708</v>
      </c>
      <c r="M23" s="18">
        <v>64.5</v>
      </c>
      <c r="N23" s="28">
        <f>SUM(M23/$O23)*100</f>
        <v>92.142857142857139</v>
      </c>
      <c r="O23" s="34">
        <v>70</v>
      </c>
      <c r="Q23" s="1"/>
    </row>
    <row r="24" spans="3:17" ht="20.100000000000001" customHeight="1" x14ac:dyDescent="0.25">
      <c r="C24" s="21" t="s">
        <v>3</v>
      </c>
      <c r="D24" s="29">
        <v>6112</v>
      </c>
      <c r="E24" s="60">
        <f t="shared" si="6"/>
        <v>105.37931034482759</v>
      </c>
      <c r="F24" s="153">
        <v>5800</v>
      </c>
      <c r="G24" s="56">
        <v>6169</v>
      </c>
      <c r="H24" s="60">
        <f>SUM(G24/$O24)*100</f>
        <v>104.55932203389831</v>
      </c>
      <c r="I24" s="63">
        <v>6498</v>
      </c>
      <c r="J24" s="60">
        <f>SUM(I24/$O24)*100</f>
        <v>110.13559322033899</v>
      </c>
      <c r="K24" s="29">
        <v>6843</v>
      </c>
      <c r="L24" s="60">
        <f>SUM(K24/$O24)*100</f>
        <v>115.98305084745763</v>
      </c>
      <c r="M24" s="29">
        <v>7186</v>
      </c>
      <c r="N24" s="28">
        <f>SUM(M24/$O24)*100</f>
        <v>121.79661016949153</v>
      </c>
      <c r="O24" s="35">
        <v>5900</v>
      </c>
      <c r="Q24" s="1"/>
    </row>
    <row r="25" spans="3:17" ht="20.100000000000001" customHeight="1" x14ac:dyDescent="0.25">
      <c r="C25" s="25" t="s">
        <v>10</v>
      </c>
      <c r="D25" s="18">
        <v>65.400000000000006</v>
      </c>
      <c r="E25" s="60">
        <f t="shared" si="6"/>
        <v>99.090909090909093</v>
      </c>
      <c r="F25" s="64">
        <v>66</v>
      </c>
      <c r="G25" s="57">
        <v>65.100000000000009</v>
      </c>
      <c r="H25" s="60">
        <f>SUM(G25/$O25)*100</f>
        <v>95.735294117647072</v>
      </c>
      <c r="I25" s="60">
        <v>64.600000000000009</v>
      </c>
      <c r="J25" s="60">
        <f>SUM(I25/$O25)*100</f>
        <v>95.000000000000014</v>
      </c>
      <c r="K25" s="18">
        <v>65.3</v>
      </c>
      <c r="L25" s="60">
        <f>SUM(K25/$O25)*100</f>
        <v>96.02941176470587</v>
      </c>
      <c r="M25" s="18">
        <v>66.8</v>
      </c>
      <c r="N25" s="28">
        <f>SUM(M25/$O25)*100</f>
        <v>98.235294117647058</v>
      </c>
      <c r="O25" s="34">
        <v>68</v>
      </c>
      <c r="Q25" s="1"/>
    </row>
    <row r="26" spans="3:17" ht="20.100000000000001" customHeight="1" x14ac:dyDescent="0.25">
      <c r="D26" s="20"/>
      <c r="E26" s="20"/>
      <c r="F26" s="6"/>
      <c r="G26" s="52"/>
      <c r="H26" s="9"/>
      <c r="L26" s="20"/>
      <c r="O26" s="6"/>
    </row>
    <row r="27" spans="3:17" ht="20.100000000000001" customHeight="1" x14ac:dyDescent="0.25">
      <c r="C27" s="174" t="s">
        <v>7</v>
      </c>
      <c r="D27" s="175"/>
      <c r="E27" s="20"/>
      <c r="F27" s="32"/>
      <c r="G27" s="51"/>
      <c r="L27" s="20"/>
    </row>
    <row r="28" spans="3:17" ht="20.100000000000001" customHeight="1" x14ac:dyDescent="0.25">
      <c r="C28" s="176" t="s">
        <v>8</v>
      </c>
      <c r="D28" s="177"/>
      <c r="E28" s="20"/>
      <c r="F28" s="32"/>
      <c r="G28" s="51"/>
      <c r="L28" s="20"/>
    </row>
    <row r="29" spans="3:17" ht="20.100000000000001" customHeight="1" x14ac:dyDescent="0.25">
      <c r="C29" s="178" t="s">
        <v>9</v>
      </c>
      <c r="D29" s="179"/>
      <c r="E29" s="20"/>
      <c r="F29" s="6"/>
      <c r="G29" s="51"/>
      <c r="L29" s="20"/>
    </row>
    <row r="30" spans="3:17" ht="17.25" customHeight="1" x14ac:dyDescent="0.25">
      <c r="D30" s="20"/>
      <c r="E30" s="20"/>
      <c r="F30" s="6"/>
      <c r="G30" s="52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2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1004" priority="86" operator="between">
      <formula>$F5*0.9</formula>
      <formula>$F5</formula>
    </cfRule>
    <cfRule type="cellIs" dxfId="1003" priority="87" operator="lessThan">
      <formula>$F5*0.9</formula>
    </cfRule>
    <cfRule type="cellIs" dxfId="1002" priority="88" operator="greaterThan">
      <formula>$F5</formula>
    </cfRule>
  </conditionalFormatting>
  <conditionalFormatting sqref="D7">
    <cfRule type="cellIs" dxfId="1001" priority="79" operator="between">
      <formula>$F7*0.9</formula>
      <formula>$F7</formula>
    </cfRule>
    <cfRule type="cellIs" dxfId="1000" priority="80" operator="lessThan">
      <formula>$F7*0.9</formula>
    </cfRule>
    <cfRule type="cellIs" dxfId="999" priority="81" operator="greaterThan">
      <formula>$F7</formula>
    </cfRule>
  </conditionalFormatting>
  <conditionalFormatting sqref="D6">
    <cfRule type="cellIs" dxfId="998" priority="76" operator="between">
      <formula>$F6*0.9</formula>
      <formula>$F6</formula>
    </cfRule>
    <cfRule type="cellIs" dxfId="997" priority="77" operator="lessThan">
      <formula>$F6*0.9</formula>
    </cfRule>
    <cfRule type="cellIs" dxfId="996" priority="78" operator="greaterThan">
      <formula>$F6</formula>
    </cfRule>
  </conditionalFormatting>
  <conditionalFormatting sqref="D11">
    <cfRule type="cellIs" dxfId="995" priority="73" operator="between">
      <formula>$F11*0.9</formula>
      <formula>$F11</formula>
    </cfRule>
    <cfRule type="cellIs" dxfId="994" priority="74" operator="lessThan">
      <formula>$F11*0.9</formula>
    </cfRule>
    <cfRule type="cellIs" dxfId="993" priority="75" operator="greaterThan">
      <formula>$F11</formula>
    </cfRule>
  </conditionalFormatting>
  <conditionalFormatting sqref="D17">
    <cfRule type="cellIs" dxfId="992" priority="70" operator="between">
      <formula>$F17*0.9</formula>
      <formula>$F17</formula>
    </cfRule>
    <cfRule type="cellIs" dxfId="991" priority="71" operator="lessThan">
      <formula>$F17*0.9</formula>
    </cfRule>
    <cfRule type="cellIs" dxfId="990" priority="72" operator="greaterThan">
      <formula>$F17</formula>
    </cfRule>
  </conditionalFormatting>
  <conditionalFormatting sqref="D23">
    <cfRule type="cellIs" dxfId="989" priority="67" operator="between">
      <formula>$F23*0.9</formula>
      <formula>$F23</formula>
    </cfRule>
    <cfRule type="cellIs" dxfId="988" priority="68" operator="lessThan">
      <formula>$F23*0.9</formula>
    </cfRule>
    <cfRule type="cellIs" dxfId="987" priority="69" operator="greaterThan">
      <formula>$F23</formula>
    </cfRule>
  </conditionalFormatting>
  <conditionalFormatting sqref="D12">
    <cfRule type="cellIs" dxfId="986" priority="64" operator="between">
      <formula>$F12*0.9</formula>
      <formula>$F12</formula>
    </cfRule>
    <cfRule type="cellIs" dxfId="985" priority="65" operator="lessThan">
      <formula>$F12*0.9</formula>
    </cfRule>
    <cfRule type="cellIs" dxfId="984" priority="66" operator="greaterThan">
      <formula>$F12</formula>
    </cfRule>
  </conditionalFormatting>
  <conditionalFormatting sqref="D24">
    <cfRule type="cellIs" dxfId="983" priority="61" operator="between">
      <formula>$F24*0.9</formula>
      <formula>$F24</formula>
    </cfRule>
    <cfRule type="cellIs" dxfId="982" priority="62" operator="lessThan">
      <formula>$F24*0.9</formula>
    </cfRule>
    <cfRule type="cellIs" dxfId="981" priority="63" operator="greaterThan">
      <formula>$F24</formula>
    </cfRule>
  </conditionalFormatting>
  <conditionalFormatting sqref="D13">
    <cfRule type="cellIs" dxfId="980" priority="58" operator="between">
      <formula>$F13*0.9</formula>
      <formula>$F13</formula>
    </cfRule>
    <cfRule type="cellIs" dxfId="979" priority="59" operator="lessThan">
      <formula>$F13*0.9</formula>
    </cfRule>
    <cfRule type="cellIs" dxfId="978" priority="60" operator="greaterThan">
      <formula>$F13</formula>
    </cfRule>
  </conditionalFormatting>
  <conditionalFormatting sqref="D19">
    <cfRule type="cellIs" dxfId="977" priority="55" operator="between">
      <formula>$F19*0.9</formula>
      <formula>$F19</formula>
    </cfRule>
    <cfRule type="cellIs" dxfId="976" priority="56" operator="lessThan">
      <formula>$F19*0.9</formula>
    </cfRule>
    <cfRule type="cellIs" dxfId="975" priority="57" operator="greaterThan">
      <formula>$F19</formula>
    </cfRule>
  </conditionalFormatting>
  <conditionalFormatting sqref="D25">
    <cfRule type="cellIs" dxfId="974" priority="52" operator="between">
      <formula>$F25*0.9</formula>
      <formula>$F25</formula>
    </cfRule>
    <cfRule type="cellIs" dxfId="973" priority="53" operator="lessThan">
      <formula>$F25*0.9</formula>
    </cfRule>
    <cfRule type="cellIs" dxfId="972" priority="54" operator="greaterThan">
      <formula>$F25</formula>
    </cfRule>
  </conditionalFormatting>
  <conditionalFormatting sqref="G5 I5 K5 M5">
    <cfRule type="cellIs" dxfId="971" priority="107" operator="between">
      <formula>$O5*0.9</formula>
      <formula>$O5</formula>
    </cfRule>
    <cfRule type="cellIs" dxfId="970" priority="108" operator="lessThan">
      <formula>$O5*0.9</formula>
    </cfRule>
    <cfRule type="cellIs" dxfId="969" priority="109" operator="greaterThan">
      <formula>$O5</formula>
    </cfRule>
  </conditionalFormatting>
  <conditionalFormatting sqref="G6 I6 K6 M6">
    <cfRule type="cellIs" dxfId="968" priority="89" operator="between">
      <formula>$O6*0.9</formula>
      <formula>$O6</formula>
    </cfRule>
    <cfRule type="cellIs" dxfId="967" priority="90" operator="lessThan">
      <formula>$O6*0.9</formula>
    </cfRule>
    <cfRule type="cellIs" dxfId="966" priority="91" operator="greaterThan">
      <formula>$O6</formula>
    </cfRule>
  </conditionalFormatting>
  <conditionalFormatting sqref="G7 I7 K7 M7">
    <cfRule type="cellIs" dxfId="965" priority="49" operator="between">
      <formula>$O7*0.9</formula>
      <formula>$O7</formula>
    </cfRule>
    <cfRule type="cellIs" dxfId="964" priority="50" operator="lessThan">
      <formula>$O7*0.9</formula>
    </cfRule>
    <cfRule type="cellIs" dxfId="963" priority="51" operator="greaterThan">
      <formula>$O7</formula>
    </cfRule>
  </conditionalFormatting>
  <conditionalFormatting sqref="G11 I11 K11 M11">
    <cfRule type="cellIs" dxfId="962" priority="104" operator="between">
      <formula>$O11*0.9</formula>
      <formula>$O11</formula>
    </cfRule>
    <cfRule type="cellIs" dxfId="961" priority="105" operator="lessThan">
      <formula>$O11*0.9</formula>
    </cfRule>
    <cfRule type="cellIs" dxfId="960" priority="106" operator="greaterThan">
      <formula>$O11</formula>
    </cfRule>
  </conditionalFormatting>
  <conditionalFormatting sqref="G12 I12 K12 M12">
    <cfRule type="cellIs" dxfId="959" priority="101" operator="between">
      <formula>$O12*0.9</formula>
      <formula>$O12</formula>
    </cfRule>
    <cfRule type="cellIs" dxfId="958" priority="102" operator="lessThan">
      <formula>$O12*0.9</formula>
    </cfRule>
    <cfRule type="cellIs" dxfId="957" priority="103" operator="greaterThan">
      <formula>$O12</formula>
    </cfRule>
  </conditionalFormatting>
  <conditionalFormatting sqref="G13 I13 K13 M13">
    <cfRule type="cellIs" dxfId="956" priority="83" operator="between">
      <formula>$O13*0.9</formula>
      <formula>$O13</formula>
    </cfRule>
    <cfRule type="cellIs" dxfId="955" priority="84" operator="lessThan">
      <formula>$O13*0.9</formula>
    </cfRule>
    <cfRule type="cellIs" dxfId="954" priority="85" operator="greaterThan">
      <formula>$O13</formula>
    </cfRule>
  </conditionalFormatting>
  <conditionalFormatting sqref="G14 I14 K14 M14">
    <cfRule type="cellIs" dxfId="953" priority="43" operator="between">
      <formula>$O14*0.9</formula>
      <formula>$O14</formula>
    </cfRule>
    <cfRule type="cellIs" dxfId="952" priority="44" operator="lessThan">
      <formula>$O14*0.9</formula>
    </cfRule>
    <cfRule type="cellIs" dxfId="951" priority="45" operator="greaterThan">
      <formula>$O14</formula>
    </cfRule>
  </conditionalFormatting>
  <conditionalFormatting sqref="G17:G18 I17:I18 K17:K18 M17:M18">
    <cfRule type="cellIs" dxfId="950" priority="98" operator="between">
      <formula>$O17*0.9</formula>
      <formula>$O17</formula>
    </cfRule>
    <cfRule type="cellIs" dxfId="949" priority="99" operator="lessThan">
      <formula>$O17*0.9</formula>
    </cfRule>
    <cfRule type="cellIs" dxfId="948" priority="100" operator="greaterThan">
      <formula>$O17</formula>
    </cfRule>
  </conditionalFormatting>
  <conditionalFormatting sqref="G19 I19 K19 M19">
    <cfRule type="cellIs" dxfId="947" priority="40" operator="between">
      <formula>$O19*0.9</formula>
      <formula>$O19</formula>
    </cfRule>
    <cfRule type="cellIs" dxfId="946" priority="41" operator="lessThan">
      <formula>$O19*0.9</formula>
    </cfRule>
    <cfRule type="cellIs" dxfId="945" priority="42" operator="greaterThan">
      <formula>$O19</formula>
    </cfRule>
  </conditionalFormatting>
  <conditionalFormatting sqref="G20 I20 K20 M20">
    <cfRule type="cellIs" dxfId="944" priority="37" operator="between">
      <formula>$O20*0.9</formula>
      <formula>$O20</formula>
    </cfRule>
    <cfRule type="cellIs" dxfId="943" priority="38" operator="lessThan">
      <formula>$O20*0.9</formula>
    </cfRule>
    <cfRule type="cellIs" dxfId="942" priority="39" operator="greaterThan">
      <formula>$O20</formula>
    </cfRule>
  </conditionalFormatting>
  <conditionalFormatting sqref="G23 I23 K23 M23">
    <cfRule type="cellIs" dxfId="941" priority="95" operator="between">
      <formula>$O23*0.9</formula>
      <formula>$O23</formula>
    </cfRule>
    <cfRule type="cellIs" dxfId="940" priority="96" operator="lessThan">
      <formula>$O23*0.9</formula>
    </cfRule>
    <cfRule type="cellIs" dxfId="939" priority="97" operator="greaterThan">
      <formula>$O23</formula>
    </cfRule>
  </conditionalFormatting>
  <conditionalFormatting sqref="G24 I24 K24 M24">
    <cfRule type="cellIs" dxfId="938" priority="92" operator="between">
      <formula>$O24*0.9</formula>
      <formula>$O24</formula>
    </cfRule>
    <cfRule type="cellIs" dxfId="937" priority="93" operator="lessThan">
      <formula>$O24*0.9</formula>
    </cfRule>
    <cfRule type="cellIs" dxfId="936" priority="94" operator="greaterThan">
      <formula>$O24</formula>
    </cfRule>
  </conditionalFormatting>
  <conditionalFormatting sqref="G25 I25 K25 M25">
    <cfRule type="cellIs" dxfId="935" priority="34" operator="between">
      <formula>$O25*0.9</formula>
      <formula>$O25</formula>
    </cfRule>
    <cfRule type="cellIs" dxfId="934" priority="35" operator="lessThan">
      <formula>$O25*0.9</formula>
    </cfRule>
    <cfRule type="cellIs" dxfId="933" priority="36" operator="greaterThan">
      <formula>$O25</formula>
    </cfRule>
  </conditionalFormatting>
  <conditionalFormatting sqref="D8">
    <cfRule type="cellIs" dxfId="932" priority="31" operator="between">
      <formula>$F8*0.9</formula>
      <formula>$F8</formula>
    </cfRule>
    <cfRule type="cellIs" dxfId="931" priority="32" operator="lessThan">
      <formula>$F8*0.9</formula>
    </cfRule>
    <cfRule type="cellIs" dxfId="930" priority="33" operator="greaterThan">
      <formula>$F8</formula>
    </cfRule>
  </conditionalFormatting>
  <conditionalFormatting sqref="D14">
    <cfRule type="cellIs" dxfId="929" priority="28" operator="between">
      <formula>$F14*0.9</formula>
      <formula>$F14</formula>
    </cfRule>
    <cfRule type="cellIs" dxfId="928" priority="29" operator="lessThan">
      <formula>$F14*0.9</formula>
    </cfRule>
    <cfRule type="cellIs" dxfId="927" priority="30" operator="greaterThan">
      <formula>$F14</formula>
    </cfRule>
  </conditionalFormatting>
  <conditionalFormatting sqref="D20">
    <cfRule type="cellIs" dxfId="926" priority="25" operator="between">
      <formula>$F20*0.9</formula>
      <formula>$F20</formula>
    </cfRule>
    <cfRule type="cellIs" dxfId="925" priority="26" operator="lessThan">
      <formula>$F20*0.9</formula>
    </cfRule>
    <cfRule type="cellIs" dxfId="924" priority="27" operator="greaterThan">
      <formula>$F20</formula>
    </cfRule>
  </conditionalFormatting>
  <conditionalFormatting sqref="G15 I15 K15 M15">
    <cfRule type="cellIs" dxfId="923" priority="22" operator="between">
      <formula>$O15*0.9</formula>
      <formula>$O15</formula>
    </cfRule>
    <cfRule type="cellIs" dxfId="922" priority="23" operator="lessThan">
      <formula>$O15*0.9</formula>
    </cfRule>
    <cfRule type="cellIs" dxfId="921" priority="24" operator="greaterThan">
      <formula>$O15</formula>
    </cfRule>
  </conditionalFormatting>
  <conditionalFormatting sqref="G21 I21 K21 M21">
    <cfRule type="cellIs" dxfId="920" priority="16" operator="between">
      <formula>$O21*0.9</formula>
      <formula>$O21</formula>
    </cfRule>
    <cfRule type="cellIs" dxfId="919" priority="17" operator="lessThan">
      <formula>$O21*0.9</formula>
    </cfRule>
    <cfRule type="cellIs" dxfId="918" priority="18" operator="greaterThan">
      <formula>$O21</formula>
    </cfRule>
  </conditionalFormatting>
  <conditionalFormatting sqref="G8 I8 K8 M8">
    <cfRule type="cellIs" dxfId="917" priority="10" operator="between">
      <formula>$O8*0.9</formula>
      <formula>$O8</formula>
    </cfRule>
    <cfRule type="cellIs" dxfId="916" priority="11" operator="lessThan">
      <formula>$O8*0.9</formula>
    </cfRule>
    <cfRule type="cellIs" dxfId="915" priority="12" operator="greaterThan">
      <formula>$O8</formula>
    </cfRule>
  </conditionalFormatting>
  <conditionalFormatting sqref="G9 I9 K9 M9">
    <cfRule type="cellIs" dxfId="914" priority="7" operator="between">
      <formula>$O9*0.9</formula>
      <formula>$O9</formula>
    </cfRule>
    <cfRule type="cellIs" dxfId="913" priority="8" operator="lessThan">
      <formula>$O9*0.9</formula>
    </cfRule>
    <cfRule type="cellIs" dxfId="912" priority="9" operator="greaterThan">
      <formula>$O9</formula>
    </cfRule>
  </conditionalFormatting>
  <conditionalFormatting sqref="D21 D15 D9">
    <cfRule type="cellIs" dxfId="911" priority="4" operator="between">
      <formula>$F9*0.9</formula>
      <formula>$F9</formula>
    </cfRule>
    <cfRule type="cellIs" dxfId="910" priority="5" operator="lessThan">
      <formula>$F9*0.9</formula>
    </cfRule>
    <cfRule type="cellIs" dxfId="909" priority="6" operator="greaterThan">
      <formula>$F9</formula>
    </cfRule>
  </conditionalFormatting>
  <conditionalFormatting sqref="D18">
    <cfRule type="cellIs" dxfId="908" priority="1" operator="between">
      <formula>$F18*0.9</formula>
      <formula>$F18</formula>
    </cfRule>
    <cfRule type="cellIs" dxfId="907" priority="2" operator="lessThan">
      <formula>$F18*0.9</formula>
    </cfRule>
    <cfRule type="cellIs" dxfId="906" priority="3" operator="greaterThan">
      <formula>$F18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C1:Q45"/>
  <sheetViews>
    <sheetView zoomScaleNormal="100" zoomScaleSheetLayoutView="100" workbookViewId="0">
      <pane xSplit="3" ySplit="3" topLeftCell="D4" activePane="bottomRight" state="frozen"/>
      <selection activeCell="M11" sqref="M11:M15"/>
      <selection pane="topRight" activeCell="M11" sqref="M11:M15"/>
      <selection pane="bottomLeft" activeCell="M11" sqref="M11:M15"/>
      <selection pane="bottomRight" activeCell="R14" sqref="R14"/>
    </sheetView>
  </sheetViews>
  <sheetFormatPr defaultColWidth="9.140625" defaultRowHeight="15" x14ac:dyDescent="0.25"/>
  <cols>
    <col min="1" max="2" width="8.85546875" style="20" customWidth="1"/>
    <col min="3" max="3" width="40.42578125" style="40" customWidth="1"/>
    <col min="4" max="5" width="13.85546875" style="9" hidden="1" customWidth="1"/>
    <col min="6" max="6" width="13.85546875" style="20" hidden="1" customWidth="1"/>
    <col min="7" max="11" width="13.85546875" style="20" customWidth="1"/>
    <col min="12" max="12" width="13.85546875" style="6" customWidth="1"/>
    <col min="13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6" t="str">
        <f ca="1">MID(CELL("Filename",I4),SEARCH("]",CELL("Filename",I4),1)+1,32)</f>
        <v>LWDB 16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18</v>
      </c>
      <c r="E3" s="5" t="s">
        <v>16</v>
      </c>
      <c r="F3" s="48" t="s">
        <v>17</v>
      </c>
      <c r="G3" s="50" t="s">
        <v>49</v>
      </c>
      <c r="H3" s="5" t="s">
        <v>50</v>
      </c>
      <c r="I3" s="4" t="s">
        <v>51</v>
      </c>
      <c r="J3" s="5" t="s">
        <v>52</v>
      </c>
      <c r="K3" s="8" t="s">
        <v>53</v>
      </c>
      <c r="L3" s="5" t="s">
        <v>54</v>
      </c>
      <c r="M3" s="8" t="s">
        <v>55</v>
      </c>
      <c r="N3" s="5" t="s">
        <v>56</v>
      </c>
      <c r="O3" s="7" t="s">
        <v>57</v>
      </c>
    </row>
    <row r="4" spans="3:17" ht="20.100000000000001" customHeight="1" x14ac:dyDescent="0.25">
      <c r="C4" s="24" t="s">
        <v>11</v>
      </c>
      <c r="D4" s="27"/>
      <c r="E4" s="27"/>
      <c r="F4" s="49"/>
      <c r="G4" s="50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92.300000000000011</v>
      </c>
      <c r="E5" s="60">
        <f>D5/F5*100</f>
        <v>99.247311827956992</v>
      </c>
      <c r="F5" s="64">
        <v>93</v>
      </c>
      <c r="G5" s="57">
        <v>92.4</v>
      </c>
      <c r="H5" s="60">
        <f>SUM(G5/$O5)*100</f>
        <v>98.82352941176471</v>
      </c>
      <c r="I5" s="60">
        <v>94.3</v>
      </c>
      <c r="J5" s="60">
        <f>SUM(I5/$O5)*100</f>
        <v>100.85561497326204</v>
      </c>
      <c r="K5" s="18">
        <v>93.300000000000011</v>
      </c>
      <c r="L5" s="60">
        <f>SUM(K5/$O5)*100</f>
        <v>99.786096256684516</v>
      </c>
      <c r="M5" s="18">
        <v>77.600000000000009</v>
      </c>
      <c r="N5" s="28">
        <f>SUM(M5/$O5)*100</f>
        <v>82.994652406417117</v>
      </c>
      <c r="O5" s="33">
        <v>93.5</v>
      </c>
      <c r="Q5" s="1"/>
    </row>
    <row r="6" spans="3:17" ht="20.100000000000001" customHeight="1" x14ac:dyDescent="0.25">
      <c r="C6" s="21" t="s">
        <v>3</v>
      </c>
      <c r="D6" s="29">
        <v>8660</v>
      </c>
      <c r="E6" s="114">
        <f t="shared" ref="E6:E9" si="0">D6/F6*100</f>
        <v>96.222222222222214</v>
      </c>
      <c r="F6" s="153">
        <v>9000</v>
      </c>
      <c r="G6" s="56">
        <v>9062</v>
      </c>
      <c r="H6" s="60">
        <f>SUM(G6/$O6)*100</f>
        <v>95.389473684210529</v>
      </c>
      <c r="I6" s="63">
        <v>9771</v>
      </c>
      <c r="J6" s="60">
        <f>SUM(I6/$O6)*100</f>
        <v>102.85263157894737</v>
      </c>
      <c r="K6" s="29">
        <v>9826</v>
      </c>
      <c r="L6" s="60">
        <f>SUM(K6/$O6)*100</f>
        <v>103.43157894736844</v>
      </c>
      <c r="M6" s="29">
        <v>9296</v>
      </c>
      <c r="N6" s="28">
        <f>SUM(M6/$O6)*100</f>
        <v>97.852631578947367</v>
      </c>
      <c r="O6" s="35">
        <v>9500</v>
      </c>
      <c r="Q6" s="1"/>
    </row>
    <row r="7" spans="3:17" ht="20.100000000000001" customHeight="1" x14ac:dyDescent="0.25">
      <c r="C7" s="21" t="s">
        <v>10</v>
      </c>
      <c r="D7" s="18">
        <v>90.7</v>
      </c>
      <c r="E7" s="114">
        <f t="shared" si="0"/>
        <v>101.91011235955057</v>
      </c>
      <c r="F7" s="64">
        <v>89</v>
      </c>
      <c r="G7" s="57">
        <v>90.600000000000009</v>
      </c>
      <c r="H7" s="60">
        <f>SUM(G7/$O7)*100</f>
        <v>99.016393442622956</v>
      </c>
      <c r="I7" s="60">
        <v>87.2</v>
      </c>
      <c r="J7" s="60">
        <f>SUM(I7/$O7)*100</f>
        <v>95.300546448087431</v>
      </c>
      <c r="K7" s="18">
        <v>87.9</v>
      </c>
      <c r="L7" s="60">
        <f>SUM(K7/$O7)*100</f>
        <v>96.06557377049181</v>
      </c>
      <c r="M7" s="18">
        <v>88.3</v>
      </c>
      <c r="N7" s="28">
        <f>SUM(M7/$O7)*100</f>
        <v>96.502732240437155</v>
      </c>
      <c r="O7" s="34">
        <v>91.5</v>
      </c>
      <c r="Q7" s="1"/>
    </row>
    <row r="8" spans="3:17" ht="20.100000000000001" customHeight="1" x14ac:dyDescent="0.25">
      <c r="C8" s="21" t="s">
        <v>13</v>
      </c>
      <c r="D8" s="18">
        <v>97.8</v>
      </c>
      <c r="E8" s="114">
        <f t="shared" si="0"/>
        <v>105.16129032258064</v>
      </c>
      <c r="F8" s="64">
        <v>93</v>
      </c>
      <c r="G8" s="113">
        <v>97.6</v>
      </c>
      <c r="H8" s="114">
        <f>SUM(G8/$O8)*100</f>
        <v>104.94623655913978</v>
      </c>
      <c r="I8" s="114">
        <v>92.5</v>
      </c>
      <c r="J8" s="114">
        <f>SUM(I8/$O8)*100</f>
        <v>99.462365591397855</v>
      </c>
      <c r="K8" s="108">
        <v>93.899999999999991</v>
      </c>
      <c r="L8" s="114">
        <f>SUM(K8/$O8)*100</f>
        <v>100.96774193548386</v>
      </c>
      <c r="M8" s="108">
        <v>94.399999999999991</v>
      </c>
      <c r="N8" s="28">
        <f>SUM(M8/$O8)*100</f>
        <v>101.505376344086</v>
      </c>
      <c r="O8" s="34">
        <v>93</v>
      </c>
      <c r="Q8" s="1"/>
    </row>
    <row r="9" spans="3:17" ht="20.100000000000001" customHeight="1" x14ac:dyDescent="0.25">
      <c r="C9" s="21" t="s">
        <v>19</v>
      </c>
      <c r="D9" s="108">
        <v>68.600000000000009</v>
      </c>
      <c r="E9" s="114">
        <f t="shared" si="0"/>
        <v>124.72727272727273</v>
      </c>
      <c r="F9" s="64">
        <v>55.000000000000007</v>
      </c>
      <c r="G9" s="113">
        <v>74.599999999999994</v>
      </c>
      <c r="H9" s="114">
        <f>SUM(G9/$O9)*100</f>
        <v>124.33333333333331</v>
      </c>
      <c r="I9" s="114">
        <v>66.7</v>
      </c>
      <c r="J9" s="114">
        <f>SUM(I9/$O9)*100</f>
        <v>111.16666666666669</v>
      </c>
      <c r="K9" s="108">
        <v>63.5</v>
      </c>
      <c r="L9" s="114">
        <f>SUM(K9/$O9)*100</f>
        <v>105.83333333333333</v>
      </c>
      <c r="M9" s="108">
        <v>74.2</v>
      </c>
      <c r="N9" s="28">
        <f>SUM(M9/$O9)*100</f>
        <v>123.66666666666669</v>
      </c>
      <c r="O9" s="34">
        <v>60</v>
      </c>
      <c r="Q9" s="1"/>
    </row>
    <row r="10" spans="3:17" ht="20.100000000000001" customHeight="1" x14ac:dyDescent="0.25">
      <c r="C10" s="39" t="s">
        <v>14</v>
      </c>
      <c r="D10" s="31"/>
      <c r="E10" s="31"/>
      <c r="F10" s="31"/>
      <c r="G10" s="58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88.9</v>
      </c>
      <c r="E11" s="114">
        <f t="shared" ref="E11:E15" si="1">D11/F11*100</f>
        <v>99.887640449438209</v>
      </c>
      <c r="F11" s="64">
        <v>89</v>
      </c>
      <c r="G11" s="57">
        <v>81.699999999999989</v>
      </c>
      <c r="H11" s="60">
        <f>SUM(G11/$O11)*100</f>
        <v>88.804347826086953</v>
      </c>
      <c r="I11" s="60">
        <v>78.100000000000009</v>
      </c>
      <c r="J11" s="60">
        <f>SUM(I11/$O11)*100</f>
        <v>84.891304347826093</v>
      </c>
      <c r="K11" s="18">
        <v>82.5</v>
      </c>
      <c r="L11" s="60">
        <f>SUM(K11/$O11)*100</f>
        <v>89.673913043478265</v>
      </c>
      <c r="M11" s="18">
        <v>73.3</v>
      </c>
      <c r="N11" s="28">
        <f>SUM(M11/$O11)*100</f>
        <v>79.673913043478265</v>
      </c>
      <c r="O11" s="34">
        <v>92</v>
      </c>
      <c r="Q11" s="1"/>
    </row>
    <row r="12" spans="3:17" ht="20.100000000000001" customHeight="1" x14ac:dyDescent="0.25">
      <c r="C12" s="21" t="s">
        <v>3</v>
      </c>
      <c r="D12" s="29">
        <v>8820</v>
      </c>
      <c r="E12" s="114">
        <f t="shared" si="1"/>
        <v>122.50000000000001</v>
      </c>
      <c r="F12" s="153">
        <v>7200</v>
      </c>
      <c r="G12" s="56">
        <v>10149</v>
      </c>
      <c r="H12" s="60">
        <f>SUM(G12/$O12)*100</f>
        <v>139.02739726027397</v>
      </c>
      <c r="I12" s="63">
        <v>10367</v>
      </c>
      <c r="J12" s="60">
        <f>SUM(I12/$O12)*100</f>
        <v>142.01369863013699</v>
      </c>
      <c r="K12" s="29">
        <v>10726</v>
      </c>
      <c r="L12" s="60">
        <f>SUM(K12/$O12)*100</f>
        <v>146.93150684931507</v>
      </c>
      <c r="M12" s="29">
        <v>10644</v>
      </c>
      <c r="N12" s="28">
        <f>SUM(M12/$O12)*100</f>
        <v>145.8082191780822</v>
      </c>
      <c r="O12" s="35">
        <v>7300</v>
      </c>
      <c r="Q12" s="1"/>
    </row>
    <row r="13" spans="3:17" ht="20.100000000000001" customHeight="1" x14ac:dyDescent="0.25">
      <c r="C13" s="21" t="s">
        <v>10</v>
      </c>
      <c r="D13" s="18">
        <v>86.6</v>
      </c>
      <c r="E13" s="114">
        <f t="shared" si="1"/>
        <v>101.88235294117646</v>
      </c>
      <c r="F13" s="64">
        <v>85</v>
      </c>
      <c r="G13" s="57">
        <v>87.4</v>
      </c>
      <c r="H13" s="60">
        <f>SUM(G13/$O13)*100</f>
        <v>99.318181818181827</v>
      </c>
      <c r="I13" s="60">
        <v>87.8</v>
      </c>
      <c r="J13" s="18">
        <f>SUM(I13/$O13)*100</f>
        <v>99.772727272727266</v>
      </c>
      <c r="K13" s="18">
        <v>83.1</v>
      </c>
      <c r="L13" s="60">
        <f>SUM(K13/$O13)*100</f>
        <v>94.431818181818173</v>
      </c>
      <c r="M13" s="18">
        <v>81.3</v>
      </c>
      <c r="N13" s="28">
        <f>SUM(M13/$O13)*100</f>
        <v>92.386363636363626</v>
      </c>
      <c r="O13" s="34">
        <v>88</v>
      </c>
      <c r="Q13" s="1"/>
    </row>
    <row r="14" spans="3:17" ht="20.100000000000001" customHeight="1" x14ac:dyDescent="0.25">
      <c r="C14" s="21" t="s">
        <v>13</v>
      </c>
      <c r="D14" s="18">
        <v>96.8</v>
      </c>
      <c r="E14" s="114">
        <f t="shared" si="1"/>
        <v>108.76404494382021</v>
      </c>
      <c r="F14" s="64">
        <v>89</v>
      </c>
      <c r="G14" s="57">
        <v>96</v>
      </c>
      <c r="H14" s="60">
        <f>SUM(G14/$O14)*100</f>
        <v>107.86516853932584</v>
      </c>
      <c r="I14" s="60">
        <v>95.1</v>
      </c>
      <c r="J14" s="60">
        <f>SUM(I14/$O14)*100</f>
        <v>106.85393258426966</v>
      </c>
      <c r="K14" s="18">
        <v>93.5</v>
      </c>
      <c r="L14" s="60">
        <f>SUM(K14/$O14)*100</f>
        <v>105.0561797752809</v>
      </c>
      <c r="M14" s="18">
        <v>94.699999999999989</v>
      </c>
      <c r="N14" s="28">
        <f>SUM(M14/$O14)*100</f>
        <v>106.40449438202246</v>
      </c>
      <c r="O14" s="34">
        <v>89</v>
      </c>
      <c r="Q14" s="1"/>
    </row>
    <row r="15" spans="3:17" ht="20.100000000000001" customHeight="1" x14ac:dyDescent="0.25">
      <c r="C15" s="21" t="s">
        <v>19</v>
      </c>
      <c r="D15" s="108">
        <v>63.4</v>
      </c>
      <c r="E15" s="114">
        <f t="shared" si="1"/>
        <v>126.04373757455269</v>
      </c>
      <c r="F15" s="64">
        <v>50.3</v>
      </c>
      <c r="G15" s="57">
        <v>56.3</v>
      </c>
      <c r="H15" s="60">
        <f>SUM(G15/$O15)*100</f>
        <v>111.92842942345924</v>
      </c>
      <c r="I15" s="60">
        <v>50</v>
      </c>
      <c r="J15" s="60">
        <f>SUM(I15/$O15)*100</f>
        <v>99.40357852882704</v>
      </c>
      <c r="K15" s="18">
        <v>48</v>
      </c>
      <c r="L15" s="60">
        <f>SUM(K15/$O15)*100</f>
        <v>95.427435387673967</v>
      </c>
      <c r="M15" s="18">
        <v>61.4</v>
      </c>
      <c r="N15" s="28">
        <f>SUM(M15/$O15)*100</f>
        <v>122.06759443339961</v>
      </c>
      <c r="O15" s="34">
        <v>50.3</v>
      </c>
      <c r="Q15" s="1"/>
    </row>
    <row r="16" spans="3:17" ht="20.100000000000001" customHeight="1" x14ac:dyDescent="0.25">
      <c r="C16" s="39" t="s">
        <v>15</v>
      </c>
      <c r="D16" s="31"/>
      <c r="E16" s="31"/>
      <c r="F16" s="31"/>
      <c r="G16" s="58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76.7</v>
      </c>
      <c r="E17" s="114">
        <f t="shared" ref="E17:E21" si="2">D17/F17*100</f>
        <v>94.691358024691368</v>
      </c>
      <c r="F17" s="64">
        <v>81</v>
      </c>
      <c r="G17" s="57">
        <v>75.7</v>
      </c>
      <c r="H17" s="60">
        <f>SUM(G17/$O17)*100</f>
        <v>92.883435582822088</v>
      </c>
      <c r="I17" s="60">
        <v>78.7</v>
      </c>
      <c r="J17" s="60">
        <f>SUM(I17/$O17)*100</f>
        <v>96.564417177914123</v>
      </c>
      <c r="K17" s="18">
        <v>77</v>
      </c>
      <c r="L17" s="60">
        <f>SUM(K17/$O17)*100</f>
        <v>94.478527607361968</v>
      </c>
      <c r="M17" s="18">
        <v>68</v>
      </c>
      <c r="N17" s="28">
        <f>SUM(M17/$O17)*100</f>
        <v>83.435582822085891</v>
      </c>
      <c r="O17" s="34">
        <v>81.5</v>
      </c>
      <c r="Q17" s="1"/>
    </row>
    <row r="18" spans="3:17" ht="20.100000000000001" customHeight="1" x14ac:dyDescent="0.25">
      <c r="C18" s="21" t="s">
        <v>3</v>
      </c>
      <c r="D18" s="109">
        <v>3754</v>
      </c>
      <c r="E18" s="114">
        <f t="shared" si="2"/>
        <v>113.75757575757576</v>
      </c>
      <c r="F18" s="153">
        <v>3300</v>
      </c>
      <c r="G18" s="112">
        <v>3505</v>
      </c>
      <c r="H18" s="60">
        <f>SUM(G18/$O18)*100</f>
        <v>103.08823529411764</v>
      </c>
      <c r="I18" s="115">
        <v>3472</v>
      </c>
      <c r="J18" s="60">
        <f>SUM(I18/$O18)*100</f>
        <v>102.11764705882354</v>
      </c>
      <c r="K18" s="109">
        <v>3903</v>
      </c>
      <c r="L18" s="60">
        <f>SUM(K18/$O18)*100</f>
        <v>114.79411764705883</v>
      </c>
      <c r="M18" s="109">
        <v>3418</v>
      </c>
      <c r="N18" s="28">
        <f>SUM(M18/$O18)*100</f>
        <v>100.52941176470588</v>
      </c>
      <c r="O18" s="110">
        <v>3400</v>
      </c>
      <c r="Q18" s="1"/>
    </row>
    <row r="19" spans="3:17" ht="20.100000000000001" customHeight="1" x14ac:dyDescent="0.25">
      <c r="C19" s="21" t="s">
        <v>10</v>
      </c>
      <c r="D19" s="18">
        <v>71.8</v>
      </c>
      <c r="E19" s="114">
        <f t="shared" si="2"/>
        <v>93.856209150326791</v>
      </c>
      <c r="F19" s="64">
        <v>76.5</v>
      </c>
      <c r="G19" s="65">
        <v>70.3</v>
      </c>
      <c r="H19" s="60">
        <f t="shared" ref="H19:H20" si="3">SUM(G19/$O19)*100</f>
        <v>91.298701298701289</v>
      </c>
      <c r="I19" s="60">
        <v>68.2</v>
      </c>
      <c r="J19" s="60">
        <f t="shared" ref="J19:J20" si="4">SUM(I19/$O19)*100</f>
        <v>88.571428571428584</v>
      </c>
      <c r="K19" s="18">
        <v>71.3</v>
      </c>
      <c r="L19" s="60">
        <f t="shared" ref="L19:L20" si="5">SUM(K19/$O19)*100</f>
        <v>92.597402597402592</v>
      </c>
      <c r="M19" s="18">
        <v>75</v>
      </c>
      <c r="N19" s="28">
        <f>SUM(M19/$O19)*100</f>
        <v>97.402597402597408</v>
      </c>
      <c r="O19" s="34">
        <v>77</v>
      </c>
      <c r="Q19" s="1"/>
    </row>
    <row r="20" spans="3:17" ht="20.100000000000001" customHeight="1" x14ac:dyDescent="0.25">
      <c r="C20" s="21" t="s">
        <v>13</v>
      </c>
      <c r="D20" s="18">
        <v>99.2</v>
      </c>
      <c r="E20" s="114">
        <f t="shared" si="2"/>
        <v>110.22222222222223</v>
      </c>
      <c r="F20" s="64">
        <v>90</v>
      </c>
      <c r="G20" s="57">
        <v>99.2</v>
      </c>
      <c r="H20" s="60">
        <f t="shared" si="3"/>
        <v>109.85603543743079</v>
      </c>
      <c r="I20" s="60">
        <v>99.2</v>
      </c>
      <c r="J20" s="60">
        <f t="shared" si="4"/>
        <v>109.85603543743079</v>
      </c>
      <c r="K20" s="18">
        <v>100</v>
      </c>
      <c r="L20" s="60">
        <f t="shared" si="5"/>
        <v>110.74197120708749</v>
      </c>
      <c r="M20" s="18">
        <v>100</v>
      </c>
      <c r="N20" s="28">
        <f>SUM(M20/$O20)*100</f>
        <v>110.74197120708749</v>
      </c>
      <c r="O20" s="34">
        <v>90.3</v>
      </c>
      <c r="Q20" s="1"/>
    </row>
    <row r="21" spans="3:17" ht="20.100000000000001" customHeight="1" x14ac:dyDescent="0.25">
      <c r="C21" s="21" t="s">
        <v>19</v>
      </c>
      <c r="D21" s="108">
        <v>84.5</v>
      </c>
      <c r="E21" s="114">
        <f t="shared" si="2"/>
        <v>153.63636363636363</v>
      </c>
      <c r="F21" s="64">
        <v>55.000000000000007</v>
      </c>
      <c r="G21" s="57">
        <v>89.3</v>
      </c>
      <c r="H21" s="60">
        <f>SUM(G21/$O21)*100</f>
        <v>156.66666666666669</v>
      </c>
      <c r="I21" s="60">
        <v>86.4</v>
      </c>
      <c r="J21" s="60">
        <f>SUM(I21/$O21)*100</f>
        <v>151.57894736842107</v>
      </c>
      <c r="K21" s="18">
        <v>82.6</v>
      </c>
      <c r="L21" s="60">
        <f>SUM(K21/$O21)*100</f>
        <v>144.91228070175438</v>
      </c>
      <c r="M21" s="18">
        <v>68.100000000000009</v>
      </c>
      <c r="N21" s="28">
        <f>SUM(M21/$O21)*100</f>
        <v>119.47368421052636</v>
      </c>
      <c r="O21" s="34">
        <v>56.999999999999993</v>
      </c>
      <c r="Q21" s="1"/>
    </row>
    <row r="22" spans="3:17" ht="20.100000000000001" customHeight="1" x14ac:dyDescent="0.25">
      <c r="C22" s="39" t="s">
        <v>12</v>
      </c>
      <c r="D22" s="31"/>
      <c r="E22" s="31"/>
      <c r="F22" s="31"/>
      <c r="G22" s="58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58.4</v>
      </c>
      <c r="E23" s="114">
        <f t="shared" ref="E23:E25" si="6">D23/F23*100</f>
        <v>87.164179104477611</v>
      </c>
      <c r="F23" s="64">
        <v>67</v>
      </c>
      <c r="G23" s="57">
        <v>52.2</v>
      </c>
      <c r="H23" s="60">
        <f>SUM(G23/$O23)*100</f>
        <v>76.764705882352942</v>
      </c>
      <c r="I23" s="60">
        <v>51.1</v>
      </c>
      <c r="J23" s="60">
        <f>SUM(I23/$O23)*100</f>
        <v>75.147058823529406</v>
      </c>
      <c r="K23" s="18">
        <v>49.9</v>
      </c>
      <c r="L23" s="60">
        <f>SUM(K23/$O23)*100</f>
        <v>73.382352941176464</v>
      </c>
      <c r="M23" s="18">
        <v>51.6</v>
      </c>
      <c r="N23" s="28">
        <f>SUM(M23/$O23)*100</f>
        <v>75.882352941176464</v>
      </c>
      <c r="O23" s="34">
        <v>68</v>
      </c>
      <c r="Q23" s="1"/>
    </row>
    <row r="24" spans="3:17" ht="20.100000000000001" customHeight="1" x14ac:dyDescent="0.25">
      <c r="C24" s="21" t="s">
        <v>3</v>
      </c>
      <c r="D24" s="29">
        <v>6210</v>
      </c>
      <c r="E24" s="60">
        <f t="shared" si="6"/>
        <v>110.89285714285715</v>
      </c>
      <c r="F24" s="153">
        <v>5600</v>
      </c>
      <c r="G24" s="56">
        <v>6197</v>
      </c>
      <c r="H24" s="60">
        <f>SUM(G24/$O24)*100</f>
        <v>108.71929824561404</v>
      </c>
      <c r="I24" s="63">
        <v>6322</v>
      </c>
      <c r="J24" s="60">
        <f>SUM(I24/$O24)*100</f>
        <v>110.91228070175438</v>
      </c>
      <c r="K24" s="29">
        <v>6348</v>
      </c>
      <c r="L24" s="60">
        <f>SUM(K24/$O24)*100</f>
        <v>111.36842105263159</v>
      </c>
      <c r="M24" s="29">
        <v>6344</v>
      </c>
      <c r="N24" s="28">
        <f>SUM(M24/$O24)*100</f>
        <v>111.2982456140351</v>
      </c>
      <c r="O24" s="35">
        <v>5700</v>
      </c>
      <c r="Q24" s="1"/>
    </row>
    <row r="25" spans="3:17" ht="20.100000000000001" customHeight="1" x14ac:dyDescent="0.25">
      <c r="C25" s="25" t="s">
        <v>10</v>
      </c>
      <c r="D25" s="18">
        <v>57.4</v>
      </c>
      <c r="E25" s="60">
        <f t="shared" si="6"/>
        <v>85.671641791044777</v>
      </c>
      <c r="F25" s="64">
        <v>67</v>
      </c>
      <c r="G25" s="57">
        <v>56.899999999999991</v>
      </c>
      <c r="H25" s="60">
        <f>SUM(G25/$O25)*100</f>
        <v>84.296296296296276</v>
      </c>
      <c r="I25" s="60">
        <v>55.600000000000009</v>
      </c>
      <c r="J25" s="60">
        <f>SUM(I25/$O25)*100</f>
        <v>82.370370370370381</v>
      </c>
      <c r="K25" s="18">
        <v>52.400000000000006</v>
      </c>
      <c r="L25" s="60">
        <f>SUM(K25/$O25)*100</f>
        <v>77.629629629629633</v>
      </c>
      <c r="M25" s="18">
        <v>53.5</v>
      </c>
      <c r="N25" s="28">
        <f>SUM(M25/$O25)*100</f>
        <v>79.259259259259267</v>
      </c>
      <c r="O25" s="34">
        <v>67.5</v>
      </c>
      <c r="Q25" s="1"/>
    </row>
    <row r="26" spans="3:17" ht="20.100000000000001" customHeight="1" x14ac:dyDescent="0.25">
      <c r="D26" s="20"/>
      <c r="E26" s="20"/>
      <c r="F26" s="6"/>
      <c r="G26" s="52"/>
      <c r="H26" s="9"/>
      <c r="L26" s="20"/>
      <c r="O26" s="6"/>
    </row>
    <row r="27" spans="3:17" ht="20.100000000000001" customHeight="1" x14ac:dyDescent="0.25">
      <c r="C27" s="174" t="s">
        <v>7</v>
      </c>
      <c r="D27" s="175"/>
      <c r="E27" s="20"/>
      <c r="F27" s="32"/>
      <c r="G27" s="51"/>
      <c r="L27" s="20"/>
    </row>
    <row r="28" spans="3:17" ht="20.100000000000001" customHeight="1" x14ac:dyDescent="0.25">
      <c r="C28" s="176" t="s">
        <v>8</v>
      </c>
      <c r="D28" s="177"/>
      <c r="E28" s="20"/>
      <c r="F28" s="32"/>
      <c r="G28" s="51"/>
      <c r="L28" s="20"/>
    </row>
    <row r="29" spans="3:17" ht="20.100000000000001" customHeight="1" x14ac:dyDescent="0.25">
      <c r="C29" s="178" t="s">
        <v>9</v>
      </c>
      <c r="D29" s="179"/>
      <c r="E29" s="20"/>
      <c r="F29" s="6"/>
      <c r="G29" s="51"/>
      <c r="L29" s="20"/>
    </row>
    <row r="30" spans="3:17" ht="17.25" customHeight="1" x14ac:dyDescent="0.25">
      <c r="D30" s="20"/>
      <c r="E30" s="20"/>
      <c r="F30" s="6"/>
      <c r="G30" s="52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2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905" priority="86" operator="between">
      <formula>$F5*0.9</formula>
      <formula>$F5</formula>
    </cfRule>
    <cfRule type="cellIs" dxfId="904" priority="87" operator="lessThan">
      <formula>$F5*0.9</formula>
    </cfRule>
    <cfRule type="cellIs" dxfId="903" priority="88" operator="greaterThan">
      <formula>$F5</formula>
    </cfRule>
  </conditionalFormatting>
  <conditionalFormatting sqref="D7">
    <cfRule type="cellIs" dxfId="902" priority="79" operator="between">
      <formula>$F7*0.9</formula>
      <formula>$F7</formula>
    </cfRule>
    <cfRule type="cellIs" dxfId="901" priority="80" operator="lessThan">
      <formula>$F7*0.9</formula>
    </cfRule>
    <cfRule type="cellIs" dxfId="900" priority="81" operator="greaterThan">
      <formula>$F7</formula>
    </cfRule>
  </conditionalFormatting>
  <conditionalFormatting sqref="D6">
    <cfRule type="cellIs" dxfId="899" priority="76" operator="between">
      <formula>$F6*0.9</formula>
      <formula>$F6</formula>
    </cfRule>
    <cfRule type="cellIs" dxfId="898" priority="77" operator="lessThan">
      <formula>$F6*0.9</formula>
    </cfRule>
    <cfRule type="cellIs" dxfId="897" priority="78" operator="greaterThan">
      <formula>$F6</formula>
    </cfRule>
  </conditionalFormatting>
  <conditionalFormatting sqref="D11">
    <cfRule type="cellIs" dxfId="896" priority="73" operator="between">
      <formula>$F11*0.9</formula>
      <formula>$F11</formula>
    </cfRule>
    <cfRule type="cellIs" dxfId="895" priority="74" operator="lessThan">
      <formula>$F11*0.9</formula>
    </cfRule>
    <cfRule type="cellIs" dxfId="894" priority="75" operator="greaterThan">
      <formula>$F11</formula>
    </cfRule>
  </conditionalFormatting>
  <conditionalFormatting sqref="D17">
    <cfRule type="cellIs" dxfId="893" priority="70" operator="between">
      <formula>$F17*0.9</formula>
      <formula>$F17</formula>
    </cfRule>
    <cfRule type="cellIs" dxfId="892" priority="71" operator="lessThan">
      <formula>$F17*0.9</formula>
    </cfRule>
    <cfRule type="cellIs" dxfId="891" priority="72" operator="greaterThan">
      <formula>$F17</formula>
    </cfRule>
  </conditionalFormatting>
  <conditionalFormatting sqref="D23">
    <cfRule type="cellIs" dxfId="890" priority="67" operator="between">
      <formula>$F23*0.9</formula>
      <formula>$F23</formula>
    </cfRule>
    <cfRule type="cellIs" dxfId="889" priority="68" operator="lessThan">
      <formula>$F23*0.9</formula>
    </cfRule>
    <cfRule type="cellIs" dxfId="888" priority="69" operator="greaterThan">
      <formula>$F23</formula>
    </cfRule>
  </conditionalFormatting>
  <conditionalFormatting sqref="D12">
    <cfRule type="cellIs" dxfId="887" priority="64" operator="between">
      <formula>$F12*0.9</formula>
      <formula>$F12</formula>
    </cfRule>
    <cfRule type="cellIs" dxfId="886" priority="65" operator="lessThan">
      <formula>$F12*0.9</formula>
    </cfRule>
    <cfRule type="cellIs" dxfId="885" priority="66" operator="greaterThan">
      <formula>$F12</formula>
    </cfRule>
  </conditionalFormatting>
  <conditionalFormatting sqref="D24">
    <cfRule type="cellIs" dxfId="884" priority="61" operator="between">
      <formula>$F24*0.9</formula>
      <formula>$F24</formula>
    </cfRule>
    <cfRule type="cellIs" dxfId="883" priority="62" operator="lessThan">
      <formula>$F24*0.9</formula>
    </cfRule>
    <cfRule type="cellIs" dxfId="882" priority="63" operator="greaterThan">
      <formula>$F24</formula>
    </cfRule>
  </conditionalFormatting>
  <conditionalFormatting sqref="D13">
    <cfRule type="cellIs" dxfId="881" priority="58" operator="between">
      <formula>$F13*0.9</formula>
      <formula>$F13</formula>
    </cfRule>
    <cfRule type="cellIs" dxfId="880" priority="59" operator="lessThan">
      <formula>$F13*0.9</formula>
    </cfRule>
    <cfRule type="cellIs" dxfId="879" priority="60" operator="greaterThan">
      <formula>$F13</formula>
    </cfRule>
  </conditionalFormatting>
  <conditionalFormatting sqref="D19">
    <cfRule type="cellIs" dxfId="878" priority="55" operator="between">
      <formula>$F19*0.9</formula>
      <formula>$F19</formula>
    </cfRule>
    <cfRule type="cellIs" dxfId="877" priority="56" operator="lessThan">
      <formula>$F19*0.9</formula>
    </cfRule>
    <cfRule type="cellIs" dxfId="876" priority="57" operator="greaterThan">
      <formula>$F19</formula>
    </cfRule>
  </conditionalFormatting>
  <conditionalFormatting sqref="D25">
    <cfRule type="cellIs" dxfId="875" priority="52" operator="between">
      <formula>$F25*0.9</formula>
      <formula>$F25</formula>
    </cfRule>
    <cfRule type="cellIs" dxfId="874" priority="53" operator="lessThan">
      <formula>$F25*0.9</formula>
    </cfRule>
    <cfRule type="cellIs" dxfId="873" priority="54" operator="greaterThan">
      <formula>$F25</formula>
    </cfRule>
  </conditionalFormatting>
  <conditionalFormatting sqref="G5 I5 K5 M5">
    <cfRule type="cellIs" dxfId="872" priority="107" operator="between">
      <formula>$O5*0.9</formula>
      <formula>$O5</formula>
    </cfRule>
    <cfRule type="cellIs" dxfId="871" priority="108" operator="lessThan">
      <formula>$O5*0.9</formula>
    </cfRule>
    <cfRule type="cellIs" dxfId="870" priority="109" operator="greaterThan">
      <formula>$O5</formula>
    </cfRule>
  </conditionalFormatting>
  <conditionalFormatting sqref="G6 I6 K6 M6">
    <cfRule type="cellIs" dxfId="869" priority="89" operator="between">
      <formula>$O6*0.9</formula>
      <formula>$O6</formula>
    </cfRule>
    <cfRule type="cellIs" dxfId="868" priority="90" operator="lessThan">
      <formula>$O6*0.9</formula>
    </cfRule>
    <cfRule type="cellIs" dxfId="867" priority="91" operator="greaterThan">
      <formula>$O6</formula>
    </cfRule>
  </conditionalFormatting>
  <conditionalFormatting sqref="G7 I7 K7 M7">
    <cfRule type="cellIs" dxfId="866" priority="49" operator="between">
      <formula>$O7*0.9</formula>
      <formula>$O7</formula>
    </cfRule>
    <cfRule type="cellIs" dxfId="865" priority="50" operator="lessThan">
      <formula>$O7*0.9</formula>
    </cfRule>
    <cfRule type="cellIs" dxfId="864" priority="51" operator="greaterThan">
      <formula>$O7</formula>
    </cfRule>
  </conditionalFormatting>
  <conditionalFormatting sqref="G11 I11 K11 M11">
    <cfRule type="cellIs" dxfId="863" priority="104" operator="between">
      <formula>$O11*0.9</formula>
      <formula>$O11</formula>
    </cfRule>
    <cfRule type="cellIs" dxfId="862" priority="105" operator="lessThan">
      <formula>$O11*0.9</formula>
    </cfRule>
    <cfRule type="cellIs" dxfId="861" priority="106" operator="greaterThan">
      <formula>$O11</formula>
    </cfRule>
  </conditionalFormatting>
  <conditionalFormatting sqref="G12 I12 K12 M12">
    <cfRule type="cellIs" dxfId="860" priority="101" operator="between">
      <formula>$O12*0.9</formula>
      <formula>$O12</formula>
    </cfRule>
    <cfRule type="cellIs" dxfId="859" priority="102" operator="lessThan">
      <formula>$O12*0.9</formula>
    </cfRule>
    <cfRule type="cellIs" dxfId="858" priority="103" operator="greaterThan">
      <formula>$O12</formula>
    </cfRule>
  </conditionalFormatting>
  <conditionalFormatting sqref="G13 I13 K13 M13">
    <cfRule type="cellIs" dxfId="857" priority="83" operator="between">
      <formula>$O13*0.9</formula>
      <formula>$O13</formula>
    </cfRule>
    <cfRule type="cellIs" dxfId="856" priority="84" operator="lessThan">
      <formula>$O13*0.9</formula>
    </cfRule>
    <cfRule type="cellIs" dxfId="855" priority="85" operator="greaterThan">
      <formula>$O13</formula>
    </cfRule>
  </conditionalFormatting>
  <conditionalFormatting sqref="G14 I14 K14 M14">
    <cfRule type="cellIs" dxfId="854" priority="43" operator="between">
      <formula>$O14*0.9</formula>
      <formula>$O14</formula>
    </cfRule>
    <cfRule type="cellIs" dxfId="853" priority="44" operator="lessThan">
      <formula>$O14*0.9</formula>
    </cfRule>
    <cfRule type="cellIs" dxfId="852" priority="45" operator="greaterThan">
      <formula>$O14</formula>
    </cfRule>
  </conditionalFormatting>
  <conditionalFormatting sqref="G17:G18 I17:I18 K17:K18 M17:M18">
    <cfRule type="cellIs" dxfId="851" priority="98" operator="between">
      <formula>$O17*0.9</formula>
      <formula>$O17</formula>
    </cfRule>
    <cfRule type="cellIs" dxfId="850" priority="99" operator="lessThan">
      <formula>$O17*0.9</formula>
    </cfRule>
    <cfRule type="cellIs" dxfId="849" priority="100" operator="greaterThan">
      <formula>$O17</formula>
    </cfRule>
  </conditionalFormatting>
  <conditionalFormatting sqref="G19 I19 K19 M19">
    <cfRule type="cellIs" dxfId="848" priority="40" operator="between">
      <formula>$O19*0.9</formula>
      <formula>$O19</formula>
    </cfRule>
    <cfRule type="cellIs" dxfId="847" priority="41" operator="lessThan">
      <formula>$O19*0.9</formula>
    </cfRule>
    <cfRule type="cellIs" dxfId="846" priority="42" operator="greaterThan">
      <formula>$O19</formula>
    </cfRule>
  </conditionalFormatting>
  <conditionalFormatting sqref="G20 I20 K20 M20">
    <cfRule type="cellIs" dxfId="845" priority="37" operator="between">
      <formula>$O20*0.9</formula>
      <formula>$O20</formula>
    </cfRule>
    <cfRule type="cellIs" dxfId="844" priority="38" operator="lessThan">
      <formula>$O20*0.9</formula>
    </cfRule>
    <cfRule type="cellIs" dxfId="843" priority="39" operator="greaterThan">
      <formula>$O20</formula>
    </cfRule>
  </conditionalFormatting>
  <conditionalFormatting sqref="G23 I23 K23 M23">
    <cfRule type="cellIs" dxfId="842" priority="95" operator="between">
      <formula>$O23*0.9</formula>
      <formula>$O23</formula>
    </cfRule>
    <cfRule type="cellIs" dxfId="841" priority="96" operator="lessThan">
      <formula>$O23*0.9</formula>
    </cfRule>
    <cfRule type="cellIs" dxfId="840" priority="97" operator="greaterThan">
      <formula>$O23</formula>
    </cfRule>
  </conditionalFormatting>
  <conditionalFormatting sqref="G24 I24 K24 M24">
    <cfRule type="cellIs" dxfId="839" priority="92" operator="between">
      <formula>$O24*0.9</formula>
      <formula>$O24</formula>
    </cfRule>
    <cfRule type="cellIs" dxfId="838" priority="93" operator="lessThan">
      <formula>$O24*0.9</formula>
    </cfRule>
    <cfRule type="cellIs" dxfId="837" priority="94" operator="greaterThan">
      <formula>$O24</formula>
    </cfRule>
  </conditionalFormatting>
  <conditionalFormatting sqref="G25 I25 K25 M25">
    <cfRule type="cellIs" dxfId="836" priority="34" operator="between">
      <formula>$O25*0.9</formula>
      <formula>$O25</formula>
    </cfRule>
    <cfRule type="cellIs" dxfId="835" priority="35" operator="lessThan">
      <formula>$O25*0.9</formula>
    </cfRule>
    <cfRule type="cellIs" dxfId="834" priority="36" operator="greaterThan">
      <formula>$O25</formula>
    </cfRule>
  </conditionalFormatting>
  <conditionalFormatting sqref="D8">
    <cfRule type="cellIs" dxfId="833" priority="31" operator="between">
      <formula>$F8*0.9</formula>
      <formula>$F8</formula>
    </cfRule>
    <cfRule type="cellIs" dxfId="832" priority="32" operator="lessThan">
      <formula>$F8*0.9</formula>
    </cfRule>
    <cfRule type="cellIs" dxfId="831" priority="33" operator="greaterThan">
      <formula>$F8</formula>
    </cfRule>
  </conditionalFormatting>
  <conditionalFormatting sqref="D14">
    <cfRule type="cellIs" dxfId="830" priority="28" operator="between">
      <formula>$F14*0.9</formula>
      <formula>$F14</formula>
    </cfRule>
    <cfRule type="cellIs" dxfId="829" priority="29" operator="lessThan">
      <formula>$F14*0.9</formula>
    </cfRule>
    <cfRule type="cellIs" dxfId="828" priority="30" operator="greaterThan">
      <formula>$F14</formula>
    </cfRule>
  </conditionalFormatting>
  <conditionalFormatting sqref="D20">
    <cfRule type="cellIs" dxfId="827" priority="25" operator="between">
      <formula>$F20*0.9</formula>
      <formula>$F20</formula>
    </cfRule>
    <cfRule type="cellIs" dxfId="826" priority="26" operator="lessThan">
      <formula>$F20*0.9</formula>
    </cfRule>
    <cfRule type="cellIs" dxfId="825" priority="27" operator="greaterThan">
      <formula>$F20</formula>
    </cfRule>
  </conditionalFormatting>
  <conditionalFormatting sqref="G15 I15 K15 M15">
    <cfRule type="cellIs" dxfId="824" priority="22" operator="between">
      <formula>$O15*0.9</formula>
      <formula>$O15</formula>
    </cfRule>
    <cfRule type="cellIs" dxfId="823" priority="23" operator="lessThan">
      <formula>$O15*0.9</formula>
    </cfRule>
    <cfRule type="cellIs" dxfId="822" priority="24" operator="greaterThan">
      <formula>$O15</formula>
    </cfRule>
  </conditionalFormatting>
  <conditionalFormatting sqref="G21 I21 K21 M21">
    <cfRule type="cellIs" dxfId="821" priority="16" operator="between">
      <formula>$O21*0.9</formula>
      <formula>$O21</formula>
    </cfRule>
    <cfRule type="cellIs" dxfId="820" priority="17" operator="lessThan">
      <formula>$O21*0.9</formula>
    </cfRule>
    <cfRule type="cellIs" dxfId="819" priority="18" operator="greaterThan">
      <formula>$O21</formula>
    </cfRule>
  </conditionalFormatting>
  <conditionalFormatting sqref="G8 I8 K8 M8">
    <cfRule type="cellIs" dxfId="818" priority="10" operator="between">
      <formula>$O8*0.9</formula>
      <formula>$O8</formula>
    </cfRule>
    <cfRule type="cellIs" dxfId="817" priority="11" operator="lessThan">
      <formula>$O8*0.9</formula>
    </cfRule>
    <cfRule type="cellIs" dxfId="816" priority="12" operator="greaterThan">
      <formula>$O8</formula>
    </cfRule>
  </conditionalFormatting>
  <conditionalFormatting sqref="G9 I9 K9 M9">
    <cfRule type="cellIs" dxfId="815" priority="7" operator="between">
      <formula>$O9*0.9</formula>
      <formula>$O9</formula>
    </cfRule>
    <cfRule type="cellIs" dxfId="814" priority="8" operator="lessThan">
      <formula>$O9*0.9</formula>
    </cfRule>
    <cfRule type="cellIs" dxfId="813" priority="9" operator="greaterThan">
      <formula>$O9</formula>
    </cfRule>
  </conditionalFormatting>
  <conditionalFormatting sqref="D21 D15 D9">
    <cfRule type="cellIs" dxfId="812" priority="4" operator="between">
      <formula>$F9*0.9</formula>
      <formula>$F9</formula>
    </cfRule>
    <cfRule type="cellIs" dxfId="811" priority="5" operator="lessThan">
      <formula>$F9*0.9</formula>
    </cfRule>
    <cfRule type="cellIs" dxfId="810" priority="6" operator="greaterThan">
      <formula>$F9</formula>
    </cfRule>
  </conditionalFormatting>
  <conditionalFormatting sqref="D18">
    <cfRule type="cellIs" dxfId="809" priority="1" operator="between">
      <formula>$F18*0.9</formula>
      <formula>$F18</formula>
    </cfRule>
    <cfRule type="cellIs" dxfId="808" priority="2" operator="lessThan">
      <formula>$F18*0.9</formula>
    </cfRule>
    <cfRule type="cellIs" dxfId="807" priority="3" operator="greaterThan">
      <formula>$F18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C1:Q45"/>
  <sheetViews>
    <sheetView zoomScaleNormal="100" zoomScaleSheetLayoutView="100" workbookViewId="0">
      <pane xSplit="3" ySplit="3" topLeftCell="D4" activePane="bottomRight" state="frozen"/>
      <selection activeCell="M11" sqref="M11:M15"/>
      <selection pane="topRight" activeCell="M11" sqref="M11:M15"/>
      <selection pane="bottomLeft" activeCell="M11" sqref="M11:M15"/>
      <selection pane="bottomRight" activeCell="R8" sqref="R8"/>
    </sheetView>
  </sheetViews>
  <sheetFormatPr defaultColWidth="9.140625" defaultRowHeight="15" x14ac:dyDescent="0.25"/>
  <cols>
    <col min="1" max="2" width="8.85546875" style="20" customWidth="1"/>
    <col min="3" max="3" width="40.42578125" style="40" customWidth="1"/>
    <col min="4" max="5" width="13.85546875" style="9" hidden="1" customWidth="1"/>
    <col min="6" max="6" width="13.85546875" style="20" hidden="1" customWidth="1"/>
    <col min="7" max="11" width="13.85546875" style="20" customWidth="1"/>
    <col min="12" max="12" width="13.85546875" style="6" customWidth="1"/>
    <col min="13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6" t="str">
        <f ca="1">MID(CELL("Filename",I4),SEARCH("]",CELL("Filename",I4),1)+1,32)</f>
        <v>LWDB 17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18</v>
      </c>
      <c r="E3" s="5" t="s">
        <v>16</v>
      </c>
      <c r="F3" s="48" t="s">
        <v>17</v>
      </c>
      <c r="G3" s="50" t="s">
        <v>49</v>
      </c>
      <c r="H3" s="5" t="s">
        <v>50</v>
      </c>
      <c r="I3" s="4" t="s">
        <v>51</v>
      </c>
      <c r="J3" s="5" t="s">
        <v>52</v>
      </c>
      <c r="K3" s="8" t="s">
        <v>53</v>
      </c>
      <c r="L3" s="5" t="s">
        <v>54</v>
      </c>
      <c r="M3" s="8" t="s">
        <v>55</v>
      </c>
      <c r="N3" s="5" t="s">
        <v>56</v>
      </c>
      <c r="O3" s="7" t="s">
        <v>57</v>
      </c>
    </row>
    <row r="4" spans="3:17" ht="20.100000000000001" customHeight="1" x14ac:dyDescent="0.25">
      <c r="C4" s="24" t="s">
        <v>1</v>
      </c>
      <c r="D4" s="27"/>
      <c r="E4" s="27"/>
      <c r="F4" s="49"/>
      <c r="G4" s="50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86.8</v>
      </c>
      <c r="E5" s="60">
        <f>D5/F5*100</f>
        <v>100.93023255813954</v>
      </c>
      <c r="F5" s="64">
        <v>86</v>
      </c>
      <c r="G5" s="57">
        <v>84.8</v>
      </c>
      <c r="H5" s="60">
        <f>SUM(G5/$O5)*100</f>
        <v>97.47126436781609</v>
      </c>
      <c r="I5" s="60">
        <v>86.3</v>
      </c>
      <c r="J5" s="60">
        <f>SUM(I5/$O5)*100</f>
        <v>99.195402298850581</v>
      </c>
      <c r="K5" s="18">
        <v>85.399999999999991</v>
      </c>
      <c r="L5" s="60">
        <f>SUM(K5/$O5)*100</f>
        <v>98.16091954022987</v>
      </c>
      <c r="M5" s="18">
        <v>86.6</v>
      </c>
      <c r="N5" s="28">
        <f>SUM(M5/$O5)*100</f>
        <v>99.540229885057457</v>
      </c>
      <c r="O5" s="33">
        <v>87</v>
      </c>
      <c r="Q5" s="1"/>
    </row>
    <row r="6" spans="3:17" ht="20.100000000000001" customHeight="1" x14ac:dyDescent="0.25">
      <c r="C6" s="21" t="s">
        <v>3</v>
      </c>
      <c r="D6" s="29">
        <v>7219</v>
      </c>
      <c r="E6" s="114">
        <f t="shared" ref="E6:E9" si="0">D6/F6*100</f>
        <v>103.12857142857143</v>
      </c>
      <c r="F6" s="153">
        <v>7000</v>
      </c>
      <c r="G6" s="56">
        <v>7486</v>
      </c>
      <c r="H6" s="60">
        <f>SUM(G6/$O6)*100</f>
        <v>106.94285714285714</v>
      </c>
      <c r="I6" s="63">
        <v>7802</v>
      </c>
      <c r="J6" s="60">
        <f>SUM(I6/$O6)*100</f>
        <v>111.45714285714286</v>
      </c>
      <c r="K6" s="29">
        <v>7965</v>
      </c>
      <c r="L6" s="60">
        <f>SUM(K6/$O6)*100</f>
        <v>113.78571428571429</v>
      </c>
      <c r="M6" s="29">
        <v>9262</v>
      </c>
      <c r="N6" s="28">
        <f>SUM(M6/$O6)*100</f>
        <v>132.31428571428572</v>
      </c>
      <c r="O6" s="35">
        <v>7000</v>
      </c>
      <c r="Q6" s="1"/>
    </row>
    <row r="7" spans="3:17" ht="20.100000000000001" customHeight="1" x14ac:dyDescent="0.25">
      <c r="C7" s="21" t="s">
        <v>10</v>
      </c>
      <c r="D7" s="18">
        <v>79.400000000000006</v>
      </c>
      <c r="E7" s="114">
        <f t="shared" si="0"/>
        <v>94.523809523809533</v>
      </c>
      <c r="F7" s="64">
        <v>84</v>
      </c>
      <c r="G7" s="57">
        <v>80.100000000000009</v>
      </c>
      <c r="H7" s="60">
        <f>SUM(G7/$O7)*100</f>
        <v>94.792899408284043</v>
      </c>
      <c r="I7" s="60">
        <v>83.1</v>
      </c>
      <c r="J7" s="60">
        <f>SUM(I7/$O7)*100</f>
        <v>98.34319526627219</v>
      </c>
      <c r="K7" s="18">
        <v>82</v>
      </c>
      <c r="L7" s="60">
        <f>SUM(K7/$O7)*100</f>
        <v>97.041420118343197</v>
      </c>
      <c r="M7" s="18">
        <v>86.8</v>
      </c>
      <c r="N7" s="28">
        <f>SUM(M7/$O7)*100</f>
        <v>102.72189349112426</v>
      </c>
      <c r="O7" s="34">
        <v>84.5</v>
      </c>
      <c r="Q7" s="1"/>
    </row>
    <row r="8" spans="3:17" ht="20.100000000000001" customHeight="1" x14ac:dyDescent="0.25">
      <c r="C8" s="21" t="s">
        <v>13</v>
      </c>
      <c r="D8" s="18">
        <v>71.2</v>
      </c>
      <c r="E8" s="114">
        <f t="shared" si="0"/>
        <v>109.53846153846155</v>
      </c>
      <c r="F8" s="64">
        <v>65</v>
      </c>
      <c r="G8" s="113">
        <v>72.2</v>
      </c>
      <c r="H8" s="114">
        <f>SUM(G8/$O8)*100</f>
        <v>109.39393939393941</v>
      </c>
      <c r="I8" s="114">
        <v>75.7</v>
      </c>
      <c r="J8" s="114">
        <f>SUM(I8/$O8)*100</f>
        <v>114.6969696969697</v>
      </c>
      <c r="K8" s="108">
        <v>70.599999999999994</v>
      </c>
      <c r="L8" s="114">
        <f>SUM(K8/$O8)*100</f>
        <v>106.96969696969695</v>
      </c>
      <c r="M8" s="108">
        <v>72.3</v>
      </c>
      <c r="N8" s="28">
        <f>SUM(M8/$O8)*100</f>
        <v>109.54545454545455</v>
      </c>
      <c r="O8" s="34">
        <v>66</v>
      </c>
      <c r="Q8" s="1"/>
    </row>
    <row r="9" spans="3:17" ht="20.100000000000001" customHeight="1" x14ac:dyDescent="0.25">
      <c r="C9" s="21" t="s">
        <v>19</v>
      </c>
      <c r="D9" s="108">
        <v>65.5</v>
      </c>
      <c r="E9" s="114">
        <f t="shared" si="0"/>
        <v>119.09090909090907</v>
      </c>
      <c r="F9" s="64">
        <v>55.000000000000007</v>
      </c>
      <c r="G9" s="113">
        <v>63.6</v>
      </c>
      <c r="H9" s="114">
        <f>SUM(G9/$O9)*100</f>
        <v>115.63636363636363</v>
      </c>
      <c r="I9" s="114">
        <v>62.5</v>
      </c>
      <c r="J9" s="114">
        <f>SUM(I9/$O9)*100</f>
        <v>113.63636363636363</v>
      </c>
      <c r="K9" s="108">
        <v>59.8</v>
      </c>
      <c r="L9" s="114">
        <f>SUM(K9/$O9)*100</f>
        <v>108.72727272727272</v>
      </c>
      <c r="M9" s="108">
        <v>71.099999999999994</v>
      </c>
      <c r="N9" s="28">
        <f>SUM(M9/$O9)*100</f>
        <v>129.27272727272725</v>
      </c>
      <c r="O9" s="34">
        <v>55.000000000000007</v>
      </c>
      <c r="Q9" s="1"/>
    </row>
    <row r="10" spans="3:17" ht="20.100000000000001" customHeight="1" x14ac:dyDescent="0.25">
      <c r="C10" s="39" t="s">
        <v>14</v>
      </c>
      <c r="D10" s="31"/>
      <c r="E10" s="31"/>
      <c r="F10" s="31"/>
      <c r="G10" s="58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79.2</v>
      </c>
      <c r="E11" s="114">
        <f t="shared" ref="E11:E15" si="1">D11/F11*100</f>
        <v>94.285714285714278</v>
      </c>
      <c r="F11" s="64">
        <v>84</v>
      </c>
      <c r="G11" s="57">
        <v>79.2</v>
      </c>
      <c r="H11" s="60">
        <f>SUM(G11/$O11)*100</f>
        <v>93.17647058823529</v>
      </c>
      <c r="I11" s="60">
        <v>80</v>
      </c>
      <c r="J11" s="60">
        <f>SUM(I11/$O11)*100</f>
        <v>94.117647058823522</v>
      </c>
      <c r="K11" s="18">
        <v>88.5</v>
      </c>
      <c r="L11" s="60">
        <f>SUM(K11/$O11)*100</f>
        <v>104.11764705882354</v>
      </c>
      <c r="M11" s="18">
        <v>84</v>
      </c>
      <c r="N11" s="28">
        <f>SUM(M11/$O11)*100</f>
        <v>98.82352941176471</v>
      </c>
      <c r="O11" s="34">
        <v>85</v>
      </c>
      <c r="Q11" s="1"/>
    </row>
    <row r="12" spans="3:17" ht="20.100000000000001" customHeight="1" x14ac:dyDescent="0.25">
      <c r="C12" s="21" t="s">
        <v>3</v>
      </c>
      <c r="D12" s="29">
        <v>8390</v>
      </c>
      <c r="E12" s="114">
        <f t="shared" si="1"/>
        <v>119.85714285714286</v>
      </c>
      <c r="F12" s="153">
        <v>7000</v>
      </c>
      <c r="G12" s="56">
        <v>7168</v>
      </c>
      <c r="H12" s="60">
        <f>SUM(G12/$O12)*100</f>
        <v>100.95774647887323</v>
      </c>
      <c r="I12" s="63">
        <v>8429</v>
      </c>
      <c r="J12" s="60">
        <f>SUM(I12/$O12)*100</f>
        <v>118.71830985915493</v>
      </c>
      <c r="K12" s="29">
        <v>8229</v>
      </c>
      <c r="L12" s="60">
        <f>SUM(K12/$O12)*100</f>
        <v>115.90140845070422</v>
      </c>
      <c r="M12" s="29">
        <v>9214</v>
      </c>
      <c r="N12" s="28">
        <f>SUM(M12/$O12)*100</f>
        <v>129.77464788732394</v>
      </c>
      <c r="O12" s="35">
        <v>7100</v>
      </c>
      <c r="Q12" s="1"/>
    </row>
    <row r="13" spans="3:17" ht="20.100000000000001" customHeight="1" x14ac:dyDescent="0.25">
      <c r="C13" s="21" t="s">
        <v>10</v>
      </c>
      <c r="D13" s="18">
        <v>65.900000000000006</v>
      </c>
      <c r="E13" s="114">
        <f t="shared" si="1"/>
        <v>78.452380952380963</v>
      </c>
      <c r="F13" s="64">
        <v>84</v>
      </c>
      <c r="G13" s="57">
        <v>61.5</v>
      </c>
      <c r="H13" s="60">
        <f>SUM(G13/$O13)*100</f>
        <v>72.781065088757401</v>
      </c>
      <c r="I13" s="60">
        <v>66.7</v>
      </c>
      <c r="J13" s="18">
        <f>SUM(I13/$O13)*100</f>
        <v>78.934911242603562</v>
      </c>
      <c r="K13" s="18">
        <v>75</v>
      </c>
      <c r="L13" s="60">
        <f>SUM(K13/$O13)*100</f>
        <v>88.757396449704146</v>
      </c>
      <c r="M13" s="18">
        <v>91.4</v>
      </c>
      <c r="N13" s="28">
        <f>SUM(M13/$O13)*100</f>
        <v>108.16568047337279</v>
      </c>
      <c r="O13" s="34">
        <v>84.5</v>
      </c>
      <c r="Q13" s="1"/>
    </row>
    <row r="14" spans="3:17" ht="20.100000000000001" customHeight="1" x14ac:dyDescent="0.25">
      <c r="C14" s="21" t="s">
        <v>13</v>
      </c>
      <c r="D14" s="18">
        <v>66.7</v>
      </c>
      <c r="E14" s="114">
        <f t="shared" si="1"/>
        <v>98.088235294117652</v>
      </c>
      <c r="F14" s="64">
        <v>68</v>
      </c>
      <c r="G14" s="57">
        <v>67.600000000000009</v>
      </c>
      <c r="H14" s="60">
        <f>SUM(G14/$O14)*100</f>
        <v>96.571428571428584</v>
      </c>
      <c r="I14" s="60">
        <v>62.5</v>
      </c>
      <c r="J14" s="60">
        <f>SUM(I14/$O14)*100</f>
        <v>89.285714285714292</v>
      </c>
      <c r="K14" s="18">
        <v>65</v>
      </c>
      <c r="L14" s="60">
        <f>SUM(K14/$O14)*100</f>
        <v>92.857142857142861</v>
      </c>
      <c r="M14" s="18">
        <v>78.3</v>
      </c>
      <c r="N14" s="28">
        <f>SUM(M14/$O14)*100</f>
        <v>111.85714285714286</v>
      </c>
      <c r="O14" s="34">
        <v>70</v>
      </c>
      <c r="Q14" s="1"/>
    </row>
    <row r="15" spans="3:17" ht="20.100000000000001" customHeight="1" x14ac:dyDescent="0.25">
      <c r="C15" s="21" t="s">
        <v>19</v>
      </c>
      <c r="D15" s="108">
        <v>76.900000000000006</v>
      </c>
      <c r="E15" s="114">
        <f t="shared" si="1"/>
        <v>139.81818181818181</v>
      </c>
      <c r="F15" s="64">
        <v>55.000000000000007</v>
      </c>
      <c r="G15" s="57">
        <v>72.3</v>
      </c>
      <c r="H15" s="60">
        <f>SUM(G15/$O15)*100</f>
        <v>120.49999999999999</v>
      </c>
      <c r="I15" s="60">
        <v>67.100000000000009</v>
      </c>
      <c r="J15" s="60">
        <f>SUM(I15/$O15)*100</f>
        <v>111.83333333333334</v>
      </c>
      <c r="K15" s="18">
        <v>72.2</v>
      </c>
      <c r="L15" s="60">
        <f>SUM(K15/$O15)*100</f>
        <v>120.33333333333334</v>
      </c>
      <c r="M15" s="18">
        <v>73.599999999999994</v>
      </c>
      <c r="N15" s="28">
        <f>SUM(M15/$O15)*100</f>
        <v>122.66666666666666</v>
      </c>
      <c r="O15" s="34">
        <v>60</v>
      </c>
      <c r="Q15" s="1"/>
    </row>
    <row r="16" spans="3:17" ht="20.100000000000001" customHeight="1" x14ac:dyDescent="0.25">
      <c r="C16" s="39" t="s">
        <v>15</v>
      </c>
      <c r="D16" s="31"/>
      <c r="E16" s="31"/>
      <c r="F16" s="31"/>
      <c r="G16" s="58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71.899999999999991</v>
      </c>
      <c r="E17" s="114">
        <f t="shared" ref="E17:E21" si="2">D17/F17*100</f>
        <v>93.376623376623371</v>
      </c>
      <c r="F17" s="64">
        <v>77</v>
      </c>
      <c r="G17" s="57">
        <v>69.3</v>
      </c>
      <c r="H17" s="60">
        <f>SUM(G17/$O17)*100</f>
        <v>87.721518987341767</v>
      </c>
      <c r="I17" s="60">
        <v>68.600000000000009</v>
      </c>
      <c r="J17" s="60">
        <f>SUM(I17/$O17)*100</f>
        <v>86.835443037974684</v>
      </c>
      <c r="K17" s="18">
        <v>64.8</v>
      </c>
      <c r="L17" s="60">
        <f>SUM(K17/$O17)*100</f>
        <v>82.025316455696199</v>
      </c>
      <c r="M17" s="18">
        <v>69.5</v>
      </c>
      <c r="N17" s="28">
        <f>SUM(M17/$O17)*100</f>
        <v>87.974683544303801</v>
      </c>
      <c r="O17" s="34">
        <v>79</v>
      </c>
      <c r="Q17" s="1"/>
    </row>
    <row r="18" spans="3:17" ht="20.100000000000001" customHeight="1" x14ac:dyDescent="0.25">
      <c r="C18" s="21" t="s">
        <v>3</v>
      </c>
      <c r="D18" s="109">
        <v>3510</v>
      </c>
      <c r="E18" s="114">
        <f t="shared" si="2"/>
        <v>109.6875</v>
      </c>
      <c r="F18" s="153">
        <v>3200</v>
      </c>
      <c r="G18" s="112">
        <v>3490</v>
      </c>
      <c r="H18" s="60">
        <f>SUM(G18/$O18)*100</f>
        <v>109.0625</v>
      </c>
      <c r="I18" s="115">
        <v>3215</v>
      </c>
      <c r="J18" s="60">
        <f>SUM(I18/$O18)*100</f>
        <v>100.46875</v>
      </c>
      <c r="K18" s="109">
        <v>2784</v>
      </c>
      <c r="L18" s="60">
        <f>SUM(K18/$O18)*100</f>
        <v>87</v>
      </c>
      <c r="M18" s="109">
        <v>3390</v>
      </c>
      <c r="N18" s="28">
        <f>SUM(M18/$O18)*100</f>
        <v>105.9375</v>
      </c>
      <c r="O18" s="110">
        <v>3200</v>
      </c>
      <c r="Q18" s="1"/>
    </row>
    <row r="19" spans="3:17" ht="20.100000000000001" customHeight="1" x14ac:dyDescent="0.25">
      <c r="C19" s="21" t="s">
        <v>10</v>
      </c>
      <c r="D19" s="18">
        <v>77.100000000000009</v>
      </c>
      <c r="E19" s="114">
        <f t="shared" si="2"/>
        <v>105.61643835616439</v>
      </c>
      <c r="F19" s="64">
        <v>73</v>
      </c>
      <c r="G19" s="65">
        <v>73.8</v>
      </c>
      <c r="H19" s="60">
        <f t="shared" ref="H19:H20" si="3">SUM(G19/$O19)*100</f>
        <v>99.729729729729726</v>
      </c>
      <c r="I19" s="60">
        <v>70.8</v>
      </c>
      <c r="J19" s="60">
        <f t="shared" ref="J19:J20" si="4">SUM(I19/$O19)*100</f>
        <v>95.675675675675677</v>
      </c>
      <c r="K19" s="18">
        <v>71.599999999999994</v>
      </c>
      <c r="L19" s="60">
        <f t="shared" ref="L19:L20" si="5">SUM(K19/$O19)*100</f>
        <v>96.756756756756744</v>
      </c>
      <c r="M19" s="18">
        <v>68.600000000000009</v>
      </c>
      <c r="N19" s="28">
        <f>SUM(M19/$O19)*100</f>
        <v>92.702702702702709</v>
      </c>
      <c r="O19" s="34">
        <v>74</v>
      </c>
      <c r="Q19" s="1"/>
    </row>
    <row r="20" spans="3:17" ht="20.100000000000001" customHeight="1" x14ac:dyDescent="0.25">
      <c r="C20" s="21" t="s">
        <v>13</v>
      </c>
      <c r="D20" s="18">
        <v>83.5</v>
      </c>
      <c r="E20" s="114">
        <f t="shared" si="2"/>
        <v>111.33333333333333</v>
      </c>
      <c r="F20" s="64">
        <v>75</v>
      </c>
      <c r="G20" s="57">
        <v>88.6</v>
      </c>
      <c r="H20" s="60">
        <f t="shared" si="3"/>
        <v>115.06493506493504</v>
      </c>
      <c r="I20" s="60">
        <v>88</v>
      </c>
      <c r="J20" s="60">
        <f t="shared" si="4"/>
        <v>114.28571428571428</v>
      </c>
      <c r="K20" s="18">
        <v>83.1</v>
      </c>
      <c r="L20" s="60">
        <f t="shared" si="5"/>
        <v>107.9220779220779</v>
      </c>
      <c r="M20" s="18">
        <v>66.7</v>
      </c>
      <c r="N20" s="28">
        <f>SUM(M20/$O20)*100</f>
        <v>86.623376623376629</v>
      </c>
      <c r="O20" s="34">
        <v>77</v>
      </c>
      <c r="Q20" s="1"/>
    </row>
    <row r="21" spans="3:17" ht="20.100000000000001" customHeight="1" x14ac:dyDescent="0.25">
      <c r="C21" s="21" t="s">
        <v>19</v>
      </c>
      <c r="D21" s="108">
        <v>21.4</v>
      </c>
      <c r="E21" s="114">
        <f t="shared" si="2"/>
        <v>47.032967032967029</v>
      </c>
      <c r="F21" s="64">
        <v>45.5</v>
      </c>
      <c r="G21" s="57">
        <v>33.300000000000004</v>
      </c>
      <c r="H21" s="60">
        <f>SUM(G21/$O21)*100</f>
        <v>71.612903225806463</v>
      </c>
      <c r="I21" s="60">
        <v>68.2</v>
      </c>
      <c r="J21" s="60">
        <f>SUM(I21/$O21)*100</f>
        <v>146.66666666666669</v>
      </c>
      <c r="K21" s="18">
        <v>57.9</v>
      </c>
      <c r="L21" s="60">
        <f>SUM(K21/$O21)*100</f>
        <v>124.51612903225806</v>
      </c>
      <c r="M21" s="18">
        <v>47.8</v>
      </c>
      <c r="N21" s="28">
        <f>SUM(M21/$O21)*100</f>
        <v>102.79569892473117</v>
      </c>
      <c r="O21" s="34">
        <v>46.5</v>
      </c>
      <c r="Q21" s="1"/>
    </row>
    <row r="22" spans="3:17" ht="20.100000000000001" customHeight="1" x14ac:dyDescent="0.25">
      <c r="C22" s="39" t="s">
        <v>6</v>
      </c>
      <c r="D22" s="31"/>
      <c r="E22" s="31"/>
      <c r="F22" s="31"/>
      <c r="G22" s="58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66.600000000000009</v>
      </c>
      <c r="E23" s="114">
        <f t="shared" ref="E23:E25" si="6">D23/F23*100</f>
        <v>102.46153846153847</v>
      </c>
      <c r="F23" s="64">
        <v>65</v>
      </c>
      <c r="G23" s="57">
        <v>63.2</v>
      </c>
      <c r="H23" s="60">
        <f>SUM(G23/$O23)*100</f>
        <v>97.230769230769226</v>
      </c>
      <c r="I23" s="60">
        <v>60.699999999999996</v>
      </c>
      <c r="J23" s="60">
        <f>SUM(I23/$O23)*100</f>
        <v>93.384615384615373</v>
      </c>
      <c r="K23" s="18">
        <v>60.3</v>
      </c>
      <c r="L23" s="60">
        <f>SUM(K23/$O23)*100</f>
        <v>92.769230769230759</v>
      </c>
      <c r="M23" s="18">
        <v>61</v>
      </c>
      <c r="N23" s="28">
        <f>SUM(M23/$O23)*100</f>
        <v>93.84615384615384</v>
      </c>
      <c r="O23" s="34">
        <v>65</v>
      </c>
      <c r="Q23" s="1"/>
    </row>
    <row r="24" spans="3:17" ht="20.100000000000001" customHeight="1" x14ac:dyDescent="0.25">
      <c r="C24" s="21" t="s">
        <v>3</v>
      </c>
      <c r="D24" s="29">
        <v>5280</v>
      </c>
      <c r="E24" s="60">
        <f t="shared" si="6"/>
        <v>105.60000000000001</v>
      </c>
      <c r="F24" s="153">
        <v>5000</v>
      </c>
      <c r="G24" s="56">
        <v>5231</v>
      </c>
      <c r="H24" s="60">
        <f>SUM(G24/$O24)*100</f>
        <v>102.56862745098039</v>
      </c>
      <c r="I24" s="63">
        <v>5343</v>
      </c>
      <c r="J24" s="60">
        <f>SUM(I24/$O24)*100</f>
        <v>104.76470588235294</v>
      </c>
      <c r="K24" s="29">
        <v>5448</v>
      </c>
      <c r="L24" s="60">
        <f>SUM(K24/$O24)*100</f>
        <v>106.8235294117647</v>
      </c>
      <c r="M24" s="29">
        <v>5591</v>
      </c>
      <c r="N24" s="28">
        <f>SUM(M24/$O24)*100</f>
        <v>109.62745098039215</v>
      </c>
      <c r="O24" s="35">
        <v>5100</v>
      </c>
      <c r="Q24" s="1"/>
    </row>
    <row r="25" spans="3:17" ht="20.100000000000001" customHeight="1" x14ac:dyDescent="0.25">
      <c r="C25" s="25" t="s">
        <v>10</v>
      </c>
      <c r="D25" s="18">
        <v>65.900000000000006</v>
      </c>
      <c r="E25" s="60">
        <f t="shared" si="6"/>
        <v>101.38461538461539</v>
      </c>
      <c r="F25" s="64">
        <v>65</v>
      </c>
      <c r="G25" s="57">
        <v>64.900000000000006</v>
      </c>
      <c r="H25" s="60">
        <f>SUM(G25/$O25)*100</f>
        <v>98.333333333333343</v>
      </c>
      <c r="I25" s="60">
        <v>64.8</v>
      </c>
      <c r="J25" s="60">
        <f>SUM(I25/$O25)*100</f>
        <v>98.181818181818187</v>
      </c>
      <c r="K25" s="18">
        <v>65.600000000000009</v>
      </c>
      <c r="L25" s="60">
        <f>SUM(K25/$O25)*100</f>
        <v>99.393939393939405</v>
      </c>
      <c r="M25" s="18">
        <v>66.600000000000009</v>
      </c>
      <c r="N25" s="28">
        <f>SUM(M25/$O25)*100</f>
        <v>100.90909090909092</v>
      </c>
      <c r="O25" s="34">
        <v>66</v>
      </c>
      <c r="Q25" s="1"/>
    </row>
    <row r="26" spans="3:17" ht="20.100000000000001" customHeight="1" x14ac:dyDescent="0.25">
      <c r="D26" s="20"/>
      <c r="E26" s="20"/>
      <c r="F26" s="6"/>
      <c r="G26" s="52"/>
      <c r="H26" s="9"/>
      <c r="L26" s="20"/>
      <c r="O26" s="6"/>
    </row>
    <row r="27" spans="3:17" ht="20.100000000000001" customHeight="1" x14ac:dyDescent="0.25">
      <c r="C27" s="174" t="s">
        <v>7</v>
      </c>
      <c r="D27" s="175"/>
      <c r="E27" s="20"/>
      <c r="F27" s="32"/>
      <c r="G27" s="51"/>
      <c r="L27" s="20"/>
    </row>
    <row r="28" spans="3:17" ht="20.100000000000001" customHeight="1" x14ac:dyDescent="0.25">
      <c r="C28" s="176" t="s">
        <v>8</v>
      </c>
      <c r="D28" s="177"/>
      <c r="E28" s="20"/>
      <c r="F28" s="32"/>
      <c r="G28" s="51"/>
      <c r="L28" s="20"/>
    </row>
    <row r="29" spans="3:17" ht="20.100000000000001" customHeight="1" x14ac:dyDescent="0.25">
      <c r="C29" s="178" t="s">
        <v>9</v>
      </c>
      <c r="D29" s="179"/>
      <c r="E29" s="20"/>
      <c r="F29" s="6"/>
      <c r="G29" s="51"/>
      <c r="L29" s="20"/>
    </row>
    <row r="30" spans="3:17" ht="17.25" customHeight="1" x14ac:dyDescent="0.25">
      <c r="D30" s="20"/>
      <c r="E30" s="20"/>
      <c r="F30" s="6"/>
      <c r="G30" s="52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2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806" priority="86" operator="between">
      <formula>$F5*0.9</formula>
      <formula>$F5</formula>
    </cfRule>
    <cfRule type="cellIs" dxfId="805" priority="87" operator="lessThan">
      <formula>$F5*0.9</formula>
    </cfRule>
    <cfRule type="cellIs" dxfId="804" priority="88" operator="greaterThan">
      <formula>$F5</formula>
    </cfRule>
  </conditionalFormatting>
  <conditionalFormatting sqref="D7">
    <cfRule type="cellIs" dxfId="803" priority="79" operator="between">
      <formula>$F7*0.9</formula>
      <formula>$F7</formula>
    </cfRule>
    <cfRule type="cellIs" dxfId="802" priority="80" operator="lessThan">
      <formula>$F7*0.9</formula>
    </cfRule>
    <cfRule type="cellIs" dxfId="801" priority="81" operator="greaterThan">
      <formula>$F7</formula>
    </cfRule>
  </conditionalFormatting>
  <conditionalFormatting sqref="D6">
    <cfRule type="cellIs" dxfId="800" priority="76" operator="between">
      <formula>$F6*0.9</formula>
      <formula>$F6</formula>
    </cfRule>
    <cfRule type="cellIs" dxfId="799" priority="77" operator="lessThan">
      <formula>$F6*0.9</formula>
    </cfRule>
    <cfRule type="cellIs" dxfId="798" priority="78" operator="greaterThan">
      <formula>$F6</formula>
    </cfRule>
  </conditionalFormatting>
  <conditionalFormatting sqref="D11">
    <cfRule type="cellIs" dxfId="797" priority="73" operator="between">
      <formula>$F11*0.9</formula>
      <formula>$F11</formula>
    </cfRule>
    <cfRule type="cellIs" dxfId="796" priority="74" operator="lessThan">
      <formula>$F11*0.9</formula>
    </cfRule>
    <cfRule type="cellIs" dxfId="795" priority="75" operator="greaterThan">
      <formula>$F11</formula>
    </cfRule>
  </conditionalFormatting>
  <conditionalFormatting sqref="D17">
    <cfRule type="cellIs" dxfId="794" priority="70" operator="between">
      <formula>$F17*0.9</formula>
      <formula>$F17</formula>
    </cfRule>
    <cfRule type="cellIs" dxfId="793" priority="71" operator="lessThan">
      <formula>$F17*0.9</formula>
    </cfRule>
    <cfRule type="cellIs" dxfId="792" priority="72" operator="greaterThan">
      <formula>$F17</formula>
    </cfRule>
  </conditionalFormatting>
  <conditionalFormatting sqref="D23">
    <cfRule type="cellIs" dxfId="791" priority="67" operator="between">
      <formula>$F23*0.9</formula>
      <formula>$F23</formula>
    </cfRule>
    <cfRule type="cellIs" dxfId="790" priority="68" operator="lessThan">
      <formula>$F23*0.9</formula>
    </cfRule>
    <cfRule type="cellIs" dxfId="789" priority="69" operator="greaterThan">
      <formula>$F23</formula>
    </cfRule>
  </conditionalFormatting>
  <conditionalFormatting sqref="D12">
    <cfRule type="cellIs" dxfId="788" priority="64" operator="between">
      <formula>$F12*0.9</formula>
      <formula>$F12</formula>
    </cfRule>
    <cfRule type="cellIs" dxfId="787" priority="65" operator="lessThan">
      <formula>$F12*0.9</formula>
    </cfRule>
    <cfRule type="cellIs" dxfId="786" priority="66" operator="greaterThan">
      <formula>$F12</formula>
    </cfRule>
  </conditionalFormatting>
  <conditionalFormatting sqref="D24">
    <cfRule type="cellIs" dxfId="785" priority="61" operator="between">
      <formula>$F24*0.9</formula>
      <formula>$F24</formula>
    </cfRule>
    <cfRule type="cellIs" dxfId="784" priority="62" operator="lessThan">
      <formula>$F24*0.9</formula>
    </cfRule>
    <cfRule type="cellIs" dxfId="783" priority="63" operator="greaterThan">
      <formula>$F24</formula>
    </cfRule>
  </conditionalFormatting>
  <conditionalFormatting sqref="D13">
    <cfRule type="cellIs" dxfId="782" priority="58" operator="between">
      <formula>$F13*0.9</formula>
      <formula>$F13</formula>
    </cfRule>
    <cfRule type="cellIs" dxfId="781" priority="59" operator="lessThan">
      <formula>$F13*0.9</formula>
    </cfRule>
    <cfRule type="cellIs" dxfId="780" priority="60" operator="greaterThan">
      <formula>$F13</formula>
    </cfRule>
  </conditionalFormatting>
  <conditionalFormatting sqref="D19">
    <cfRule type="cellIs" dxfId="779" priority="55" operator="between">
      <formula>$F19*0.9</formula>
      <formula>$F19</formula>
    </cfRule>
    <cfRule type="cellIs" dxfId="778" priority="56" operator="lessThan">
      <formula>$F19*0.9</formula>
    </cfRule>
    <cfRule type="cellIs" dxfId="777" priority="57" operator="greaterThan">
      <formula>$F19</formula>
    </cfRule>
  </conditionalFormatting>
  <conditionalFormatting sqref="D25">
    <cfRule type="cellIs" dxfId="776" priority="52" operator="between">
      <formula>$F25*0.9</formula>
      <formula>$F25</formula>
    </cfRule>
    <cfRule type="cellIs" dxfId="775" priority="53" operator="lessThan">
      <formula>$F25*0.9</formula>
    </cfRule>
    <cfRule type="cellIs" dxfId="774" priority="54" operator="greaterThan">
      <formula>$F25</formula>
    </cfRule>
  </conditionalFormatting>
  <conditionalFormatting sqref="G5 I5 K5 M5">
    <cfRule type="cellIs" dxfId="773" priority="107" operator="between">
      <formula>$O5*0.9</formula>
      <formula>$O5</formula>
    </cfRule>
    <cfRule type="cellIs" dxfId="772" priority="108" operator="lessThan">
      <formula>$O5*0.9</formula>
    </cfRule>
    <cfRule type="cellIs" dxfId="771" priority="109" operator="greaterThan">
      <formula>$O5</formula>
    </cfRule>
  </conditionalFormatting>
  <conditionalFormatting sqref="G6 I6 K6 M6">
    <cfRule type="cellIs" dxfId="770" priority="89" operator="between">
      <formula>$O6*0.9</formula>
      <formula>$O6</formula>
    </cfRule>
    <cfRule type="cellIs" dxfId="769" priority="90" operator="lessThan">
      <formula>$O6*0.9</formula>
    </cfRule>
    <cfRule type="cellIs" dxfId="768" priority="91" operator="greaterThan">
      <formula>$O6</formula>
    </cfRule>
  </conditionalFormatting>
  <conditionalFormatting sqref="G7 I7 K7 M7">
    <cfRule type="cellIs" dxfId="767" priority="49" operator="between">
      <formula>$O7*0.9</formula>
      <formula>$O7</formula>
    </cfRule>
    <cfRule type="cellIs" dxfId="766" priority="50" operator="lessThan">
      <formula>$O7*0.9</formula>
    </cfRule>
    <cfRule type="cellIs" dxfId="765" priority="51" operator="greaterThan">
      <formula>$O7</formula>
    </cfRule>
  </conditionalFormatting>
  <conditionalFormatting sqref="G11 I11 K11 M11">
    <cfRule type="cellIs" dxfId="764" priority="104" operator="between">
      <formula>$O11*0.9</formula>
      <formula>$O11</formula>
    </cfRule>
    <cfRule type="cellIs" dxfId="763" priority="105" operator="lessThan">
      <formula>$O11*0.9</formula>
    </cfRule>
    <cfRule type="cellIs" dxfId="762" priority="106" operator="greaterThan">
      <formula>$O11</formula>
    </cfRule>
  </conditionalFormatting>
  <conditionalFormatting sqref="G12 I12 K12 M12">
    <cfRule type="cellIs" dxfId="761" priority="101" operator="between">
      <formula>$O12*0.9</formula>
      <formula>$O12</formula>
    </cfRule>
    <cfRule type="cellIs" dxfId="760" priority="102" operator="lessThan">
      <formula>$O12*0.9</formula>
    </cfRule>
    <cfRule type="cellIs" dxfId="759" priority="103" operator="greaterThan">
      <formula>$O12</formula>
    </cfRule>
  </conditionalFormatting>
  <conditionalFormatting sqref="G13 I13 K13 M13">
    <cfRule type="cellIs" dxfId="758" priority="83" operator="between">
      <formula>$O13*0.9</formula>
      <formula>$O13</formula>
    </cfRule>
    <cfRule type="cellIs" dxfId="757" priority="84" operator="lessThan">
      <formula>$O13*0.9</formula>
    </cfRule>
    <cfRule type="cellIs" dxfId="756" priority="85" operator="greaterThan">
      <formula>$O13</formula>
    </cfRule>
  </conditionalFormatting>
  <conditionalFormatting sqref="G14 I14 K14 M14">
    <cfRule type="cellIs" dxfId="755" priority="43" operator="between">
      <formula>$O14*0.9</formula>
      <formula>$O14</formula>
    </cfRule>
    <cfRule type="cellIs" dxfId="754" priority="44" operator="lessThan">
      <formula>$O14*0.9</formula>
    </cfRule>
    <cfRule type="cellIs" dxfId="753" priority="45" operator="greaterThan">
      <formula>$O14</formula>
    </cfRule>
  </conditionalFormatting>
  <conditionalFormatting sqref="G17:G18 I17:I18 K17:K18 M17:M18">
    <cfRule type="cellIs" dxfId="752" priority="98" operator="between">
      <formula>$O17*0.9</formula>
      <formula>$O17</formula>
    </cfRule>
    <cfRule type="cellIs" dxfId="751" priority="99" operator="lessThan">
      <formula>$O17*0.9</formula>
    </cfRule>
    <cfRule type="cellIs" dxfId="750" priority="100" operator="greaterThan">
      <formula>$O17</formula>
    </cfRule>
  </conditionalFormatting>
  <conditionalFormatting sqref="G19 I19 K19 M19">
    <cfRule type="cellIs" dxfId="749" priority="40" operator="between">
      <formula>$O19*0.9</formula>
      <formula>$O19</formula>
    </cfRule>
    <cfRule type="cellIs" dxfId="748" priority="41" operator="lessThan">
      <formula>$O19*0.9</formula>
    </cfRule>
    <cfRule type="cellIs" dxfId="747" priority="42" operator="greaterThan">
      <formula>$O19</formula>
    </cfRule>
  </conditionalFormatting>
  <conditionalFormatting sqref="G20 I20 K20 M20">
    <cfRule type="cellIs" dxfId="746" priority="37" operator="between">
      <formula>$O20*0.9</formula>
      <formula>$O20</formula>
    </cfRule>
    <cfRule type="cellIs" dxfId="745" priority="38" operator="lessThan">
      <formula>$O20*0.9</formula>
    </cfRule>
    <cfRule type="cellIs" dxfId="744" priority="39" operator="greaterThan">
      <formula>$O20</formula>
    </cfRule>
  </conditionalFormatting>
  <conditionalFormatting sqref="G23 I23 K23 M23">
    <cfRule type="cellIs" dxfId="743" priority="95" operator="between">
      <formula>$O23*0.9</formula>
      <formula>$O23</formula>
    </cfRule>
    <cfRule type="cellIs" dxfId="742" priority="96" operator="lessThan">
      <formula>$O23*0.9</formula>
    </cfRule>
    <cfRule type="cellIs" dxfId="741" priority="97" operator="greaterThan">
      <formula>$O23</formula>
    </cfRule>
  </conditionalFormatting>
  <conditionalFormatting sqref="G24 I24 K24 M24">
    <cfRule type="cellIs" dxfId="740" priority="92" operator="between">
      <formula>$O24*0.9</formula>
      <formula>$O24</formula>
    </cfRule>
    <cfRule type="cellIs" dxfId="739" priority="93" operator="lessThan">
      <formula>$O24*0.9</formula>
    </cfRule>
    <cfRule type="cellIs" dxfId="738" priority="94" operator="greaterThan">
      <formula>$O24</formula>
    </cfRule>
  </conditionalFormatting>
  <conditionalFormatting sqref="G25 I25 K25 M25">
    <cfRule type="cellIs" dxfId="737" priority="34" operator="between">
      <formula>$O25*0.9</formula>
      <formula>$O25</formula>
    </cfRule>
    <cfRule type="cellIs" dxfId="736" priority="35" operator="lessThan">
      <formula>$O25*0.9</formula>
    </cfRule>
    <cfRule type="cellIs" dxfId="735" priority="36" operator="greaterThan">
      <formula>$O25</formula>
    </cfRule>
  </conditionalFormatting>
  <conditionalFormatting sqref="D8">
    <cfRule type="cellIs" dxfId="734" priority="31" operator="between">
      <formula>$F8*0.9</formula>
      <formula>$F8</formula>
    </cfRule>
    <cfRule type="cellIs" dxfId="733" priority="32" operator="lessThan">
      <formula>$F8*0.9</formula>
    </cfRule>
    <cfRule type="cellIs" dxfId="732" priority="33" operator="greaterThan">
      <formula>$F8</formula>
    </cfRule>
  </conditionalFormatting>
  <conditionalFormatting sqref="D14">
    <cfRule type="cellIs" dxfId="731" priority="28" operator="between">
      <formula>$F14*0.9</formula>
      <formula>$F14</formula>
    </cfRule>
    <cfRule type="cellIs" dxfId="730" priority="29" operator="lessThan">
      <formula>$F14*0.9</formula>
    </cfRule>
    <cfRule type="cellIs" dxfId="729" priority="30" operator="greaterThan">
      <formula>$F14</formula>
    </cfRule>
  </conditionalFormatting>
  <conditionalFormatting sqref="D20">
    <cfRule type="cellIs" dxfId="728" priority="25" operator="between">
      <formula>$F20*0.9</formula>
      <formula>$F20</formula>
    </cfRule>
    <cfRule type="cellIs" dxfId="727" priority="26" operator="lessThan">
      <formula>$F20*0.9</formula>
    </cfRule>
    <cfRule type="cellIs" dxfId="726" priority="27" operator="greaterThan">
      <formula>$F20</formula>
    </cfRule>
  </conditionalFormatting>
  <conditionalFormatting sqref="G15 I15 K15 M15">
    <cfRule type="cellIs" dxfId="725" priority="22" operator="between">
      <formula>$O15*0.9</formula>
      <formula>$O15</formula>
    </cfRule>
    <cfRule type="cellIs" dxfId="724" priority="23" operator="lessThan">
      <formula>$O15*0.9</formula>
    </cfRule>
    <cfRule type="cellIs" dxfId="723" priority="24" operator="greaterThan">
      <formula>$O15</formula>
    </cfRule>
  </conditionalFormatting>
  <conditionalFormatting sqref="G21 I21 K21 M21">
    <cfRule type="cellIs" dxfId="722" priority="16" operator="between">
      <formula>$O21*0.9</formula>
      <formula>$O21</formula>
    </cfRule>
    <cfRule type="cellIs" dxfId="721" priority="17" operator="lessThan">
      <formula>$O21*0.9</formula>
    </cfRule>
    <cfRule type="cellIs" dxfId="720" priority="18" operator="greaterThan">
      <formula>$O21</formula>
    </cfRule>
  </conditionalFormatting>
  <conditionalFormatting sqref="G8 I8 K8 M8">
    <cfRule type="cellIs" dxfId="719" priority="10" operator="between">
      <formula>$O8*0.9</formula>
      <formula>$O8</formula>
    </cfRule>
    <cfRule type="cellIs" dxfId="718" priority="11" operator="lessThan">
      <formula>$O8*0.9</formula>
    </cfRule>
    <cfRule type="cellIs" dxfId="717" priority="12" operator="greaterThan">
      <formula>$O8</formula>
    </cfRule>
  </conditionalFormatting>
  <conditionalFormatting sqref="G9 I9 K9 M9">
    <cfRule type="cellIs" dxfId="716" priority="7" operator="between">
      <formula>$O9*0.9</formula>
      <formula>$O9</formula>
    </cfRule>
    <cfRule type="cellIs" dxfId="715" priority="8" operator="lessThan">
      <formula>$O9*0.9</formula>
    </cfRule>
    <cfRule type="cellIs" dxfId="714" priority="9" operator="greaterThan">
      <formula>$O9</formula>
    </cfRule>
  </conditionalFormatting>
  <conditionalFormatting sqref="D21 D15 D9">
    <cfRule type="cellIs" dxfId="713" priority="4" operator="between">
      <formula>$F9*0.9</formula>
      <formula>$F9</formula>
    </cfRule>
    <cfRule type="cellIs" dxfId="712" priority="5" operator="lessThan">
      <formula>$F9*0.9</formula>
    </cfRule>
    <cfRule type="cellIs" dxfId="711" priority="6" operator="greaterThan">
      <formula>$F9</formula>
    </cfRule>
  </conditionalFormatting>
  <conditionalFormatting sqref="D18">
    <cfRule type="cellIs" dxfId="710" priority="1" operator="between">
      <formula>$F18*0.9</formula>
      <formula>$F18</formula>
    </cfRule>
    <cfRule type="cellIs" dxfId="709" priority="2" operator="lessThan">
      <formula>$F18*0.9</formula>
    </cfRule>
    <cfRule type="cellIs" dxfId="708" priority="3" operator="greaterThan">
      <formula>$F18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C1:Q45"/>
  <sheetViews>
    <sheetView zoomScaleNormal="100" zoomScaleSheetLayoutView="100" workbookViewId="0">
      <pane xSplit="3" ySplit="3" topLeftCell="D4" activePane="bottomRight" state="frozen"/>
      <selection activeCell="M11" sqref="M11:M15"/>
      <selection pane="topRight" activeCell="M11" sqref="M11:M15"/>
      <selection pane="bottomLeft" activeCell="M11" sqref="M11:M15"/>
      <selection pane="bottomRight" activeCell="R19" sqref="R19"/>
    </sheetView>
  </sheetViews>
  <sheetFormatPr defaultColWidth="9.140625" defaultRowHeight="15" x14ac:dyDescent="0.25"/>
  <cols>
    <col min="1" max="2" width="8.85546875" style="20" customWidth="1"/>
    <col min="3" max="3" width="40.42578125" style="40" customWidth="1"/>
    <col min="4" max="5" width="13.85546875" style="9" hidden="1" customWidth="1"/>
    <col min="6" max="6" width="13.85546875" style="20" hidden="1" customWidth="1"/>
    <col min="7" max="11" width="13.85546875" style="20" customWidth="1"/>
    <col min="12" max="12" width="13.85546875" style="6" customWidth="1"/>
    <col min="13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6" t="str">
        <f ca="1">MID(CELL("Filename",I4),SEARCH("]",CELL("Filename",I4),1)+1,32)</f>
        <v>LWDB 18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18</v>
      </c>
      <c r="E3" s="5" t="s">
        <v>16</v>
      </c>
      <c r="F3" s="48" t="s">
        <v>17</v>
      </c>
      <c r="G3" s="50" t="s">
        <v>49</v>
      </c>
      <c r="H3" s="5" t="s">
        <v>50</v>
      </c>
      <c r="I3" s="4" t="s">
        <v>51</v>
      </c>
      <c r="J3" s="5" t="s">
        <v>52</v>
      </c>
      <c r="K3" s="8" t="s">
        <v>53</v>
      </c>
      <c r="L3" s="5" t="s">
        <v>54</v>
      </c>
      <c r="M3" s="8" t="s">
        <v>55</v>
      </c>
      <c r="N3" s="5" t="s">
        <v>56</v>
      </c>
      <c r="O3" s="7" t="s">
        <v>57</v>
      </c>
    </row>
    <row r="4" spans="3:17" ht="20.100000000000001" customHeight="1" x14ac:dyDescent="0.25">
      <c r="C4" s="24" t="s">
        <v>11</v>
      </c>
      <c r="D4" s="27"/>
      <c r="E4" s="27"/>
      <c r="F4" s="49"/>
      <c r="G4" s="50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91.100000000000009</v>
      </c>
      <c r="E5" s="60">
        <f>D5/F5*100</f>
        <v>95.894736842105274</v>
      </c>
      <c r="F5" s="64">
        <v>95</v>
      </c>
      <c r="G5" s="57">
        <v>91.8</v>
      </c>
      <c r="H5" s="60">
        <f>SUM(G5/$O5)*100</f>
        <v>96.631578947368411</v>
      </c>
      <c r="I5" s="60">
        <v>92.5</v>
      </c>
      <c r="J5" s="60">
        <f>SUM(I5/$O5)*100</f>
        <v>97.368421052631575</v>
      </c>
      <c r="K5" s="18">
        <v>94.399999999999991</v>
      </c>
      <c r="L5" s="60">
        <f>SUM(K5/$O5)*100</f>
        <v>99.368421052631575</v>
      </c>
      <c r="M5" s="18">
        <v>90</v>
      </c>
      <c r="N5" s="28">
        <f>SUM(M5/$O5)*100</f>
        <v>94.73684210526315</v>
      </c>
      <c r="O5" s="33">
        <v>95</v>
      </c>
      <c r="Q5" s="1"/>
    </row>
    <row r="6" spans="3:17" ht="20.100000000000001" customHeight="1" x14ac:dyDescent="0.25">
      <c r="C6" s="21" t="s">
        <v>3</v>
      </c>
      <c r="D6" s="29">
        <v>10192</v>
      </c>
      <c r="E6" s="114">
        <f t="shared" ref="E6:E9" si="0">D6/F6*100</f>
        <v>107.28421052631577</v>
      </c>
      <c r="F6" s="153">
        <v>9500</v>
      </c>
      <c r="G6" s="56">
        <v>10498</v>
      </c>
      <c r="H6" s="60">
        <f>SUM(G6/$O6)*100</f>
        <v>106.04040404040404</v>
      </c>
      <c r="I6" s="63">
        <v>10915</v>
      </c>
      <c r="J6" s="60">
        <f>SUM(I6/$O6)*100</f>
        <v>110.25252525252525</v>
      </c>
      <c r="K6" s="29">
        <v>11750</v>
      </c>
      <c r="L6" s="60">
        <f>SUM(K6/$O6)*100</f>
        <v>118.68686868686868</v>
      </c>
      <c r="M6" s="29">
        <v>12636</v>
      </c>
      <c r="N6" s="28">
        <f>SUM(M6/$O6)*100</f>
        <v>127.63636363636364</v>
      </c>
      <c r="O6" s="35">
        <v>9900</v>
      </c>
      <c r="Q6" s="1"/>
    </row>
    <row r="7" spans="3:17" ht="20.100000000000001" customHeight="1" x14ac:dyDescent="0.25">
      <c r="C7" s="21" t="s">
        <v>10</v>
      </c>
      <c r="D7" s="18">
        <v>83.3</v>
      </c>
      <c r="E7" s="114">
        <f t="shared" si="0"/>
        <v>87.68421052631578</v>
      </c>
      <c r="F7" s="64">
        <v>95</v>
      </c>
      <c r="G7" s="57">
        <v>81.8</v>
      </c>
      <c r="H7" s="60">
        <f>SUM(G7/$O7)*100</f>
        <v>86.105263157894726</v>
      </c>
      <c r="I7" s="60">
        <v>83.2</v>
      </c>
      <c r="J7" s="60">
        <f>SUM(I7/$O7)*100</f>
        <v>87.578947368421055</v>
      </c>
      <c r="K7" s="18">
        <v>85.8</v>
      </c>
      <c r="L7" s="60">
        <f>SUM(K7/$O7)*100</f>
        <v>90.315789473684205</v>
      </c>
      <c r="M7" s="18">
        <v>90.3</v>
      </c>
      <c r="N7" s="28">
        <f>SUM(M7/$O7)*100</f>
        <v>95.05263157894737</v>
      </c>
      <c r="O7" s="34">
        <v>95</v>
      </c>
      <c r="Q7" s="1"/>
    </row>
    <row r="8" spans="3:17" ht="20.100000000000001" customHeight="1" x14ac:dyDescent="0.25">
      <c r="C8" s="21" t="s">
        <v>13</v>
      </c>
      <c r="D8" s="18">
        <v>75.7</v>
      </c>
      <c r="E8" s="114">
        <f t="shared" si="0"/>
        <v>90.11904761904762</v>
      </c>
      <c r="F8" s="64">
        <v>84</v>
      </c>
      <c r="G8" s="113">
        <v>66.7</v>
      </c>
      <c r="H8" s="114">
        <f>SUM(G8/$O8)*100</f>
        <v>79.404761904761912</v>
      </c>
      <c r="I8" s="114">
        <v>68.7</v>
      </c>
      <c r="J8" s="114">
        <f>SUM(I8/$O8)*100</f>
        <v>81.785714285714278</v>
      </c>
      <c r="K8" s="108">
        <v>70.399999999999991</v>
      </c>
      <c r="L8" s="114">
        <f>SUM(K8/$O8)*100</f>
        <v>83.809523809523796</v>
      </c>
      <c r="M8" s="108">
        <v>71.399999999999991</v>
      </c>
      <c r="N8" s="28">
        <f>SUM(M8/$O8)*100</f>
        <v>84.999999999999986</v>
      </c>
      <c r="O8" s="34">
        <v>84</v>
      </c>
      <c r="Q8" s="1"/>
    </row>
    <row r="9" spans="3:17" ht="20.100000000000001" customHeight="1" x14ac:dyDescent="0.25">
      <c r="C9" s="21" t="s">
        <v>19</v>
      </c>
      <c r="D9" s="108">
        <v>70.599999999999994</v>
      </c>
      <c r="E9" s="114">
        <f t="shared" si="0"/>
        <v>128.36363636363635</v>
      </c>
      <c r="F9" s="64">
        <v>55.000000000000007</v>
      </c>
      <c r="G9" s="113">
        <v>69.5</v>
      </c>
      <c r="H9" s="114">
        <f>SUM(G9/$O9)*100</f>
        <v>126.36363636363635</v>
      </c>
      <c r="I9" s="114">
        <v>62.9</v>
      </c>
      <c r="J9" s="114">
        <f>SUM(I9/$O9)*100</f>
        <v>114.36363636363636</v>
      </c>
      <c r="K9" s="108">
        <v>58.699999999999996</v>
      </c>
      <c r="L9" s="114">
        <f>SUM(K9/$O9)*100</f>
        <v>106.72727272727272</v>
      </c>
      <c r="M9" s="108">
        <v>71.099999999999994</v>
      </c>
      <c r="N9" s="28">
        <f>SUM(M9/$O9)*100</f>
        <v>129.27272727272725</v>
      </c>
      <c r="O9" s="34">
        <v>55.000000000000007</v>
      </c>
      <c r="Q9" s="1"/>
    </row>
    <row r="10" spans="3:17" ht="20.100000000000001" customHeight="1" x14ac:dyDescent="0.25">
      <c r="C10" s="39" t="s">
        <v>14</v>
      </c>
      <c r="D10" s="31"/>
      <c r="E10" s="31"/>
      <c r="F10" s="31"/>
      <c r="G10" s="58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77.8</v>
      </c>
      <c r="E11" s="114">
        <f t="shared" ref="E11:E15" si="1">D11/F11*100</f>
        <v>83.655913978494624</v>
      </c>
      <c r="F11" s="64">
        <v>93</v>
      </c>
      <c r="G11" s="57">
        <v>78.900000000000006</v>
      </c>
      <c r="H11" s="60">
        <f>SUM(G11/$O11)*100</f>
        <v>83.052631578947384</v>
      </c>
      <c r="I11" s="60">
        <v>76.2</v>
      </c>
      <c r="J11" s="60">
        <f>SUM(I11/$O11)*100</f>
        <v>80.21052631578948</v>
      </c>
      <c r="K11" s="18">
        <v>83.3</v>
      </c>
      <c r="L11" s="60">
        <f>SUM(K11/$O11)*100</f>
        <v>87.68421052631578</v>
      </c>
      <c r="M11" s="18">
        <v>71.599999999999994</v>
      </c>
      <c r="N11" s="28">
        <f>SUM(M11/$O11)*100</f>
        <v>75.368421052631575</v>
      </c>
      <c r="O11" s="34">
        <v>95</v>
      </c>
      <c r="Q11" s="1"/>
    </row>
    <row r="12" spans="3:17" ht="20.100000000000001" customHeight="1" x14ac:dyDescent="0.25">
      <c r="C12" s="21" t="s">
        <v>3</v>
      </c>
      <c r="D12" s="29">
        <v>11107</v>
      </c>
      <c r="E12" s="114">
        <f t="shared" si="1"/>
        <v>140.59493670886076</v>
      </c>
      <c r="F12" s="153">
        <v>7900</v>
      </c>
      <c r="G12" s="56">
        <v>10080</v>
      </c>
      <c r="H12" s="60">
        <f>SUM(G12/$O12)*100</f>
        <v>120</v>
      </c>
      <c r="I12" s="63">
        <v>10289</v>
      </c>
      <c r="J12" s="60">
        <f>SUM(I12/$O12)*100</f>
        <v>122.48809523809523</v>
      </c>
      <c r="K12" s="29">
        <v>8551</v>
      </c>
      <c r="L12" s="60">
        <f>SUM(K12/$O12)*100</f>
        <v>101.79761904761904</v>
      </c>
      <c r="M12" s="29">
        <v>9615</v>
      </c>
      <c r="N12" s="28">
        <f>SUM(M12/$O12)*100</f>
        <v>114.46428571428571</v>
      </c>
      <c r="O12" s="35">
        <v>8400</v>
      </c>
      <c r="Q12" s="1"/>
    </row>
    <row r="13" spans="3:17" ht="20.100000000000001" customHeight="1" x14ac:dyDescent="0.25">
      <c r="C13" s="21" t="s">
        <v>10</v>
      </c>
      <c r="D13" s="18">
        <v>75</v>
      </c>
      <c r="E13" s="114">
        <f t="shared" si="1"/>
        <v>85.227272727272734</v>
      </c>
      <c r="F13" s="64">
        <v>88</v>
      </c>
      <c r="G13" s="57">
        <v>72.7</v>
      </c>
      <c r="H13" s="60">
        <f>SUM(G13/$O13)*100</f>
        <v>80.777777777777786</v>
      </c>
      <c r="I13" s="60">
        <v>83.3</v>
      </c>
      <c r="J13" s="18">
        <f>SUM(I13/$O13)*100</f>
        <v>92.555555555555557</v>
      </c>
      <c r="K13" s="18">
        <v>84.2</v>
      </c>
      <c r="L13" s="60">
        <f>SUM(K13/$O13)*100</f>
        <v>93.555555555555557</v>
      </c>
      <c r="M13" s="18">
        <v>85.7</v>
      </c>
      <c r="N13" s="28">
        <f>SUM(M13/$O13)*100</f>
        <v>95.222222222222229</v>
      </c>
      <c r="O13" s="34">
        <v>90</v>
      </c>
      <c r="Q13" s="1"/>
    </row>
    <row r="14" spans="3:17" ht="20.100000000000001" customHeight="1" x14ac:dyDescent="0.25">
      <c r="C14" s="21" t="s">
        <v>13</v>
      </c>
      <c r="D14" s="18">
        <v>57.099999999999994</v>
      </c>
      <c r="E14" s="114">
        <f t="shared" si="1"/>
        <v>81.571428571428555</v>
      </c>
      <c r="F14" s="64">
        <v>70</v>
      </c>
      <c r="G14" s="57">
        <v>33.300000000000004</v>
      </c>
      <c r="H14" s="60">
        <f>SUM(G14/$O14)*100</f>
        <v>47.571428571428577</v>
      </c>
      <c r="I14" s="60">
        <v>30.8</v>
      </c>
      <c r="J14" s="60">
        <f>SUM(I14/$O14)*100</f>
        <v>44</v>
      </c>
      <c r="K14" s="18">
        <v>21.4</v>
      </c>
      <c r="L14" s="60">
        <f>SUM(K14/$O14)*100</f>
        <v>30.571428571428573</v>
      </c>
      <c r="M14" s="18">
        <v>18.8</v>
      </c>
      <c r="N14" s="28">
        <f>SUM(M14/$O14)*100</f>
        <v>26.857142857142858</v>
      </c>
      <c r="O14" s="34">
        <v>70</v>
      </c>
      <c r="Q14" s="1"/>
    </row>
    <row r="15" spans="3:17" ht="20.100000000000001" customHeight="1" x14ac:dyDescent="0.25">
      <c r="C15" s="21" t="s">
        <v>19</v>
      </c>
      <c r="D15" s="108">
        <v>77.8</v>
      </c>
      <c r="E15" s="114">
        <f t="shared" si="1"/>
        <v>163.44537815126051</v>
      </c>
      <c r="F15" s="64">
        <v>47.599999999999994</v>
      </c>
      <c r="G15" s="57">
        <v>76.099999999999994</v>
      </c>
      <c r="H15" s="60">
        <f>SUM(G15/$O15)*100</f>
        <v>155.30612244897958</v>
      </c>
      <c r="I15" s="60">
        <v>55.800000000000004</v>
      </c>
      <c r="J15" s="60">
        <f>SUM(I15/$O15)*100</f>
        <v>113.87755102040818</v>
      </c>
      <c r="K15" s="18">
        <v>50</v>
      </c>
      <c r="L15" s="60">
        <f>SUM(K15/$O15)*100</f>
        <v>102.04081632653062</v>
      </c>
      <c r="M15" s="18">
        <v>80.600000000000009</v>
      </c>
      <c r="N15" s="28">
        <f>SUM(M15/$O15)*100</f>
        <v>164.48979591836738</v>
      </c>
      <c r="O15" s="34">
        <v>49</v>
      </c>
      <c r="Q15" s="1"/>
    </row>
    <row r="16" spans="3:17" ht="20.100000000000001" customHeight="1" x14ac:dyDescent="0.25">
      <c r="C16" s="39" t="s">
        <v>15</v>
      </c>
      <c r="D16" s="31"/>
      <c r="E16" s="31"/>
      <c r="F16" s="31"/>
      <c r="G16" s="58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92.600000000000009</v>
      </c>
      <c r="E17" s="114">
        <f t="shared" ref="E17:E21" si="2">D17/F17*100</f>
        <v>106.43678160919541</v>
      </c>
      <c r="F17" s="64">
        <v>87</v>
      </c>
      <c r="G17" s="57">
        <v>96.3</v>
      </c>
      <c r="H17" s="60">
        <f>SUM(G17/$O17)*100</f>
        <v>107</v>
      </c>
      <c r="I17" s="60">
        <v>95</v>
      </c>
      <c r="J17" s="60">
        <f>SUM(I17/$O17)*100</f>
        <v>105.55555555555556</v>
      </c>
      <c r="K17" s="18">
        <v>81.3</v>
      </c>
      <c r="L17" s="60">
        <f>SUM(K17/$O17)*100</f>
        <v>90.333333333333329</v>
      </c>
      <c r="M17" s="18">
        <v>62.5</v>
      </c>
      <c r="N17" s="28">
        <f>SUM(M17/$O17)*100</f>
        <v>69.444444444444443</v>
      </c>
      <c r="O17" s="34">
        <v>90</v>
      </c>
      <c r="Q17" s="1"/>
    </row>
    <row r="18" spans="3:17" ht="20.100000000000001" customHeight="1" x14ac:dyDescent="0.25">
      <c r="C18" s="21" t="s">
        <v>3</v>
      </c>
      <c r="D18" s="109">
        <v>4174</v>
      </c>
      <c r="E18" s="114">
        <f t="shared" si="2"/>
        <v>70.745762711864401</v>
      </c>
      <c r="F18" s="153">
        <v>5900</v>
      </c>
      <c r="G18" s="112">
        <v>3900</v>
      </c>
      <c r="H18" s="60">
        <f>SUM(G18/$O18)*100</f>
        <v>63.934426229508205</v>
      </c>
      <c r="I18" s="115">
        <v>3900</v>
      </c>
      <c r="J18" s="60">
        <f>SUM(I18/$O18)*100</f>
        <v>63.934426229508205</v>
      </c>
      <c r="K18" s="109">
        <v>7625</v>
      </c>
      <c r="L18" s="60">
        <f>SUM(K18/$O18)*100</f>
        <v>125</v>
      </c>
      <c r="M18" s="109">
        <v>7625</v>
      </c>
      <c r="N18" s="28">
        <f>SUM(M18/$O18)*100</f>
        <v>125</v>
      </c>
      <c r="O18" s="110">
        <v>6100</v>
      </c>
      <c r="Q18" s="1"/>
    </row>
    <row r="19" spans="3:17" ht="20.100000000000001" customHeight="1" x14ac:dyDescent="0.25">
      <c r="C19" s="21" t="s">
        <v>10</v>
      </c>
      <c r="D19" s="18">
        <v>89.2</v>
      </c>
      <c r="E19" s="114">
        <f t="shared" si="2"/>
        <v>96.432432432432435</v>
      </c>
      <c r="F19" s="64">
        <v>92.5</v>
      </c>
      <c r="G19" s="65">
        <v>84.8</v>
      </c>
      <c r="H19" s="60">
        <f t="shared" ref="H19:H20" si="3">SUM(G19/$O19)*100</f>
        <v>89.26315789473685</v>
      </c>
      <c r="I19" s="60">
        <v>85.2</v>
      </c>
      <c r="J19" s="60">
        <f t="shared" ref="J19:J20" si="4">SUM(I19/$O19)*100</f>
        <v>89.684210526315795</v>
      </c>
      <c r="K19" s="18">
        <v>77.8</v>
      </c>
      <c r="L19" s="60">
        <f t="shared" ref="L19:L20" si="5">SUM(K19/$O19)*100</f>
        <v>81.89473684210526</v>
      </c>
      <c r="M19" s="18">
        <v>75</v>
      </c>
      <c r="N19" s="28">
        <f>SUM(M19/$O19)*100</f>
        <v>78.94736842105263</v>
      </c>
      <c r="O19" s="34">
        <v>95</v>
      </c>
      <c r="Q19" s="1"/>
    </row>
    <row r="20" spans="3:17" ht="20.100000000000001" customHeight="1" x14ac:dyDescent="0.25">
      <c r="C20" s="21" t="s">
        <v>13</v>
      </c>
      <c r="D20" s="18">
        <v>85</v>
      </c>
      <c r="E20" s="114">
        <f t="shared" si="2"/>
        <v>111.11111111111111</v>
      </c>
      <c r="F20" s="64">
        <v>76.5</v>
      </c>
      <c r="G20" s="57">
        <v>76.5</v>
      </c>
      <c r="H20" s="60">
        <f t="shared" si="3"/>
        <v>100</v>
      </c>
      <c r="I20" s="60">
        <v>83.3</v>
      </c>
      <c r="J20" s="60">
        <f t="shared" si="4"/>
        <v>108.88888888888889</v>
      </c>
      <c r="K20" s="18">
        <v>70</v>
      </c>
      <c r="L20" s="60">
        <f t="shared" si="5"/>
        <v>91.503267973856211</v>
      </c>
      <c r="M20" s="18">
        <v>77.8</v>
      </c>
      <c r="N20" s="28">
        <f>SUM(M20/$O20)*100</f>
        <v>101.69934640522875</v>
      </c>
      <c r="O20" s="34">
        <v>76.5</v>
      </c>
      <c r="Q20" s="1"/>
    </row>
    <row r="21" spans="3:17" ht="20.100000000000001" customHeight="1" x14ac:dyDescent="0.25">
      <c r="C21" s="21" t="s">
        <v>19</v>
      </c>
      <c r="D21" s="108">
        <v>56.000000000000007</v>
      </c>
      <c r="E21" s="114">
        <f t="shared" si="2"/>
        <v>112.00000000000001</v>
      </c>
      <c r="F21" s="64">
        <v>50</v>
      </c>
      <c r="G21" s="57">
        <v>47.599999999999994</v>
      </c>
      <c r="H21" s="60">
        <f>SUM(G21/$O21)*100</f>
        <v>86.545454545454533</v>
      </c>
      <c r="I21" s="60">
        <v>50</v>
      </c>
      <c r="J21" s="60">
        <f>SUM(I21/$O21)*100</f>
        <v>90.909090909090892</v>
      </c>
      <c r="K21" s="18">
        <v>42.1</v>
      </c>
      <c r="L21" s="60">
        <f>SUM(K21/$O21)*100</f>
        <v>76.545454545454533</v>
      </c>
      <c r="M21" s="18">
        <v>66.7</v>
      </c>
      <c r="N21" s="28">
        <f>SUM(M21/$O21)*100</f>
        <v>121.27272727272727</v>
      </c>
      <c r="O21" s="34">
        <v>55.000000000000007</v>
      </c>
      <c r="Q21" s="1"/>
    </row>
    <row r="22" spans="3:17" ht="20.100000000000001" customHeight="1" x14ac:dyDescent="0.25">
      <c r="C22" s="39" t="s">
        <v>12</v>
      </c>
      <c r="D22" s="31"/>
      <c r="E22" s="31"/>
      <c r="F22" s="31"/>
      <c r="G22" s="58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64.3</v>
      </c>
      <c r="E23" s="114">
        <f t="shared" ref="E23:E25" si="6">D23/F23*100</f>
        <v>88.082191780821915</v>
      </c>
      <c r="F23" s="64">
        <v>73</v>
      </c>
      <c r="G23" s="57">
        <v>60.8</v>
      </c>
      <c r="H23" s="60">
        <f>SUM(G23/$O23)*100</f>
        <v>81.066666666666663</v>
      </c>
      <c r="I23" s="60">
        <v>58.8</v>
      </c>
      <c r="J23" s="60">
        <f>SUM(I23/$O23)*100</f>
        <v>78.399999999999991</v>
      </c>
      <c r="K23" s="18">
        <v>60.699999999999996</v>
      </c>
      <c r="L23" s="60">
        <f>SUM(K23/$O23)*100</f>
        <v>80.933333333333323</v>
      </c>
      <c r="M23" s="18">
        <v>62.5</v>
      </c>
      <c r="N23" s="28">
        <f>SUM(M23/$O23)*100</f>
        <v>83.333333333333343</v>
      </c>
      <c r="O23" s="34">
        <v>75</v>
      </c>
      <c r="Q23" s="1"/>
    </row>
    <row r="24" spans="3:17" ht="20.100000000000001" customHeight="1" x14ac:dyDescent="0.25">
      <c r="C24" s="21" t="s">
        <v>3</v>
      </c>
      <c r="D24" s="29">
        <v>5935</v>
      </c>
      <c r="E24" s="60">
        <f t="shared" si="6"/>
        <v>109.9074074074074</v>
      </c>
      <c r="F24" s="153">
        <v>5400</v>
      </c>
      <c r="G24" s="56">
        <v>5901</v>
      </c>
      <c r="H24" s="60">
        <f>SUM(G24/$O24)*100</f>
        <v>107.29090909090908</v>
      </c>
      <c r="I24" s="63">
        <v>6236</v>
      </c>
      <c r="J24" s="60">
        <f>SUM(I24/$O24)*100</f>
        <v>113.38181818181819</v>
      </c>
      <c r="K24" s="29">
        <v>6486</v>
      </c>
      <c r="L24" s="60">
        <f>SUM(K24/$O24)*100</f>
        <v>117.92727272727272</v>
      </c>
      <c r="M24" s="29">
        <v>6930</v>
      </c>
      <c r="N24" s="28">
        <f>SUM(M24/$O24)*100</f>
        <v>126</v>
      </c>
      <c r="O24" s="35">
        <v>5500</v>
      </c>
      <c r="Q24" s="1"/>
    </row>
    <row r="25" spans="3:17" ht="20.100000000000001" customHeight="1" x14ac:dyDescent="0.25">
      <c r="C25" s="25" t="s">
        <v>10</v>
      </c>
      <c r="D25" s="18">
        <v>63.1</v>
      </c>
      <c r="E25" s="60">
        <f t="shared" si="6"/>
        <v>90.142857142857153</v>
      </c>
      <c r="F25" s="64">
        <v>70</v>
      </c>
      <c r="G25" s="57">
        <v>60.699999999999996</v>
      </c>
      <c r="H25" s="60">
        <f>SUM(G25/$O25)*100</f>
        <v>84.305555555555543</v>
      </c>
      <c r="I25" s="60">
        <v>59.3</v>
      </c>
      <c r="J25" s="60">
        <f>SUM(I25/$O25)*100</f>
        <v>82.361111111111114</v>
      </c>
      <c r="K25" s="18">
        <v>60.9</v>
      </c>
      <c r="L25" s="60">
        <f>SUM(K25/$O25)*100</f>
        <v>84.583333333333329</v>
      </c>
      <c r="M25" s="18">
        <v>62.6</v>
      </c>
      <c r="N25" s="28">
        <f>SUM(M25/$O25)*100</f>
        <v>86.944444444444443</v>
      </c>
      <c r="O25" s="34">
        <v>72</v>
      </c>
      <c r="Q25" s="1"/>
    </row>
    <row r="26" spans="3:17" ht="20.100000000000001" customHeight="1" x14ac:dyDescent="0.25">
      <c r="D26" s="20"/>
      <c r="E26" s="20"/>
      <c r="F26" s="6"/>
      <c r="G26" s="52"/>
      <c r="H26" s="9"/>
      <c r="L26" s="20"/>
      <c r="O26" s="6"/>
    </row>
    <row r="27" spans="3:17" ht="20.100000000000001" customHeight="1" x14ac:dyDescent="0.25">
      <c r="C27" s="174" t="s">
        <v>7</v>
      </c>
      <c r="D27" s="175"/>
      <c r="E27" s="20"/>
      <c r="F27" s="32"/>
      <c r="G27" s="51"/>
      <c r="L27" s="20"/>
    </row>
    <row r="28" spans="3:17" ht="20.100000000000001" customHeight="1" x14ac:dyDescent="0.25">
      <c r="C28" s="176" t="s">
        <v>8</v>
      </c>
      <c r="D28" s="177"/>
      <c r="E28" s="20"/>
      <c r="F28" s="32"/>
      <c r="G28" s="51"/>
      <c r="L28" s="20"/>
    </row>
    <row r="29" spans="3:17" ht="20.100000000000001" customHeight="1" x14ac:dyDescent="0.25">
      <c r="C29" s="178" t="s">
        <v>9</v>
      </c>
      <c r="D29" s="179"/>
      <c r="E29" s="20"/>
      <c r="F29" s="6"/>
      <c r="G29" s="51"/>
      <c r="L29" s="20"/>
    </row>
    <row r="30" spans="3:17" ht="17.25" customHeight="1" x14ac:dyDescent="0.25">
      <c r="D30" s="20"/>
      <c r="E30" s="20"/>
      <c r="F30" s="6"/>
      <c r="G30" s="52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2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707" priority="86" operator="between">
      <formula>$F5*0.9</formula>
      <formula>$F5</formula>
    </cfRule>
    <cfRule type="cellIs" dxfId="706" priority="87" operator="lessThan">
      <formula>$F5*0.9</formula>
    </cfRule>
    <cfRule type="cellIs" dxfId="705" priority="88" operator="greaterThan">
      <formula>$F5</formula>
    </cfRule>
  </conditionalFormatting>
  <conditionalFormatting sqref="D7">
    <cfRule type="cellIs" dxfId="704" priority="79" operator="between">
      <formula>$F7*0.9</formula>
      <formula>$F7</formula>
    </cfRule>
    <cfRule type="cellIs" dxfId="703" priority="80" operator="lessThan">
      <formula>$F7*0.9</formula>
    </cfRule>
    <cfRule type="cellIs" dxfId="702" priority="81" operator="greaterThan">
      <formula>$F7</formula>
    </cfRule>
  </conditionalFormatting>
  <conditionalFormatting sqref="D6">
    <cfRule type="cellIs" dxfId="701" priority="76" operator="between">
      <formula>$F6*0.9</formula>
      <formula>$F6</formula>
    </cfRule>
    <cfRule type="cellIs" dxfId="700" priority="77" operator="lessThan">
      <formula>$F6*0.9</formula>
    </cfRule>
    <cfRule type="cellIs" dxfId="699" priority="78" operator="greaterThan">
      <formula>$F6</formula>
    </cfRule>
  </conditionalFormatting>
  <conditionalFormatting sqref="D11">
    <cfRule type="cellIs" dxfId="698" priority="73" operator="between">
      <formula>$F11*0.9</formula>
      <formula>$F11</formula>
    </cfRule>
    <cfRule type="cellIs" dxfId="697" priority="74" operator="lessThan">
      <formula>$F11*0.9</formula>
    </cfRule>
    <cfRule type="cellIs" dxfId="696" priority="75" operator="greaterThan">
      <formula>$F11</formula>
    </cfRule>
  </conditionalFormatting>
  <conditionalFormatting sqref="D17">
    <cfRule type="cellIs" dxfId="695" priority="70" operator="between">
      <formula>$F17*0.9</formula>
      <formula>$F17</formula>
    </cfRule>
    <cfRule type="cellIs" dxfId="694" priority="71" operator="lessThan">
      <formula>$F17*0.9</formula>
    </cfRule>
    <cfRule type="cellIs" dxfId="693" priority="72" operator="greaterThan">
      <formula>$F17</formula>
    </cfRule>
  </conditionalFormatting>
  <conditionalFormatting sqref="D23">
    <cfRule type="cellIs" dxfId="692" priority="67" operator="between">
      <formula>$F23*0.9</formula>
      <formula>$F23</formula>
    </cfRule>
    <cfRule type="cellIs" dxfId="691" priority="68" operator="lessThan">
      <formula>$F23*0.9</formula>
    </cfRule>
    <cfRule type="cellIs" dxfId="690" priority="69" operator="greaterThan">
      <formula>$F23</formula>
    </cfRule>
  </conditionalFormatting>
  <conditionalFormatting sqref="D12">
    <cfRule type="cellIs" dxfId="689" priority="64" operator="between">
      <formula>$F12*0.9</formula>
      <formula>$F12</formula>
    </cfRule>
    <cfRule type="cellIs" dxfId="688" priority="65" operator="lessThan">
      <formula>$F12*0.9</formula>
    </cfRule>
    <cfRule type="cellIs" dxfId="687" priority="66" operator="greaterThan">
      <formula>$F12</formula>
    </cfRule>
  </conditionalFormatting>
  <conditionalFormatting sqref="D24">
    <cfRule type="cellIs" dxfId="686" priority="61" operator="between">
      <formula>$F24*0.9</formula>
      <formula>$F24</formula>
    </cfRule>
    <cfRule type="cellIs" dxfId="685" priority="62" operator="lessThan">
      <formula>$F24*0.9</formula>
    </cfRule>
    <cfRule type="cellIs" dxfId="684" priority="63" operator="greaterThan">
      <formula>$F24</formula>
    </cfRule>
  </conditionalFormatting>
  <conditionalFormatting sqref="D13">
    <cfRule type="cellIs" dxfId="683" priority="58" operator="between">
      <formula>$F13*0.9</formula>
      <formula>$F13</formula>
    </cfRule>
    <cfRule type="cellIs" dxfId="682" priority="59" operator="lessThan">
      <formula>$F13*0.9</formula>
    </cfRule>
    <cfRule type="cellIs" dxfId="681" priority="60" operator="greaterThan">
      <formula>$F13</formula>
    </cfRule>
  </conditionalFormatting>
  <conditionalFormatting sqref="D19">
    <cfRule type="cellIs" dxfId="680" priority="55" operator="between">
      <formula>$F19*0.9</formula>
      <formula>$F19</formula>
    </cfRule>
    <cfRule type="cellIs" dxfId="679" priority="56" operator="lessThan">
      <formula>$F19*0.9</formula>
    </cfRule>
    <cfRule type="cellIs" dxfId="678" priority="57" operator="greaterThan">
      <formula>$F19</formula>
    </cfRule>
  </conditionalFormatting>
  <conditionalFormatting sqref="D25">
    <cfRule type="cellIs" dxfId="677" priority="52" operator="between">
      <formula>$F25*0.9</formula>
      <formula>$F25</formula>
    </cfRule>
    <cfRule type="cellIs" dxfId="676" priority="53" operator="lessThan">
      <formula>$F25*0.9</formula>
    </cfRule>
    <cfRule type="cellIs" dxfId="675" priority="54" operator="greaterThan">
      <formula>$F25</formula>
    </cfRule>
  </conditionalFormatting>
  <conditionalFormatting sqref="G5 I5 K5 M5">
    <cfRule type="cellIs" dxfId="674" priority="107" operator="between">
      <formula>$O5*0.9</formula>
      <formula>$O5</formula>
    </cfRule>
    <cfRule type="cellIs" dxfId="673" priority="108" operator="lessThan">
      <formula>$O5*0.9</formula>
    </cfRule>
    <cfRule type="cellIs" dxfId="672" priority="109" operator="greaterThan">
      <formula>$O5</formula>
    </cfRule>
  </conditionalFormatting>
  <conditionalFormatting sqref="G6 I6 K6 M6">
    <cfRule type="cellIs" dxfId="671" priority="89" operator="between">
      <formula>$O6*0.9</formula>
      <formula>$O6</formula>
    </cfRule>
    <cfRule type="cellIs" dxfId="670" priority="90" operator="lessThan">
      <formula>$O6*0.9</formula>
    </cfRule>
    <cfRule type="cellIs" dxfId="669" priority="91" operator="greaterThan">
      <formula>$O6</formula>
    </cfRule>
  </conditionalFormatting>
  <conditionalFormatting sqref="G7 I7 K7 M7">
    <cfRule type="cellIs" dxfId="668" priority="49" operator="between">
      <formula>$O7*0.9</formula>
      <formula>$O7</formula>
    </cfRule>
    <cfRule type="cellIs" dxfId="667" priority="50" operator="lessThan">
      <formula>$O7*0.9</formula>
    </cfRule>
    <cfRule type="cellIs" dxfId="666" priority="51" operator="greaterThan">
      <formula>$O7</formula>
    </cfRule>
  </conditionalFormatting>
  <conditionalFormatting sqref="G11 I11 K11 M11">
    <cfRule type="cellIs" dxfId="665" priority="104" operator="between">
      <formula>$O11*0.9</formula>
      <formula>$O11</formula>
    </cfRule>
    <cfRule type="cellIs" dxfId="664" priority="105" operator="lessThan">
      <formula>$O11*0.9</formula>
    </cfRule>
    <cfRule type="cellIs" dxfId="663" priority="106" operator="greaterThan">
      <formula>$O11</formula>
    </cfRule>
  </conditionalFormatting>
  <conditionalFormatting sqref="G12 I12 K12 M12">
    <cfRule type="cellIs" dxfId="662" priority="101" operator="between">
      <formula>$O12*0.9</formula>
      <formula>$O12</formula>
    </cfRule>
    <cfRule type="cellIs" dxfId="661" priority="102" operator="lessThan">
      <formula>$O12*0.9</formula>
    </cfRule>
    <cfRule type="cellIs" dxfId="660" priority="103" operator="greaterThan">
      <formula>$O12</formula>
    </cfRule>
  </conditionalFormatting>
  <conditionalFormatting sqref="G13 I13 K13 M13">
    <cfRule type="cellIs" dxfId="659" priority="83" operator="between">
      <formula>$O13*0.9</formula>
      <formula>$O13</formula>
    </cfRule>
    <cfRule type="cellIs" dxfId="658" priority="84" operator="lessThan">
      <formula>$O13*0.9</formula>
    </cfRule>
    <cfRule type="cellIs" dxfId="657" priority="85" operator="greaterThan">
      <formula>$O13</formula>
    </cfRule>
  </conditionalFormatting>
  <conditionalFormatting sqref="G14 I14 K14 M14">
    <cfRule type="cellIs" dxfId="656" priority="43" operator="between">
      <formula>$O14*0.9</formula>
      <formula>$O14</formula>
    </cfRule>
    <cfRule type="cellIs" dxfId="655" priority="44" operator="lessThan">
      <formula>$O14*0.9</formula>
    </cfRule>
    <cfRule type="cellIs" dxfId="654" priority="45" operator="greaterThan">
      <formula>$O14</formula>
    </cfRule>
  </conditionalFormatting>
  <conditionalFormatting sqref="G17:G18 I17:I18 K17:K18 M17:M18">
    <cfRule type="cellIs" dxfId="653" priority="98" operator="between">
      <formula>$O17*0.9</formula>
      <formula>$O17</formula>
    </cfRule>
    <cfRule type="cellIs" dxfId="652" priority="99" operator="lessThan">
      <formula>$O17*0.9</formula>
    </cfRule>
    <cfRule type="cellIs" dxfId="651" priority="100" operator="greaterThan">
      <formula>$O17</formula>
    </cfRule>
  </conditionalFormatting>
  <conditionalFormatting sqref="G19 I19 K19 M19">
    <cfRule type="cellIs" dxfId="650" priority="40" operator="between">
      <formula>$O19*0.9</formula>
      <formula>$O19</formula>
    </cfRule>
    <cfRule type="cellIs" dxfId="649" priority="41" operator="lessThan">
      <formula>$O19*0.9</formula>
    </cfRule>
    <cfRule type="cellIs" dxfId="648" priority="42" operator="greaterThan">
      <formula>$O19</formula>
    </cfRule>
  </conditionalFormatting>
  <conditionalFormatting sqref="G20 I20 K20 M20">
    <cfRule type="cellIs" dxfId="647" priority="37" operator="between">
      <formula>$O20*0.9</formula>
      <formula>$O20</formula>
    </cfRule>
    <cfRule type="cellIs" dxfId="646" priority="38" operator="lessThan">
      <formula>$O20*0.9</formula>
    </cfRule>
    <cfRule type="cellIs" dxfId="645" priority="39" operator="greaterThan">
      <formula>$O20</formula>
    </cfRule>
  </conditionalFormatting>
  <conditionalFormatting sqref="G23 I23 K23 M23">
    <cfRule type="cellIs" dxfId="644" priority="95" operator="between">
      <formula>$O23*0.9</formula>
      <formula>$O23</formula>
    </cfRule>
    <cfRule type="cellIs" dxfId="643" priority="96" operator="lessThan">
      <formula>$O23*0.9</formula>
    </cfRule>
    <cfRule type="cellIs" dxfId="642" priority="97" operator="greaterThan">
      <formula>$O23</formula>
    </cfRule>
  </conditionalFormatting>
  <conditionalFormatting sqref="G24 I24 K24 M24">
    <cfRule type="cellIs" dxfId="641" priority="92" operator="between">
      <formula>$O24*0.9</formula>
      <formula>$O24</formula>
    </cfRule>
    <cfRule type="cellIs" dxfId="640" priority="93" operator="lessThan">
      <formula>$O24*0.9</formula>
    </cfRule>
    <cfRule type="cellIs" dxfId="639" priority="94" operator="greaterThan">
      <formula>$O24</formula>
    </cfRule>
  </conditionalFormatting>
  <conditionalFormatting sqref="G25 I25 K25 M25">
    <cfRule type="cellIs" dxfId="638" priority="34" operator="between">
      <formula>$O25*0.9</formula>
      <formula>$O25</formula>
    </cfRule>
    <cfRule type="cellIs" dxfId="637" priority="35" operator="lessThan">
      <formula>$O25*0.9</formula>
    </cfRule>
    <cfRule type="cellIs" dxfId="636" priority="36" operator="greaterThan">
      <formula>$O25</formula>
    </cfRule>
  </conditionalFormatting>
  <conditionalFormatting sqref="D8">
    <cfRule type="cellIs" dxfId="635" priority="31" operator="between">
      <formula>$F8*0.9</formula>
      <formula>$F8</formula>
    </cfRule>
    <cfRule type="cellIs" dxfId="634" priority="32" operator="lessThan">
      <formula>$F8*0.9</formula>
    </cfRule>
    <cfRule type="cellIs" dxfId="633" priority="33" operator="greaterThan">
      <formula>$F8</formula>
    </cfRule>
  </conditionalFormatting>
  <conditionalFormatting sqref="D14">
    <cfRule type="cellIs" dxfId="632" priority="28" operator="between">
      <formula>$F14*0.9</formula>
      <formula>$F14</formula>
    </cfRule>
    <cfRule type="cellIs" dxfId="631" priority="29" operator="lessThan">
      <formula>$F14*0.9</formula>
    </cfRule>
    <cfRule type="cellIs" dxfId="630" priority="30" operator="greaterThan">
      <formula>$F14</formula>
    </cfRule>
  </conditionalFormatting>
  <conditionalFormatting sqref="D20">
    <cfRule type="cellIs" dxfId="629" priority="25" operator="between">
      <formula>$F20*0.9</formula>
      <formula>$F20</formula>
    </cfRule>
    <cfRule type="cellIs" dxfId="628" priority="26" operator="lessThan">
      <formula>$F20*0.9</formula>
    </cfRule>
    <cfRule type="cellIs" dxfId="627" priority="27" operator="greaterThan">
      <formula>$F20</formula>
    </cfRule>
  </conditionalFormatting>
  <conditionalFormatting sqref="G15 I15 K15 M15">
    <cfRule type="cellIs" dxfId="626" priority="22" operator="between">
      <formula>$O15*0.9</formula>
      <formula>$O15</formula>
    </cfRule>
    <cfRule type="cellIs" dxfId="625" priority="23" operator="lessThan">
      <formula>$O15*0.9</formula>
    </cfRule>
    <cfRule type="cellIs" dxfId="624" priority="24" operator="greaterThan">
      <formula>$O15</formula>
    </cfRule>
  </conditionalFormatting>
  <conditionalFormatting sqref="G21 I21 K21 M21">
    <cfRule type="cellIs" dxfId="623" priority="16" operator="between">
      <formula>$O21*0.9</formula>
      <formula>$O21</formula>
    </cfRule>
    <cfRule type="cellIs" dxfId="622" priority="17" operator="lessThan">
      <formula>$O21*0.9</formula>
    </cfRule>
    <cfRule type="cellIs" dxfId="621" priority="18" operator="greaterThan">
      <formula>$O21</formula>
    </cfRule>
  </conditionalFormatting>
  <conditionalFormatting sqref="G8 I8 K8 M8">
    <cfRule type="cellIs" dxfId="620" priority="10" operator="between">
      <formula>$O8*0.9</formula>
      <formula>$O8</formula>
    </cfRule>
    <cfRule type="cellIs" dxfId="619" priority="11" operator="lessThan">
      <formula>$O8*0.9</formula>
    </cfRule>
    <cfRule type="cellIs" dxfId="618" priority="12" operator="greaterThan">
      <formula>$O8</formula>
    </cfRule>
  </conditionalFormatting>
  <conditionalFormatting sqref="G9 I9 K9 M9">
    <cfRule type="cellIs" dxfId="617" priority="7" operator="between">
      <formula>$O9*0.9</formula>
      <formula>$O9</formula>
    </cfRule>
    <cfRule type="cellIs" dxfId="616" priority="8" operator="lessThan">
      <formula>$O9*0.9</formula>
    </cfRule>
    <cfRule type="cellIs" dxfId="615" priority="9" operator="greaterThan">
      <formula>$O9</formula>
    </cfRule>
  </conditionalFormatting>
  <conditionalFormatting sqref="D21 D15 D9">
    <cfRule type="cellIs" dxfId="614" priority="4" operator="between">
      <formula>$F9*0.9</formula>
      <formula>$F9</formula>
    </cfRule>
    <cfRule type="cellIs" dxfId="613" priority="5" operator="lessThan">
      <formula>$F9*0.9</formula>
    </cfRule>
    <cfRule type="cellIs" dxfId="612" priority="6" operator="greaterThan">
      <formula>$F9</formula>
    </cfRule>
  </conditionalFormatting>
  <conditionalFormatting sqref="D18">
    <cfRule type="cellIs" dxfId="611" priority="1" operator="between">
      <formula>$F18*0.9</formula>
      <formula>$F18</formula>
    </cfRule>
    <cfRule type="cellIs" dxfId="610" priority="2" operator="lessThan">
      <formula>$F18*0.9</formula>
    </cfRule>
    <cfRule type="cellIs" dxfId="609" priority="3" operator="greaterThan">
      <formula>$F18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C1:Q45"/>
  <sheetViews>
    <sheetView zoomScaleNormal="100" zoomScaleSheetLayoutView="100" workbookViewId="0">
      <pane xSplit="3" ySplit="3" topLeftCell="D4" activePane="bottomRight" state="frozen"/>
      <selection activeCell="M11" sqref="M11:M15"/>
      <selection pane="topRight" activeCell="M11" sqref="M11:M15"/>
      <selection pane="bottomLeft" activeCell="M11" sqref="M11:M15"/>
      <selection pane="bottomRight" activeCell="R14" sqref="R14"/>
    </sheetView>
  </sheetViews>
  <sheetFormatPr defaultColWidth="9.140625" defaultRowHeight="15" x14ac:dyDescent="0.25"/>
  <cols>
    <col min="1" max="2" width="8.85546875" style="20" customWidth="1"/>
    <col min="3" max="3" width="40.42578125" style="40" customWidth="1"/>
    <col min="4" max="5" width="13.85546875" style="9" hidden="1" customWidth="1"/>
    <col min="6" max="6" width="13.85546875" style="20" hidden="1" customWidth="1"/>
    <col min="7" max="11" width="13.85546875" style="20" customWidth="1"/>
    <col min="12" max="12" width="13.85546875" style="6" customWidth="1"/>
    <col min="13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6" t="str">
        <f ca="1">MID(CELL("Filename",I4),SEARCH("]",CELL("Filename",I4),1)+1,32)</f>
        <v>LWDB 19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18</v>
      </c>
      <c r="E3" s="5" t="s">
        <v>16</v>
      </c>
      <c r="F3" s="48" t="s">
        <v>17</v>
      </c>
      <c r="G3" s="50" t="s">
        <v>49</v>
      </c>
      <c r="H3" s="5" t="s">
        <v>50</v>
      </c>
      <c r="I3" s="4" t="s">
        <v>51</v>
      </c>
      <c r="J3" s="5" t="s">
        <v>52</v>
      </c>
      <c r="K3" s="8" t="s">
        <v>53</v>
      </c>
      <c r="L3" s="5" t="s">
        <v>54</v>
      </c>
      <c r="M3" s="8" t="s">
        <v>55</v>
      </c>
      <c r="N3" s="5" t="s">
        <v>56</v>
      </c>
      <c r="O3" s="7" t="s">
        <v>57</v>
      </c>
    </row>
    <row r="4" spans="3:17" ht="20.100000000000001" customHeight="1" x14ac:dyDescent="0.25">
      <c r="C4" s="24" t="s">
        <v>11</v>
      </c>
      <c r="D4" s="27"/>
      <c r="E4" s="27"/>
      <c r="F4" s="49"/>
      <c r="G4" s="50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93.600000000000009</v>
      </c>
      <c r="E5" s="60">
        <f>D5/F5*100</f>
        <v>104</v>
      </c>
      <c r="F5" s="64">
        <v>90</v>
      </c>
      <c r="G5" s="57">
        <v>93.5</v>
      </c>
      <c r="H5" s="60">
        <f>SUM(G5/$O5)*100</f>
        <v>103.8888888888889</v>
      </c>
      <c r="I5" s="60">
        <v>90.7</v>
      </c>
      <c r="J5" s="60">
        <f>SUM(I5/$O5)*100</f>
        <v>100.77777777777779</v>
      </c>
      <c r="K5" s="18">
        <v>96.7</v>
      </c>
      <c r="L5" s="60">
        <f>SUM(K5/$O5)*100</f>
        <v>107.44444444444446</v>
      </c>
      <c r="M5" s="18">
        <v>86.5</v>
      </c>
      <c r="N5" s="28">
        <f>SUM(M5/$O5)*100</f>
        <v>96.111111111111114</v>
      </c>
      <c r="O5" s="33">
        <v>90</v>
      </c>
      <c r="Q5" s="1"/>
    </row>
    <row r="6" spans="3:17" ht="20.100000000000001" customHeight="1" x14ac:dyDescent="0.25">
      <c r="C6" s="21" t="s">
        <v>3</v>
      </c>
      <c r="D6" s="29">
        <v>7153</v>
      </c>
      <c r="E6" s="114">
        <f t="shared" ref="E6:E9" si="0">D6/F6*100</f>
        <v>84.152941176470591</v>
      </c>
      <c r="F6" s="153">
        <v>8500</v>
      </c>
      <c r="G6" s="56">
        <v>7410</v>
      </c>
      <c r="H6" s="60">
        <f>SUM(G6/$O6)*100</f>
        <v>87.17647058823529</v>
      </c>
      <c r="I6" s="63">
        <v>8817</v>
      </c>
      <c r="J6" s="60">
        <f>SUM(I6/$O6)*100</f>
        <v>103.72941176470589</v>
      </c>
      <c r="K6" s="29">
        <v>9892</v>
      </c>
      <c r="L6" s="60">
        <f>SUM(K6/$O6)*100</f>
        <v>116.37647058823531</v>
      </c>
      <c r="M6" s="29">
        <v>9892</v>
      </c>
      <c r="N6" s="28">
        <f>SUM(M6/$O6)*100</f>
        <v>116.37647058823531</v>
      </c>
      <c r="O6" s="35">
        <v>8500</v>
      </c>
      <c r="Q6" s="1"/>
    </row>
    <row r="7" spans="3:17" ht="20.100000000000001" customHeight="1" x14ac:dyDescent="0.25">
      <c r="C7" s="21" t="s">
        <v>10</v>
      </c>
      <c r="D7" s="18">
        <v>91.5</v>
      </c>
      <c r="E7" s="114">
        <f t="shared" si="0"/>
        <v>108.92857142857142</v>
      </c>
      <c r="F7" s="64">
        <v>84</v>
      </c>
      <c r="G7" s="57">
        <v>85.399999999999991</v>
      </c>
      <c r="H7" s="60">
        <f>SUM(G7/$O7)*100</f>
        <v>101.06508875739644</v>
      </c>
      <c r="I7" s="60">
        <v>89.4</v>
      </c>
      <c r="J7" s="60">
        <f>SUM(I7/$O7)*100</f>
        <v>105.79881656804734</v>
      </c>
      <c r="K7" s="18">
        <v>89.1</v>
      </c>
      <c r="L7" s="60">
        <f>SUM(K7/$O7)*100</f>
        <v>105.44378698224853</v>
      </c>
      <c r="M7" s="18">
        <v>83.7</v>
      </c>
      <c r="N7" s="28">
        <f>SUM(M7/$O7)*100</f>
        <v>99.053254437869825</v>
      </c>
      <c r="O7" s="34">
        <v>84.5</v>
      </c>
      <c r="Q7" s="1"/>
    </row>
    <row r="8" spans="3:17" ht="20.100000000000001" customHeight="1" x14ac:dyDescent="0.25">
      <c r="C8" s="21" t="s">
        <v>13</v>
      </c>
      <c r="D8" s="18">
        <v>94.6</v>
      </c>
      <c r="E8" s="114">
        <f t="shared" si="0"/>
        <v>101.72043010752687</v>
      </c>
      <c r="F8" s="64">
        <v>93</v>
      </c>
      <c r="G8" s="113">
        <v>97.2</v>
      </c>
      <c r="H8" s="114">
        <f>SUM(G8/$O8)*100</f>
        <v>104.51612903225806</v>
      </c>
      <c r="I8" s="114">
        <v>97.399999999999991</v>
      </c>
      <c r="J8" s="114">
        <f>SUM(I8/$O8)*100</f>
        <v>104.73118279569891</v>
      </c>
      <c r="K8" s="108">
        <v>97.5</v>
      </c>
      <c r="L8" s="114">
        <f>SUM(K8/$O8)*100</f>
        <v>104.83870967741935</v>
      </c>
      <c r="M8" s="108">
        <v>97.6</v>
      </c>
      <c r="N8" s="28">
        <f>SUM(M8/$O8)*100</f>
        <v>104.94623655913978</v>
      </c>
      <c r="O8" s="34">
        <v>93</v>
      </c>
      <c r="Q8" s="1"/>
    </row>
    <row r="9" spans="3:17" ht="20.100000000000001" customHeight="1" x14ac:dyDescent="0.25">
      <c r="C9" s="21" t="s">
        <v>19</v>
      </c>
      <c r="D9" s="108">
        <v>94.399999999999991</v>
      </c>
      <c r="E9" s="114">
        <f t="shared" si="0"/>
        <v>134.85714285714286</v>
      </c>
      <c r="F9" s="64">
        <v>70</v>
      </c>
      <c r="G9" s="113">
        <v>63.1</v>
      </c>
      <c r="H9" s="114">
        <f>SUM(G9/$O9)*100</f>
        <v>90.142857142857153</v>
      </c>
      <c r="I9" s="114">
        <v>73.099999999999994</v>
      </c>
      <c r="J9" s="114">
        <f>SUM(I9/$O9)*100</f>
        <v>104.42857142857143</v>
      </c>
      <c r="K9" s="108">
        <v>72</v>
      </c>
      <c r="L9" s="114">
        <f>SUM(K9/$O9)*100</f>
        <v>102.85714285714285</v>
      </c>
      <c r="M9" s="108">
        <v>87.5</v>
      </c>
      <c r="N9" s="28">
        <f>SUM(M9/$O9)*100</f>
        <v>125</v>
      </c>
      <c r="O9" s="34">
        <v>70</v>
      </c>
      <c r="Q9" s="1"/>
    </row>
    <row r="10" spans="3:17" ht="20.100000000000001" customHeight="1" x14ac:dyDescent="0.25">
      <c r="C10" s="39" t="s">
        <v>14</v>
      </c>
      <c r="D10" s="31"/>
      <c r="E10" s="31"/>
      <c r="F10" s="31"/>
      <c r="G10" s="58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66.7</v>
      </c>
      <c r="E11" s="114">
        <f t="shared" ref="E11:E15" si="1">D11/F11*100</f>
        <v>75.62358276643991</v>
      </c>
      <c r="F11" s="64">
        <v>88.2</v>
      </c>
      <c r="G11" s="57">
        <v>66.7</v>
      </c>
      <c r="H11" s="60">
        <f>SUM(G11/$O11)*100</f>
        <v>75.62358276643991</v>
      </c>
      <c r="I11" s="60">
        <v>100</v>
      </c>
      <c r="J11" s="60">
        <f>SUM(I11/$O11)*100</f>
        <v>113.37868480725623</v>
      </c>
      <c r="K11" s="18">
        <v>100</v>
      </c>
      <c r="L11" s="60">
        <f>SUM(K11/$O11)*100</f>
        <v>113.37868480725623</v>
      </c>
      <c r="M11" s="18">
        <v>100</v>
      </c>
      <c r="N11" s="28">
        <f>SUM(M11/$O11)*100</f>
        <v>113.37868480725623</v>
      </c>
      <c r="O11" s="34">
        <v>88.2</v>
      </c>
      <c r="Q11" s="1"/>
    </row>
    <row r="12" spans="3:17" ht="20.100000000000001" customHeight="1" x14ac:dyDescent="0.25">
      <c r="C12" s="21" t="s">
        <v>3</v>
      </c>
      <c r="D12" s="29">
        <v>1578</v>
      </c>
      <c r="E12" s="114">
        <f t="shared" si="1"/>
        <v>22.542857142857141</v>
      </c>
      <c r="F12" s="153">
        <v>7000</v>
      </c>
      <c r="G12" s="56">
        <v>1578</v>
      </c>
      <c r="H12" s="60">
        <f>SUM(G12/$O12)*100</f>
        <v>22.225352112676056</v>
      </c>
      <c r="I12" s="63">
        <v>1587</v>
      </c>
      <c r="J12" s="60">
        <f>SUM(I12/$O12)*100</f>
        <v>22.352112676056336</v>
      </c>
      <c r="K12" s="29">
        <v>4860</v>
      </c>
      <c r="L12" s="60">
        <f>SUM(K12/$O12)*100</f>
        <v>68.450704225352112</v>
      </c>
      <c r="M12" s="29">
        <v>7242</v>
      </c>
      <c r="N12" s="28">
        <f>SUM(M12/$O12)*100</f>
        <v>102</v>
      </c>
      <c r="O12" s="35">
        <v>7100</v>
      </c>
      <c r="Q12" s="1"/>
    </row>
    <row r="13" spans="3:17" ht="20.100000000000001" customHeight="1" x14ac:dyDescent="0.25">
      <c r="C13" s="21" t="s">
        <v>10</v>
      </c>
      <c r="D13" s="18">
        <v>50</v>
      </c>
      <c r="E13" s="114">
        <f t="shared" si="1"/>
        <v>63.131313131313128</v>
      </c>
      <c r="F13" s="64">
        <v>79.2</v>
      </c>
      <c r="G13" s="57">
        <v>50</v>
      </c>
      <c r="H13" s="60">
        <f>SUM(G13/$O13)*100</f>
        <v>62.11180124223602</v>
      </c>
      <c r="I13" s="60">
        <v>66.7</v>
      </c>
      <c r="J13" s="18">
        <f>SUM(I13/$O13)*100</f>
        <v>82.857142857142861</v>
      </c>
      <c r="K13" s="18">
        <v>66.7</v>
      </c>
      <c r="L13" s="60">
        <f>SUM(K13/$O13)*100</f>
        <v>82.857142857142861</v>
      </c>
      <c r="M13" s="18">
        <v>100</v>
      </c>
      <c r="N13" s="28">
        <f>SUM(M13/$O13)*100</f>
        <v>124.22360248447204</v>
      </c>
      <c r="O13" s="34">
        <v>80.5</v>
      </c>
      <c r="Q13" s="1"/>
    </row>
    <row r="14" spans="3:17" ht="20.100000000000001" customHeight="1" x14ac:dyDescent="0.25">
      <c r="C14" s="21" t="s">
        <v>13</v>
      </c>
      <c r="D14" s="18">
        <v>100</v>
      </c>
      <c r="E14" s="114">
        <f t="shared" si="1"/>
        <v>142.85714285714286</v>
      </c>
      <c r="F14" s="64">
        <v>70</v>
      </c>
      <c r="G14" s="57">
        <v>100</v>
      </c>
      <c r="H14" s="60">
        <f>SUM(G14/$O14)*100</f>
        <v>142.85714285714286</v>
      </c>
      <c r="I14" s="60">
        <v>100</v>
      </c>
      <c r="J14" s="60">
        <f>SUM(I14/$O14)*100</f>
        <v>142.85714285714286</v>
      </c>
      <c r="K14" s="18">
        <v>100</v>
      </c>
      <c r="L14" s="60">
        <f>SUM(K14/$O14)*100</f>
        <v>142.85714285714286</v>
      </c>
      <c r="M14" s="18">
        <v>100</v>
      </c>
      <c r="N14" s="28">
        <f>SUM(M14/$O14)*100</f>
        <v>142.85714285714286</v>
      </c>
      <c r="O14" s="34">
        <v>70</v>
      </c>
      <c r="Q14" s="1"/>
    </row>
    <row r="15" spans="3:17" ht="20.100000000000001" customHeight="1" x14ac:dyDescent="0.25">
      <c r="C15" s="21" t="s">
        <v>19</v>
      </c>
      <c r="D15" s="108">
        <v>100</v>
      </c>
      <c r="E15" s="114">
        <f t="shared" si="1"/>
        <v>149.92503748125935</v>
      </c>
      <c r="F15" s="64">
        <v>66.7</v>
      </c>
      <c r="G15" s="57">
        <v>83.3</v>
      </c>
      <c r="H15" s="60">
        <f>SUM(G15/$O15)*100</f>
        <v>124.88755622188906</v>
      </c>
      <c r="I15" s="60">
        <v>88.9</v>
      </c>
      <c r="J15" s="60">
        <f>SUM(I15/$O15)*100</f>
        <v>133.28335832083957</v>
      </c>
      <c r="K15" s="18">
        <v>88.9</v>
      </c>
      <c r="L15" s="60">
        <f>SUM(K15/$O15)*100</f>
        <v>133.28335832083957</v>
      </c>
      <c r="M15" s="18">
        <v>100</v>
      </c>
      <c r="N15" s="28">
        <f>SUM(M15/$O15)*100</f>
        <v>149.92503748125935</v>
      </c>
      <c r="O15" s="34">
        <v>66.7</v>
      </c>
      <c r="Q15" s="1"/>
    </row>
    <row r="16" spans="3:17" ht="20.100000000000001" customHeight="1" x14ac:dyDescent="0.25">
      <c r="C16" s="39" t="s">
        <v>15</v>
      </c>
      <c r="D16" s="31"/>
      <c r="E16" s="31"/>
      <c r="F16" s="31"/>
      <c r="G16" s="58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90.7</v>
      </c>
      <c r="E17" s="114">
        <f t="shared" ref="E17:E21" si="2">D17/F17*100</f>
        <v>114.8101265822785</v>
      </c>
      <c r="F17" s="64">
        <v>79</v>
      </c>
      <c r="G17" s="57">
        <v>91.5</v>
      </c>
      <c r="H17" s="60">
        <f>SUM(G17/$O17)*100</f>
        <v>115.09433962264151</v>
      </c>
      <c r="I17" s="60">
        <v>93.300000000000011</v>
      </c>
      <c r="J17" s="60">
        <f>SUM(I17/$O17)*100</f>
        <v>117.35849056603776</v>
      </c>
      <c r="K17" s="18">
        <v>94.699999999999989</v>
      </c>
      <c r="L17" s="60">
        <f>SUM(K17/$O17)*100</f>
        <v>119.11949685534591</v>
      </c>
      <c r="M17" s="18">
        <v>78.400000000000006</v>
      </c>
      <c r="N17" s="28">
        <f>SUM(M17/$O17)*100</f>
        <v>98.616352201257868</v>
      </c>
      <c r="O17" s="34">
        <v>79.5</v>
      </c>
      <c r="Q17" s="1"/>
    </row>
    <row r="18" spans="3:17" ht="20.100000000000001" customHeight="1" x14ac:dyDescent="0.25">
      <c r="C18" s="21" t="s">
        <v>3</v>
      </c>
      <c r="D18" s="109">
        <v>3306</v>
      </c>
      <c r="E18" s="114">
        <f t="shared" si="2"/>
        <v>100.18181818181817</v>
      </c>
      <c r="F18" s="153">
        <v>3300</v>
      </c>
      <c r="G18" s="112">
        <v>3942</v>
      </c>
      <c r="H18" s="60">
        <f>SUM(G18/$O18)*100</f>
        <v>123.1875</v>
      </c>
      <c r="I18" s="115">
        <v>4240</v>
      </c>
      <c r="J18" s="60">
        <f>SUM(I18/$O18)*100</f>
        <v>132.5</v>
      </c>
      <c r="K18" s="109">
        <v>4619</v>
      </c>
      <c r="L18" s="60">
        <f>SUM(K18/$O18)*100</f>
        <v>144.34375</v>
      </c>
      <c r="M18" s="109">
        <v>4401</v>
      </c>
      <c r="N18" s="28">
        <f>SUM(M18/$O18)*100</f>
        <v>137.53125</v>
      </c>
      <c r="O18" s="110">
        <v>3200</v>
      </c>
      <c r="Q18" s="1"/>
    </row>
    <row r="19" spans="3:17" ht="20.100000000000001" customHeight="1" x14ac:dyDescent="0.25">
      <c r="C19" s="21" t="s">
        <v>10</v>
      </c>
      <c r="D19" s="18">
        <v>88</v>
      </c>
      <c r="E19" s="114">
        <f t="shared" si="2"/>
        <v>109.72568578553617</v>
      </c>
      <c r="F19" s="64">
        <v>80.2</v>
      </c>
      <c r="G19" s="65">
        <v>89.7</v>
      </c>
      <c r="H19" s="60">
        <f t="shared" ref="H19:H20" si="3">SUM(G19/$O19)*100</f>
        <v>113.25757575757575</v>
      </c>
      <c r="I19" s="60">
        <v>85.3</v>
      </c>
      <c r="J19" s="60">
        <f t="shared" ref="J19:J20" si="4">SUM(I19/$O19)*100</f>
        <v>107.70202020202019</v>
      </c>
      <c r="K19" s="18">
        <v>87.8</v>
      </c>
      <c r="L19" s="60">
        <f t="shared" ref="L19:L20" si="5">SUM(K19/$O19)*100</f>
        <v>110.85858585858585</v>
      </c>
      <c r="M19" s="18">
        <v>88</v>
      </c>
      <c r="N19" s="28">
        <f>SUM(M19/$O19)*100</f>
        <v>111.11111111111111</v>
      </c>
      <c r="O19" s="34">
        <v>79.2</v>
      </c>
      <c r="Q19" s="1"/>
    </row>
    <row r="20" spans="3:17" ht="20.100000000000001" customHeight="1" x14ac:dyDescent="0.25">
      <c r="C20" s="21" t="s">
        <v>13</v>
      </c>
      <c r="D20" s="18">
        <v>97.899999999999991</v>
      </c>
      <c r="E20" s="114">
        <f t="shared" si="2"/>
        <v>106.41304347826086</v>
      </c>
      <c r="F20" s="64">
        <v>92</v>
      </c>
      <c r="G20" s="57">
        <v>100</v>
      </c>
      <c r="H20" s="60">
        <f t="shared" si="3"/>
        <v>108.69565217391303</v>
      </c>
      <c r="I20" s="60">
        <v>100</v>
      </c>
      <c r="J20" s="60">
        <f t="shared" si="4"/>
        <v>108.69565217391303</v>
      </c>
      <c r="K20" s="18">
        <v>100</v>
      </c>
      <c r="L20" s="60">
        <f t="shared" si="5"/>
        <v>108.69565217391303</v>
      </c>
      <c r="M20" s="18">
        <v>100</v>
      </c>
      <c r="N20" s="28">
        <f>SUM(M20/$O20)*100</f>
        <v>108.69565217391303</v>
      </c>
      <c r="O20" s="34">
        <v>92</v>
      </c>
      <c r="Q20" s="1"/>
    </row>
    <row r="21" spans="3:17" ht="20.100000000000001" customHeight="1" x14ac:dyDescent="0.25">
      <c r="C21" s="21" t="s">
        <v>19</v>
      </c>
      <c r="D21" s="108">
        <v>88.1</v>
      </c>
      <c r="E21" s="114">
        <f t="shared" si="2"/>
        <v>125.85714285714285</v>
      </c>
      <c r="F21" s="64">
        <v>70</v>
      </c>
      <c r="G21" s="57">
        <v>89.5</v>
      </c>
      <c r="H21" s="60">
        <f>SUM(G21/$O21)*100</f>
        <v>119.33333333333334</v>
      </c>
      <c r="I21" s="60">
        <v>86.2</v>
      </c>
      <c r="J21" s="60">
        <f>SUM(I21/$O21)*100</f>
        <v>114.93333333333334</v>
      </c>
      <c r="K21" s="18">
        <v>81.899999999999991</v>
      </c>
      <c r="L21" s="60">
        <f>SUM(K21/$O21)*100</f>
        <v>109.19999999999999</v>
      </c>
      <c r="M21" s="18">
        <v>91.3</v>
      </c>
      <c r="N21" s="28">
        <f>SUM(M21/$O21)*100</f>
        <v>121.73333333333333</v>
      </c>
      <c r="O21" s="34">
        <v>75</v>
      </c>
      <c r="Q21" s="1"/>
    </row>
    <row r="22" spans="3:17" ht="20.100000000000001" customHeight="1" x14ac:dyDescent="0.25">
      <c r="C22" s="39" t="s">
        <v>12</v>
      </c>
      <c r="D22" s="31"/>
      <c r="E22" s="31"/>
      <c r="F22" s="31"/>
      <c r="G22" s="58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64.900000000000006</v>
      </c>
      <c r="E23" s="114">
        <f t="shared" ref="E23:E25" si="6">D23/F23*100</f>
        <v>98.036253776435046</v>
      </c>
      <c r="F23" s="64">
        <v>66.2</v>
      </c>
      <c r="G23" s="57">
        <v>62.1</v>
      </c>
      <c r="H23" s="60">
        <f>SUM(G23/$O23)*100</f>
        <v>95.538461538461533</v>
      </c>
      <c r="I23" s="60">
        <v>61.9</v>
      </c>
      <c r="J23" s="60">
        <f>SUM(I23/$O23)*100</f>
        <v>95.230769230769226</v>
      </c>
      <c r="K23" s="18">
        <v>64.600000000000009</v>
      </c>
      <c r="L23" s="60">
        <f>SUM(K23/$O23)*100</f>
        <v>99.384615384615387</v>
      </c>
      <c r="M23" s="18">
        <v>69.399999999999991</v>
      </c>
      <c r="N23" s="28">
        <f>SUM(M23/$O23)*100</f>
        <v>106.76923076923075</v>
      </c>
      <c r="O23" s="34">
        <v>65</v>
      </c>
      <c r="Q23" s="1"/>
    </row>
    <row r="24" spans="3:17" ht="20.100000000000001" customHeight="1" x14ac:dyDescent="0.25">
      <c r="C24" s="21" t="s">
        <v>3</v>
      </c>
      <c r="D24" s="29">
        <v>5379</v>
      </c>
      <c r="E24" s="60">
        <f t="shared" si="6"/>
        <v>107.58000000000001</v>
      </c>
      <c r="F24" s="153">
        <v>5000</v>
      </c>
      <c r="G24" s="56">
        <v>5273</v>
      </c>
      <c r="H24" s="60">
        <f>SUM(G24/$O24)*100</f>
        <v>103.3921568627451</v>
      </c>
      <c r="I24" s="63">
        <v>5474</v>
      </c>
      <c r="J24" s="60">
        <f>SUM(I24/$O24)*100</f>
        <v>107.33333333333333</v>
      </c>
      <c r="K24" s="29">
        <v>5754</v>
      </c>
      <c r="L24" s="60">
        <f>SUM(K24/$O24)*100</f>
        <v>112.8235294117647</v>
      </c>
      <c r="M24" s="29">
        <v>6080</v>
      </c>
      <c r="N24" s="28">
        <f>SUM(M24/$O24)*100</f>
        <v>119.21568627450981</v>
      </c>
      <c r="O24" s="35">
        <v>5100</v>
      </c>
      <c r="Q24" s="1"/>
    </row>
    <row r="25" spans="3:17" ht="20.100000000000001" customHeight="1" x14ac:dyDescent="0.25">
      <c r="C25" s="25" t="s">
        <v>10</v>
      </c>
      <c r="D25" s="18">
        <v>65.5</v>
      </c>
      <c r="E25" s="60">
        <f t="shared" si="6"/>
        <v>100.76923076923077</v>
      </c>
      <c r="F25" s="64">
        <v>65</v>
      </c>
      <c r="G25" s="57">
        <v>63.1</v>
      </c>
      <c r="H25" s="60">
        <f>SUM(G25/$O25)*100</f>
        <v>97.07692307692308</v>
      </c>
      <c r="I25" s="60">
        <v>61.9</v>
      </c>
      <c r="J25" s="60">
        <f>SUM(I25/$O25)*100</f>
        <v>95.230769230769226</v>
      </c>
      <c r="K25" s="18">
        <v>62.6</v>
      </c>
      <c r="L25" s="60">
        <f>SUM(K25/$O25)*100</f>
        <v>96.307692307692307</v>
      </c>
      <c r="M25" s="18">
        <v>64.600000000000009</v>
      </c>
      <c r="N25" s="28">
        <f>SUM(M25/$O25)*100</f>
        <v>99.384615384615387</v>
      </c>
      <c r="O25" s="34">
        <v>65</v>
      </c>
      <c r="Q25" s="1"/>
    </row>
    <row r="26" spans="3:17" ht="20.100000000000001" customHeight="1" x14ac:dyDescent="0.25">
      <c r="D26" s="20"/>
      <c r="E26" s="20"/>
      <c r="F26" s="6"/>
      <c r="G26" s="52"/>
      <c r="H26" s="9"/>
      <c r="L26" s="20"/>
      <c r="O26" s="6"/>
    </row>
    <row r="27" spans="3:17" ht="20.100000000000001" customHeight="1" x14ac:dyDescent="0.25">
      <c r="C27" s="174" t="s">
        <v>7</v>
      </c>
      <c r="D27" s="175"/>
      <c r="E27" s="20"/>
      <c r="F27" s="32"/>
      <c r="G27" s="51"/>
      <c r="L27" s="20"/>
    </row>
    <row r="28" spans="3:17" ht="20.100000000000001" customHeight="1" x14ac:dyDescent="0.25">
      <c r="C28" s="176" t="s">
        <v>8</v>
      </c>
      <c r="D28" s="177"/>
      <c r="E28" s="20"/>
      <c r="F28" s="32"/>
      <c r="G28" s="51"/>
      <c r="L28" s="20"/>
    </row>
    <row r="29" spans="3:17" ht="20.100000000000001" customHeight="1" x14ac:dyDescent="0.25">
      <c r="C29" s="178" t="s">
        <v>9</v>
      </c>
      <c r="D29" s="179"/>
      <c r="E29" s="20"/>
      <c r="F29" s="6"/>
      <c r="G29" s="51"/>
      <c r="L29" s="20"/>
    </row>
    <row r="30" spans="3:17" ht="17.25" customHeight="1" x14ac:dyDescent="0.25">
      <c r="D30" s="20"/>
      <c r="E30" s="20"/>
      <c r="F30" s="6"/>
      <c r="G30" s="52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2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608" priority="86" operator="between">
      <formula>$F5*0.9</formula>
      <formula>$F5</formula>
    </cfRule>
    <cfRule type="cellIs" dxfId="607" priority="87" operator="lessThan">
      <formula>$F5*0.9</formula>
    </cfRule>
    <cfRule type="cellIs" dxfId="606" priority="88" operator="greaterThan">
      <formula>$F5</formula>
    </cfRule>
  </conditionalFormatting>
  <conditionalFormatting sqref="D7">
    <cfRule type="cellIs" dxfId="605" priority="79" operator="between">
      <formula>$F7*0.9</formula>
      <formula>$F7</formula>
    </cfRule>
    <cfRule type="cellIs" dxfId="604" priority="80" operator="lessThan">
      <formula>$F7*0.9</formula>
    </cfRule>
    <cfRule type="cellIs" dxfId="603" priority="81" operator="greaterThan">
      <formula>$F7</formula>
    </cfRule>
  </conditionalFormatting>
  <conditionalFormatting sqref="D6">
    <cfRule type="cellIs" dxfId="602" priority="76" operator="between">
      <formula>$F6*0.9</formula>
      <formula>$F6</formula>
    </cfRule>
    <cfRule type="cellIs" dxfId="601" priority="77" operator="lessThan">
      <formula>$F6*0.9</formula>
    </cfRule>
    <cfRule type="cellIs" dxfId="600" priority="78" operator="greaterThan">
      <formula>$F6</formula>
    </cfRule>
  </conditionalFormatting>
  <conditionalFormatting sqref="D11">
    <cfRule type="cellIs" dxfId="599" priority="73" operator="between">
      <formula>$F11*0.9</formula>
      <formula>$F11</formula>
    </cfRule>
    <cfRule type="cellIs" dxfId="598" priority="74" operator="lessThan">
      <formula>$F11*0.9</formula>
    </cfRule>
    <cfRule type="cellIs" dxfId="597" priority="75" operator="greaterThan">
      <formula>$F11</formula>
    </cfRule>
  </conditionalFormatting>
  <conditionalFormatting sqref="D17">
    <cfRule type="cellIs" dxfId="596" priority="70" operator="between">
      <formula>$F17*0.9</formula>
      <formula>$F17</formula>
    </cfRule>
    <cfRule type="cellIs" dxfId="595" priority="71" operator="lessThan">
      <formula>$F17*0.9</formula>
    </cfRule>
    <cfRule type="cellIs" dxfId="594" priority="72" operator="greaterThan">
      <formula>$F17</formula>
    </cfRule>
  </conditionalFormatting>
  <conditionalFormatting sqref="D23">
    <cfRule type="cellIs" dxfId="593" priority="67" operator="between">
      <formula>$F23*0.9</formula>
      <formula>$F23</formula>
    </cfRule>
    <cfRule type="cellIs" dxfId="592" priority="68" operator="lessThan">
      <formula>$F23*0.9</formula>
    </cfRule>
    <cfRule type="cellIs" dxfId="591" priority="69" operator="greaterThan">
      <formula>$F23</formula>
    </cfRule>
  </conditionalFormatting>
  <conditionalFormatting sqref="D12">
    <cfRule type="cellIs" dxfId="590" priority="64" operator="between">
      <formula>$F12*0.9</formula>
      <formula>$F12</formula>
    </cfRule>
    <cfRule type="cellIs" dxfId="589" priority="65" operator="lessThan">
      <formula>$F12*0.9</formula>
    </cfRule>
    <cfRule type="cellIs" dxfId="588" priority="66" operator="greaterThan">
      <formula>$F12</formula>
    </cfRule>
  </conditionalFormatting>
  <conditionalFormatting sqref="D24">
    <cfRule type="cellIs" dxfId="587" priority="61" operator="between">
      <formula>$F24*0.9</formula>
      <formula>$F24</formula>
    </cfRule>
    <cfRule type="cellIs" dxfId="586" priority="62" operator="lessThan">
      <formula>$F24*0.9</formula>
    </cfRule>
    <cfRule type="cellIs" dxfId="585" priority="63" operator="greaterThan">
      <formula>$F24</formula>
    </cfRule>
  </conditionalFormatting>
  <conditionalFormatting sqref="D13">
    <cfRule type="cellIs" dxfId="584" priority="58" operator="between">
      <formula>$F13*0.9</formula>
      <formula>$F13</formula>
    </cfRule>
    <cfRule type="cellIs" dxfId="583" priority="59" operator="lessThan">
      <formula>$F13*0.9</formula>
    </cfRule>
    <cfRule type="cellIs" dxfId="582" priority="60" operator="greaterThan">
      <formula>$F13</formula>
    </cfRule>
  </conditionalFormatting>
  <conditionalFormatting sqref="D19">
    <cfRule type="cellIs" dxfId="581" priority="55" operator="between">
      <formula>$F19*0.9</formula>
      <formula>$F19</formula>
    </cfRule>
    <cfRule type="cellIs" dxfId="580" priority="56" operator="lessThan">
      <formula>$F19*0.9</formula>
    </cfRule>
    <cfRule type="cellIs" dxfId="579" priority="57" operator="greaterThan">
      <formula>$F19</formula>
    </cfRule>
  </conditionalFormatting>
  <conditionalFormatting sqref="D25">
    <cfRule type="cellIs" dxfId="578" priority="52" operator="between">
      <formula>$F25*0.9</formula>
      <formula>$F25</formula>
    </cfRule>
    <cfRule type="cellIs" dxfId="577" priority="53" operator="lessThan">
      <formula>$F25*0.9</formula>
    </cfRule>
    <cfRule type="cellIs" dxfId="576" priority="54" operator="greaterThan">
      <formula>$F25</formula>
    </cfRule>
  </conditionalFormatting>
  <conditionalFormatting sqref="G5 I5 K5 M5">
    <cfRule type="cellIs" dxfId="575" priority="107" operator="between">
      <formula>$O5*0.9</formula>
      <formula>$O5</formula>
    </cfRule>
    <cfRule type="cellIs" dxfId="574" priority="108" operator="lessThan">
      <formula>$O5*0.9</formula>
    </cfRule>
    <cfRule type="cellIs" dxfId="573" priority="109" operator="greaterThan">
      <formula>$O5</formula>
    </cfRule>
  </conditionalFormatting>
  <conditionalFormatting sqref="G6 I6 K6 M6">
    <cfRule type="cellIs" dxfId="572" priority="89" operator="between">
      <formula>$O6*0.9</formula>
      <formula>$O6</formula>
    </cfRule>
    <cfRule type="cellIs" dxfId="571" priority="90" operator="lessThan">
      <formula>$O6*0.9</formula>
    </cfRule>
    <cfRule type="cellIs" dxfId="570" priority="91" operator="greaterThan">
      <formula>$O6</formula>
    </cfRule>
  </conditionalFormatting>
  <conditionalFormatting sqref="G7 I7 K7 M7">
    <cfRule type="cellIs" dxfId="569" priority="49" operator="between">
      <formula>$O7*0.9</formula>
      <formula>$O7</formula>
    </cfRule>
    <cfRule type="cellIs" dxfId="568" priority="50" operator="lessThan">
      <formula>$O7*0.9</formula>
    </cfRule>
    <cfRule type="cellIs" dxfId="567" priority="51" operator="greaterThan">
      <formula>$O7</formula>
    </cfRule>
  </conditionalFormatting>
  <conditionalFormatting sqref="G11 I11 K11 M11">
    <cfRule type="cellIs" dxfId="566" priority="104" operator="between">
      <formula>$O11*0.9</formula>
      <formula>$O11</formula>
    </cfRule>
    <cfRule type="cellIs" dxfId="565" priority="105" operator="lessThan">
      <formula>$O11*0.9</formula>
    </cfRule>
    <cfRule type="cellIs" dxfId="564" priority="106" operator="greaterThan">
      <formula>$O11</formula>
    </cfRule>
  </conditionalFormatting>
  <conditionalFormatting sqref="G12 I12 K12 M12">
    <cfRule type="cellIs" dxfId="563" priority="101" operator="between">
      <formula>$O12*0.9</formula>
      <formula>$O12</formula>
    </cfRule>
    <cfRule type="cellIs" dxfId="562" priority="102" operator="lessThan">
      <formula>$O12*0.9</formula>
    </cfRule>
    <cfRule type="cellIs" dxfId="561" priority="103" operator="greaterThan">
      <formula>$O12</formula>
    </cfRule>
  </conditionalFormatting>
  <conditionalFormatting sqref="G13 I13 K13 M13">
    <cfRule type="cellIs" dxfId="560" priority="83" operator="between">
      <formula>$O13*0.9</formula>
      <formula>$O13</formula>
    </cfRule>
    <cfRule type="cellIs" dxfId="559" priority="84" operator="lessThan">
      <formula>$O13*0.9</formula>
    </cfRule>
    <cfRule type="cellIs" dxfId="558" priority="85" operator="greaterThan">
      <formula>$O13</formula>
    </cfRule>
  </conditionalFormatting>
  <conditionalFormatting sqref="G14 I14 K14 M14">
    <cfRule type="cellIs" dxfId="557" priority="43" operator="between">
      <formula>$O14*0.9</formula>
      <formula>$O14</formula>
    </cfRule>
    <cfRule type="cellIs" dxfId="556" priority="44" operator="lessThan">
      <formula>$O14*0.9</formula>
    </cfRule>
    <cfRule type="cellIs" dxfId="555" priority="45" operator="greaterThan">
      <formula>$O14</formula>
    </cfRule>
  </conditionalFormatting>
  <conditionalFormatting sqref="G17:G18 I17:I18 K17:K18 M17:M18">
    <cfRule type="cellIs" dxfId="554" priority="98" operator="between">
      <formula>$O17*0.9</formula>
      <formula>$O17</formula>
    </cfRule>
    <cfRule type="cellIs" dxfId="553" priority="99" operator="lessThan">
      <formula>$O17*0.9</formula>
    </cfRule>
    <cfRule type="cellIs" dxfId="552" priority="100" operator="greaterThan">
      <formula>$O17</formula>
    </cfRule>
  </conditionalFormatting>
  <conditionalFormatting sqref="G19 I19 K19 M19">
    <cfRule type="cellIs" dxfId="551" priority="40" operator="between">
      <formula>$O19*0.9</formula>
      <formula>$O19</formula>
    </cfRule>
    <cfRule type="cellIs" dxfId="550" priority="41" operator="lessThan">
      <formula>$O19*0.9</formula>
    </cfRule>
    <cfRule type="cellIs" dxfId="549" priority="42" operator="greaterThan">
      <formula>$O19</formula>
    </cfRule>
  </conditionalFormatting>
  <conditionalFormatting sqref="G20 I20 K20 M20">
    <cfRule type="cellIs" dxfId="548" priority="37" operator="between">
      <formula>$O20*0.9</formula>
      <formula>$O20</formula>
    </cfRule>
    <cfRule type="cellIs" dxfId="547" priority="38" operator="lessThan">
      <formula>$O20*0.9</formula>
    </cfRule>
    <cfRule type="cellIs" dxfId="546" priority="39" operator="greaterThan">
      <formula>$O20</formula>
    </cfRule>
  </conditionalFormatting>
  <conditionalFormatting sqref="G23 I23 K23 M23">
    <cfRule type="cellIs" dxfId="545" priority="95" operator="between">
      <formula>$O23*0.9</formula>
      <formula>$O23</formula>
    </cfRule>
    <cfRule type="cellIs" dxfId="544" priority="96" operator="lessThan">
      <formula>$O23*0.9</formula>
    </cfRule>
    <cfRule type="cellIs" dxfId="543" priority="97" operator="greaterThan">
      <formula>$O23</formula>
    </cfRule>
  </conditionalFormatting>
  <conditionalFormatting sqref="G24 I24 K24 M24">
    <cfRule type="cellIs" dxfId="542" priority="92" operator="between">
      <formula>$O24*0.9</formula>
      <formula>$O24</formula>
    </cfRule>
    <cfRule type="cellIs" dxfId="541" priority="93" operator="lessThan">
      <formula>$O24*0.9</formula>
    </cfRule>
    <cfRule type="cellIs" dxfId="540" priority="94" operator="greaterThan">
      <formula>$O24</formula>
    </cfRule>
  </conditionalFormatting>
  <conditionalFormatting sqref="G25 I25 K25 M25">
    <cfRule type="cellIs" dxfId="539" priority="34" operator="between">
      <formula>$O25*0.9</formula>
      <formula>$O25</formula>
    </cfRule>
    <cfRule type="cellIs" dxfId="538" priority="35" operator="lessThan">
      <formula>$O25*0.9</formula>
    </cfRule>
    <cfRule type="cellIs" dxfId="537" priority="36" operator="greaterThan">
      <formula>$O25</formula>
    </cfRule>
  </conditionalFormatting>
  <conditionalFormatting sqref="D8">
    <cfRule type="cellIs" dxfId="536" priority="31" operator="between">
      <formula>$F8*0.9</formula>
      <formula>$F8</formula>
    </cfRule>
    <cfRule type="cellIs" dxfId="535" priority="32" operator="lessThan">
      <formula>$F8*0.9</formula>
    </cfRule>
    <cfRule type="cellIs" dxfId="534" priority="33" operator="greaterThan">
      <formula>$F8</formula>
    </cfRule>
  </conditionalFormatting>
  <conditionalFormatting sqref="D14">
    <cfRule type="cellIs" dxfId="533" priority="28" operator="between">
      <formula>$F14*0.9</formula>
      <formula>$F14</formula>
    </cfRule>
    <cfRule type="cellIs" dxfId="532" priority="29" operator="lessThan">
      <formula>$F14*0.9</formula>
    </cfRule>
    <cfRule type="cellIs" dxfId="531" priority="30" operator="greaterThan">
      <formula>$F14</formula>
    </cfRule>
  </conditionalFormatting>
  <conditionalFormatting sqref="D20">
    <cfRule type="cellIs" dxfId="530" priority="25" operator="between">
      <formula>$F20*0.9</formula>
      <formula>$F20</formula>
    </cfRule>
    <cfRule type="cellIs" dxfId="529" priority="26" operator="lessThan">
      <formula>$F20*0.9</formula>
    </cfRule>
    <cfRule type="cellIs" dxfId="528" priority="27" operator="greaterThan">
      <formula>$F20</formula>
    </cfRule>
  </conditionalFormatting>
  <conditionalFormatting sqref="G15 I15 K15 M15">
    <cfRule type="cellIs" dxfId="527" priority="22" operator="between">
      <formula>$O15*0.9</formula>
      <formula>$O15</formula>
    </cfRule>
    <cfRule type="cellIs" dxfId="526" priority="23" operator="lessThan">
      <formula>$O15*0.9</formula>
    </cfRule>
    <cfRule type="cellIs" dxfId="525" priority="24" operator="greaterThan">
      <formula>$O15</formula>
    </cfRule>
  </conditionalFormatting>
  <conditionalFormatting sqref="G21 I21 K21 M21">
    <cfRule type="cellIs" dxfId="524" priority="16" operator="between">
      <formula>$O21*0.9</formula>
      <formula>$O21</formula>
    </cfRule>
    <cfRule type="cellIs" dxfId="523" priority="17" operator="lessThan">
      <formula>$O21*0.9</formula>
    </cfRule>
    <cfRule type="cellIs" dxfId="522" priority="18" operator="greaterThan">
      <formula>$O21</formula>
    </cfRule>
  </conditionalFormatting>
  <conditionalFormatting sqref="G8 I8 K8 M8">
    <cfRule type="cellIs" dxfId="521" priority="10" operator="between">
      <formula>$O8*0.9</formula>
      <formula>$O8</formula>
    </cfRule>
    <cfRule type="cellIs" dxfId="520" priority="11" operator="lessThan">
      <formula>$O8*0.9</formula>
    </cfRule>
    <cfRule type="cellIs" dxfId="519" priority="12" operator="greaterThan">
      <formula>$O8</formula>
    </cfRule>
  </conditionalFormatting>
  <conditionalFormatting sqref="G9 I9 K9 M9">
    <cfRule type="cellIs" dxfId="518" priority="7" operator="between">
      <formula>$O9*0.9</formula>
      <formula>$O9</formula>
    </cfRule>
    <cfRule type="cellIs" dxfId="517" priority="8" operator="lessThan">
      <formula>$O9*0.9</formula>
    </cfRule>
    <cfRule type="cellIs" dxfId="516" priority="9" operator="greaterThan">
      <formula>$O9</formula>
    </cfRule>
  </conditionalFormatting>
  <conditionalFormatting sqref="D21 D15 D9">
    <cfRule type="cellIs" dxfId="515" priority="4" operator="between">
      <formula>$F9*0.9</formula>
      <formula>$F9</formula>
    </cfRule>
    <cfRule type="cellIs" dxfId="514" priority="5" operator="lessThan">
      <formula>$F9*0.9</formula>
    </cfRule>
    <cfRule type="cellIs" dxfId="513" priority="6" operator="greaterThan">
      <formula>$F9</formula>
    </cfRule>
  </conditionalFormatting>
  <conditionalFormatting sqref="D18">
    <cfRule type="cellIs" dxfId="512" priority="1" operator="between">
      <formula>$F18*0.9</formula>
      <formula>$F18</formula>
    </cfRule>
    <cfRule type="cellIs" dxfId="511" priority="2" operator="lessThan">
      <formula>$F18*0.9</formula>
    </cfRule>
    <cfRule type="cellIs" dxfId="510" priority="3" operator="greaterThan">
      <formula>$F18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C1:Q45"/>
  <sheetViews>
    <sheetView zoomScaleNormal="100" zoomScaleSheetLayoutView="100" workbookViewId="0">
      <pane xSplit="3" ySplit="3" topLeftCell="D4" activePane="bottomRight" state="frozen"/>
      <selection activeCell="M11" sqref="M11:M15"/>
      <selection pane="topRight" activeCell="M11" sqref="M11:M15"/>
      <selection pane="bottomLeft" activeCell="M11" sqref="M11:M15"/>
      <selection pane="bottomRight" activeCell="U11" sqref="U11"/>
    </sheetView>
  </sheetViews>
  <sheetFormatPr defaultColWidth="9.140625" defaultRowHeight="15" x14ac:dyDescent="0.25"/>
  <cols>
    <col min="1" max="2" width="8.85546875" style="20" customWidth="1"/>
    <col min="3" max="3" width="40.42578125" style="40" customWidth="1"/>
    <col min="4" max="5" width="13.85546875" style="9" hidden="1" customWidth="1"/>
    <col min="6" max="6" width="13.85546875" style="20" hidden="1" customWidth="1"/>
    <col min="7" max="11" width="13.85546875" style="20" customWidth="1"/>
    <col min="12" max="12" width="13.85546875" style="6" customWidth="1"/>
    <col min="13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6" t="str">
        <f ca="1">MID(CELL("Filename",I4),SEARCH("]",CELL("Filename",I4),1)+1,32)</f>
        <v>LWDB 20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18</v>
      </c>
      <c r="E3" s="5" t="s">
        <v>16</v>
      </c>
      <c r="F3" s="48" t="s">
        <v>17</v>
      </c>
      <c r="G3" s="50" t="s">
        <v>49</v>
      </c>
      <c r="H3" s="5" t="s">
        <v>50</v>
      </c>
      <c r="I3" s="4" t="s">
        <v>51</v>
      </c>
      <c r="J3" s="5" t="s">
        <v>52</v>
      </c>
      <c r="K3" s="8" t="s">
        <v>53</v>
      </c>
      <c r="L3" s="5" t="s">
        <v>54</v>
      </c>
      <c r="M3" s="8" t="s">
        <v>55</v>
      </c>
      <c r="N3" s="5" t="s">
        <v>56</v>
      </c>
      <c r="O3" s="7" t="s">
        <v>57</v>
      </c>
    </row>
    <row r="4" spans="3:17" ht="20.100000000000001" customHeight="1" x14ac:dyDescent="0.25">
      <c r="C4" s="24" t="s">
        <v>11</v>
      </c>
      <c r="D4" s="27"/>
      <c r="E4" s="27"/>
      <c r="F4" s="49"/>
      <c r="G4" s="50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92.7</v>
      </c>
      <c r="E5" s="60">
        <f>D5/F5*100</f>
        <v>97.578947368421055</v>
      </c>
      <c r="F5" s="64">
        <v>95</v>
      </c>
      <c r="G5" s="57">
        <v>92.300000000000011</v>
      </c>
      <c r="H5" s="60">
        <f>SUM(G5/$O5)*100</f>
        <v>97.157894736842124</v>
      </c>
      <c r="I5" s="60">
        <v>93.8</v>
      </c>
      <c r="J5" s="60">
        <f>SUM(I5/$O5)*100</f>
        <v>98.73684210526315</v>
      </c>
      <c r="K5" s="18">
        <v>97.8</v>
      </c>
      <c r="L5" s="60">
        <f>SUM(K5/$O5)*100</f>
        <v>102.94736842105263</v>
      </c>
      <c r="M5" s="18">
        <v>91.8</v>
      </c>
      <c r="N5" s="28">
        <f>SUM(M5/$O5)*100</f>
        <v>96.631578947368411</v>
      </c>
      <c r="O5" s="33">
        <v>95</v>
      </c>
      <c r="Q5" s="1"/>
    </row>
    <row r="6" spans="3:17" ht="20.100000000000001" customHeight="1" x14ac:dyDescent="0.25">
      <c r="C6" s="21" t="s">
        <v>3</v>
      </c>
      <c r="D6" s="29">
        <v>11974</v>
      </c>
      <c r="E6" s="114">
        <f t="shared" ref="E6:E9" si="0">D6/F6*100</f>
        <v>140.87058823529412</v>
      </c>
      <c r="F6" s="153">
        <v>8500</v>
      </c>
      <c r="G6" s="56">
        <v>12371</v>
      </c>
      <c r="H6" s="60">
        <f>SUM(G6/$O6)*100</f>
        <v>139</v>
      </c>
      <c r="I6" s="63">
        <v>12483</v>
      </c>
      <c r="J6" s="60">
        <f>SUM(I6/$O6)*100</f>
        <v>140.25842696629215</v>
      </c>
      <c r="K6" s="29">
        <v>13221</v>
      </c>
      <c r="L6" s="60">
        <f>SUM(K6/$O6)*100</f>
        <v>148.55056179775281</v>
      </c>
      <c r="M6" s="29">
        <v>12545</v>
      </c>
      <c r="N6" s="28">
        <f>SUM(M6/$O6)*100</f>
        <v>140.95505617977528</v>
      </c>
      <c r="O6" s="35">
        <v>8900</v>
      </c>
      <c r="Q6" s="1"/>
    </row>
    <row r="7" spans="3:17" ht="20.100000000000001" customHeight="1" x14ac:dyDescent="0.25">
      <c r="C7" s="21" t="s">
        <v>10</v>
      </c>
      <c r="D7" s="18">
        <v>92</v>
      </c>
      <c r="E7" s="114">
        <f t="shared" si="0"/>
        <v>96.84210526315789</v>
      </c>
      <c r="F7" s="64">
        <v>95</v>
      </c>
      <c r="G7" s="57">
        <v>91.3</v>
      </c>
      <c r="H7" s="60">
        <f>SUM(G7/$O7)*100</f>
        <v>96.10526315789474</v>
      </c>
      <c r="I7" s="60">
        <v>92.2</v>
      </c>
      <c r="J7" s="60">
        <f>SUM(I7/$O7)*100</f>
        <v>97.05263157894737</v>
      </c>
      <c r="K7" s="18">
        <v>93.4</v>
      </c>
      <c r="L7" s="60">
        <f>SUM(K7/$O7)*100</f>
        <v>98.315789473684205</v>
      </c>
      <c r="M7" s="18">
        <v>92.800000000000011</v>
      </c>
      <c r="N7" s="28">
        <f>SUM(M7/$O7)*100</f>
        <v>97.684210526315809</v>
      </c>
      <c r="O7" s="34">
        <v>95</v>
      </c>
      <c r="Q7" s="1"/>
    </row>
    <row r="8" spans="3:17" ht="20.100000000000001" customHeight="1" x14ac:dyDescent="0.25">
      <c r="C8" s="21" t="s">
        <v>13</v>
      </c>
      <c r="D8" s="18">
        <v>97</v>
      </c>
      <c r="E8" s="114">
        <f t="shared" si="0"/>
        <v>138.57142857142856</v>
      </c>
      <c r="F8" s="64">
        <v>70</v>
      </c>
      <c r="G8" s="113">
        <v>94.899999999999991</v>
      </c>
      <c r="H8" s="114">
        <f>SUM(G8/$O8)*100</f>
        <v>133.66197183098589</v>
      </c>
      <c r="I8" s="114">
        <v>94.6</v>
      </c>
      <c r="J8" s="114">
        <f>SUM(I8/$O8)*100</f>
        <v>133.2394366197183</v>
      </c>
      <c r="K8" s="108">
        <v>94.6</v>
      </c>
      <c r="L8" s="114">
        <f>SUM(K8/$O8)*100</f>
        <v>133.2394366197183</v>
      </c>
      <c r="M8" s="108">
        <v>93.4</v>
      </c>
      <c r="N8" s="28">
        <f>SUM(M8/$O8)*100</f>
        <v>131.5492957746479</v>
      </c>
      <c r="O8" s="34">
        <v>71</v>
      </c>
      <c r="Q8" s="1"/>
    </row>
    <row r="9" spans="3:17" ht="20.100000000000001" customHeight="1" x14ac:dyDescent="0.25">
      <c r="C9" s="21" t="s">
        <v>19</v>
      </c>
      <c r="D9" s="108">
        <v>98.4</v>
      </c>
      <c r="E9" s="114">
        <f t="shared" si="0"/>
        <v>151.38461538461539</v>
      </c>
      <c r="F9" s="64">
        <v>65</v>
      </c>
      <c r="G9" s="113">
        <v>84.6</v>
      </c>
      <c r="H9" s="114">
        <f>SUM(G9/$O9)*100</f>
        <v>126.26865671641789</v>
      </c>
      <c r="I9" s="114">
        <v>84.2</v>
      </c>
      <c r="J9" s="114">
        <f>SUM(I9/$O9)*100</f>
        <v>125.67164179104478</v>
      </c>
      <c r="K9" s="108">
        <v>84.8</v>
      </c>
      <c r="L9" s="114">
        <f>SUM(K9/$O9)*100</f>
        <v>126.56716417910448</v>
      </c>
      <c r="M9" s="108">
        <v>100</v>
      </c>
      <c r="N9" s="28">
        <f>SUM(M9/$O9)*100</f>
        <v>149.25373134328359</v>
      </c>
      <c r="O9" s="34">
        <v>67</v>
      </c>
      <c r="Q9" s="1"/>
    </row>
    <row r="10" spans="3:17" ht="20.100000000000001" customHeight="1" x14ac:dyDescent="0.25">
      <c r="C10" s="39" t="s">
        <v>14</v>
      </c>
      <c r="D10" s="31"/>
      <c r="E10" s="31"/>
      <c r="F10" s="31"/>
      <c r="G10" s="58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78.900000000000006</v>
      </c>
      <c r="E11" s="114">
        <f t="shared" ref="E11:E15" si="1">D11/F11*100</f>
        <v>87.666666666666671</v>
      </c>
      <c r="F11" s="64">
        <v>90</v>
      </c>
      <c r="G11" s="57">
        <v>76.5</v>
      </c>
      <c r="H11" s="60">
        <f>SUM(G11/$O11)*100</f>
        <v>85</v>
      </c>
      <c r="I11" s="60">
        <v>84.6</v>
      </c>
      <c r="J11" s="60">
        <f>SUM(I11/$O11)*100</f>
        <v>94</v>
      </c>
      <c r="K11" s="18">
        <v>90.9</v>
      </c>
      <c r="L11" s="60">
        <f>SUM(K11/$O11)*100</f>
        <v>101</v>
      </c>
      <c r="M11" s="18">
        <v>78.600000000000009</v>
      </c>
      <c r="N11" s="28">
        <f>SUM(M11/$O11)*100</f>
        <v>87.333333333333343</v>
      </c>
      <c r="O11" s="34">
        <v>90</v>
      </c>
      <c r="Q11" s="1"/>
    </row>
    <row r="12" spans="3:17" ht="20.100000000000001" customHeight="1" x14ac:dyDescent="0.25">
      <c r="C12" s="21" t="s">
        <v>3</v>
      </c>
      <c r="D12" s="29">
        <v>11587</v>
      </c>
      <c r="E12" s="114">
        <f t="shared" si="1"/>
        <v>154.49333333333334</v>
      </c>
      <c r="F12" s="153">
        <v>7500</v>
      </c>
      <c r="G12" s="56">
        <v>9211</v>
      </c>
      <c r="H12" s="60">
        <f>SUM(G12/$O12)*100</f>
        <v>118.08974358974358</v>
      </c>
      <c r="I12" s="63">
        <v>8936</v>
      </c>
      <c r="J12" s="60">
        <f>SUM(I12/$O12)*100</f>
        <v>114.56410256410257</v>
      </c>
      <c r="K12" s="29">
        <v>9148</v>
      </c>
      <c r="L12" s="60">
        <f>SUM(K12/$O12)*100</f>
        <v>117.2820512820513</v>
      </c>
      <c r="M12" s="29">
        <v>10109</v>
      </c>
      <c r="N12" s="28">
        <f>SUM(M12/$O12)*100</f>
        <v>129.60256410256409</v>
      </c>
      <c r="O12" s="35">
        <v>7800</v>
      </c>
      <c r="Q12" s="1"/>
    </row>
    <row r="13" spans="3:17" ht="20.100000000000001" customHeight="1" x14ac:dyDescent="0.25">
      <c r="C13" s="21" t="s">
        <v>10</v>
      </c>
      <c r="D13" s="18">
        <v>76.900000000000006</v>
      </c>
      <c r="E13" s="114">
        <f t="shared" si="1"/>
        <v>90.47058823529413</v>
      </c>
      <c r="F13" s="64">
        <v>85</v>
      </c>
      <c r="G13" s="57">
        <v>78.600000000000009</v>
      </c>
      <c r="H13" s="60">
        <f>SUM(G13/$O13)*100</f>
        <v>90.344827586206904</v>
      </c>
      <c r="I13" s="60">
        <v>84.2</v>
      </c>
      <c r="J13" s="18">
        <f>SUM(I13/$O13)*100</f>
        <v>96.781609195402311</v>
      </c>
      <c r="K13" s="18">
        <v>82.399999999999991</v>
      </c>
      <c r="L13" s="60">
        <f>SUM(K13/$O13)*100</f>
        <v>94.712643678160916</v>
      </c>
      <c r="M13" s="18">
        <v>100</v>
      </c>
      <c r="N13" s="28">
        <f>SUM(M13/$O13)*100</f>
        <v>114.94252873563218</v>
      </c>
      <c r="O13" s="34">
        <v>87</v>
      </c>
      <c r="Q13" s="1"/>
    </row>
    <row r="14" spans="3:17" ht="20.100000000000001" customHeight="1" x14ac:dyDescent="0.25">
      <c r="C14" s="21" t="s">
        <v>13</v>
      </c>
      <c r="D14" s="18">
        <v>100</v>
      </c>
      <c r="E14" s="114">
        <f t="shared" si="1"/>
        <v>142.85714285714286</v>
      </c>
      <c r="F14" s="64">
        <v>70</v>
      </c>
      <c r="G14" s="57">
        <v>100</v>
      </c>
      <c r="H14" s="60">
        <f>SUM(G14/$O14)*100</f>
        <v>142.85714285714286</v>
      </c>
      <c r="I14" s="60">
        <v>100</v>
      </c>
      <c r="J14" s="60">
        <f>SUM(I14/$O14)*100</f>
        <v>142.85714285714286</v>
      </c>
      <c r="K14" s="18">
        <v>100</v>
      </c>
      <c r="L14" s="60">
        <f>SUM(K14/$O14)*100</f>
        <v>142.85714285714286</v>
      </c>
      <c r="M14" s="18">
        <v>100</v>
      </c>
      <c r="N14" s="28">
        <f>SUM(M14/$O14)*100</f>
        <v>142.85714285714286</v>
      </c>
      <c r="O14" s="34">
        <v>70</v>
      </c>
      <c r="Q14" s="1"/>
    </row>
    <row r="15" spans="3:17" ht="20.100000000000001" customHeight="1" x14ac:dyDescent="0.25">
      <c r="C15" s="21" t="s">
        <v>19</v>
      </c>
      <c r="D15" s="108">
        <v>94.1</v>
      </c>
      <c r="E15" s="114">
        <f t="shared" si="1"/>
        <v>134.42857142857144</v>
      </c>
      <c r="F15" s="64">
        <v>70</v>
      </c>
      <c r="G15" s="57">
        <v>66.7</v>
      </c>
      <c r="H15" s="60">
        <f>SUM(G15/$O15)*100</f>
        <v>92.638888888888886</v>
      </c>
      <c r="I15" s="60">
        <v>78.3</v>
      </c>
      <c r="J15" s="60">
        <f>SUM(I15/$O15)*100</f>
        <v>108.74999999999999</v>
      </c>
      <c r="K15" s="18">
        <v>81</v>
      </c>
      <c r="L15" s="60">
        <f>SUM(K15/$O15)*100</f>
        <v>112.5</v>
      </c>
      <c r="M15" s="18">
        <v>100</v>
      </c>
      <c r="N15" s="28">
        <f>SUM(M15/$O15)*100</f>
        <v>138.88888888888889</v>
      </c>
      <c r="O15" s="34">
        <v>72</v>
      </c>
      <c r="Q15" s="1"/>
    </row>
    <row r="16" spans="3:17" ht="20.100000000000001" customHeight="1" x14ac:dyDescent="0.25">
      <c r="C16" s="39" t="s">
        <v>15</v>
      </c>
      <c r="D16" s="31"/>
      <c r="E16" s="31"/>
      <c r="F16" s="31"/>
      <c r="G16" s="58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74.3</v>
      </c>
      <c r="E17" s="114">
        <f t="shared" ref="E17:E21" si="2">D17/F17*100</f>
        <v>94.050632911392412</v>
      </c>
      <c r="F17" s="64">
        <v>79</v>
      </c>
      <c r="G17" s="57">
        <v>77.5</v>
      </c>
      <c r="H17" s="60">
        <f>SUM(G17/$O17)*100</f>
        <v>96.875</v>
      </c>
      <c r="I17" s="60">
        <v>87.8</v>
      </c>
      <c r="J17" s="60">
        <f>SUM(I17/$O17)*100</f>
        <v>109.74999999999999</v>
      </c>
      <c r="K17" s="18">
        <v>90.600000000000009</v>
      </c>
      <c r="L17" s="60">
        <f>SUM(K17/$O17)*100</f>
        <v>113.25</v>
      </c>
      <c r="M17" s="18">
        <v>76.900000000000006</v>
      </c>
      <c r="N17" s="28">
        <f>SUM(M17/$O17)*100</f>
        <v>96.125</v>
      </c>
      <c r="O17" s="34">
        <v>80</v>
      </c>
      <c r="Q17" s="1"/>
    </row>
    <row r="18" spans="3:17" ht="20.100000000000001" customHeight="1" x14ac:dyDescent="0.25">
      <c r="C18" s="21" t="s">
        <v>3</v>
      </c>
      <c r="D18" s="109">
        <v>3420</v>
      </c>
      <c r="E18" s="114">
        <f t="shared" si="2"/>
        <v>106.87500000000001</v>
      </c>
      <c r="F18" s="153">
        <v>3200</v>
      </c>
      <c r="G18" s="112">
        <v>3273</v>
      </c>
      <c r="H18" s="60">
        <f>SUM(G18/$O18)*100</f>
        <v>96.264705882352942</v>
      </c>
      <c r="I18" s="115">
        <v>3273</v>
      </c>
      <c r="J18" s="60">
        <f>SUM(I18/$O18)*100</f>
        <v>96.264705882352942</v>
      </c>
      <c r="K18" s="109">
        <v>3496</v>
      </c>
      <c r="L18" s="60">
        <f>SUM(K18/$O18)*100</f>
        <v>102.82352941176471</v>
      </c>
      <c r="M18" s="109">
        <v>3349</v>
      </c>
      <c r="N18" s="28">
        <f>SUM(M18/$O18)*100</f>
        <v>98.5</v>
      </c>
      <c r="O18" s="110">
        <v>3400</v>
      </c>
      <c r="Q18" s="1"/>
    </row>
    <row r="19" spans="3:17" ht="20.100000000000001" customHeight="1" x14ac:dyDescent="0.25">
      <c r="C19" s="21" t="s">
        <v>10</v>
      </c>
      <c r="D19" s="18">
        <v>79.600000000000009</v>
      </c>
      <c r="E19" s="114">
        <f t="shared" si="2"/>
        <v>106.13333333333334</v>
      </c>
      <c r="F19" s="64">
        <v>75</v>
      </c>
      <c r="G19" s="65">
        <v>81.599999999999994</v>
      </c>
      <c r="H19" s="60">
        <f t="shared" ref="H19:H20" si="3">SUM(G19/$O19)*100</f>
        <v>104.6153846153846</v>
      </c>
      <c r="I19" s="60">
        <v>83.8</v>
      </c>
      <c r="J19" s="60">
        <f t="shared" ref="J19:J20" si="4">SUM(I19/$O19)*100</f>
        <v>107.43589743589743</v>
      </c>
      <c r="K19" s="18">
        <v>84.3</v>
      </c>
      <c r="L19" s="60">
        <f t="shared" ref="L19:L20" si="5">SUM(K19/$O19)*100</f>
        <v>108.07692307692307</v>
      </c>
      <c r="M19" s="18">
        <v>82.199999999999989</v>
      </c>
      <c r="N19" s="28">
        <f>SUM(M19/$O19)*100</f>
        <v>105.38461538461536</v>
      </c>
      <c r="O19" s="34">
        <v>78</v>
      </c>
      <c r="Q19" s="1"/>
    </row>
    <row r="20" spans="3:17" ht="20.100000000000001" customHeight="1" x14ac:dyDescent="0.25">
      <c r="C20" s="21" t="s">
        <v>13</v>
      </c>
      <c r="D20" s="18">
        <v>99.1</v>
      </c>
      <c r="E20" s="114">
        <f t="shared" si="2"/>
        <v>110.11111111111111</v>
      </c>
      <c r="F20" s="64">
        <v>90</v>
      </c>
      <c r="G20" s="57">
        <v>100</v>
      </c>
      <c r="H20" s="60">
        <f t="shared" si="3"/>
        <v>108.69565217391303</v>
      </c>
      <c r="I20" s="60">
        <v>100</v>
      </c>
      <c r="J20" s="60">
        <f t="shared" si="4"/>
        <v>108.69565217391303</v>
      </c>
      <c r="K20" s="18">
        <v>100</v>
      </c>
      <c r="L20" s="60">
        <f t="shared" si="5"/>
        <v>108.69565217391303</v>
      </c>
      <c r="M20" s="18">
        <v>100</v>
      </c>
      <c r="N20" s="28">
        <f>SUM(M20/$O20)*100</f>
        <v>108.69565217391303</v>
      </c>
      <c r="O20" s="34">
        <v>92</v>
      </c>
      <c r="Q20" s="1"/>
    </row>
    <row r="21" spans="3:17" ht="20.100000000000001" customHeight="1" x14ac:dyDescent="0.25">
      <c r="C21" s="21" t="s">
        <v>19</v>
      </c>
      <c r="D21" s="108">
        <v>91.4</v>
      </c>
      <c r="E21" s="114">
        <f t="shared" si="2"/>
        <v>130.57142857142858</v>
      </c>
      <c r="F21" s="64">
        <v>70</v>
      </c>
      <c r="G21" s="57">
        <v>93</v>
      </c>
      <c r="H21" s="60">
        <f>SUM(G21/$O21)*100</f>
        <v>127.39726027397261</v>
      </c>
      <c r="I21" s="60">
        <v>87.5</v>
      </c>
      <c r="J21" s="60">
        <f>SUM(I21/$O21)*100</f>
        <v>119.86301369863013</v>
      </c>
      <c r="K21" s="18">
        <v>84.399999999999991</v>
      </c>
      <c r="L21" s="60">
        <f>SUM(K21/$O21)*100</f>
        <v>115.61643835616438</v>
      </c>
      <c r="M21" s="18">
        <v>96.6</v>
      </c>
      <c r="N21" s="28">
        <f>SUM(M21/$O21)*100</f>
        <v>132.32876712328766</v>
      </c>
      <c r="O21" s="34">
        <v>73</v>
      </c>
      <c r="Q21" s="1"/>
    </row>
    <row r="22" spans="3:17" ht="20.100000000000001" customHeight="1" x14ac:dyDescent="0.25">
      <c r="C22" s="39" t="s">
        <v>12</v>
      </c>
      <c r="D22" s="31"/>
      <c r="E22" s="31"/>
      <c r="F22" s="31"/>
      <c r="G22" s="58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61.3</v>
      </c>
      <c r="E23" s="114">
        <f t="shared" ref="E23:E25" si="6">D23/F23*100</f>
        <v>91.492537313432834</v>
      </c>
      <c r="F23" s="64">
        <v>67</v>
      </c>
      <c r="G23" s="57">
        <v>58.5</v>
      </c>
      <c r="H23" s="60">
        <f>SUM(G23/$O23)*100</f>
        <v>86.029411764705884</v>
      </c>
      <c r="I23" s="60">
        <v>59.4</v>
      </c>
      <c r="J23" s="60">
        <f>SUM(I23/$O23)*100</f>
        <v>87.352941176470594</v>
      </c>
      <c r="K23" s="18">
        <v>65.100000000000009</v>
      </c>
      <c r="L23" s="60">
        <f>SUM(K23/$O23)*100</f>
        <v>95.735294117647072</v>
      </c>
      <c r="M23" s="18">
        <v>65</v>
      </c>
      <c r="N23" s="28">
        <f>SUM(M23/$O23)*100</f>
        <v>95.588235294117652</v>
      </c>
      <c r="O23" s="34">
        <v>68</v>
      </c>
      <c r="Q23" s="1"/>
    </row>
    <row r="24" spans="3:17" ht="20.100000000000001" customHeight="1" x14ac:dyDescent="0.25">
      <c r="C24" s="21" t="s">
        <v>3</v>
      </c>
      <c r="D24" s="29">
        <v>5636</v>
      </c>
      <c r="E24" s="60">
        <f t="shared" si="6"/>
        <v>112.72</v>
      </c>
      <c r="F24" s="153">
        <v>5000</v>
      </c>
      <c r="G24" s="56">
        <v>5934</v>
      </c>
      <c r="H24" s="60">
        <f>SUM(G24/$O24)*100</f>
        <v>116.35294117647059</v>
      </c>
      <c r="I24" s="63">
        <v>6476</v>
      </c>
      <c r="J24" s="60">
        <f>SUM(I24/$O24)*100</f>
        <v>126.98039215686275</v>
      </c>
      <c r="K24" s="29">
        <v>6913</v>
      </c>
      <c r="L24" s="60">
        <f>SUM(K24/$O24)*100</f>
        <v>135.54901960784315</v>
      </c>
      <c r="M24" s="29">
        <v>6936</v>
      </c>
      <c r="N24" s="28">
        <f>SUM(M24/$O24)*100</f>
        <v>136</v>
      </c>
      <c r="O24" s="35">
        <v>5100</v>
      </c>
      <c r="Q24" s="1"/>
    </row>
    <row r="25" spans="3:17" ht="20.100000000000001" customHeight="1" x14ac:dyDescent="0.25">
      <c r="C25" s="25" t="s">
        <v>10</v>
      </c>
      <c r="D25" s="18">
        <v>60.699999999999996</v>
      </c>
      <c r="E25" s="60">
        <f t="shared" si="6"/>
        <v>90.597014925373131</v>
      </c>
      <c r="F25" s="64">
        <v>67</v>
      </c>
      <c r="G25" s="57">
        <v>59.8</v>
      </c>
      <c r="H25" s="60">
        <f>SUM(G25/$O25)*100</f>
        <v>86.666666666666657</v>
      </c>
      <c r="I25" s="60">
        <v>59.8</v>
      </c>
      <c r="J25" s="60">
        <f>SUM(I25/$O25)*100</f>
        <v>86.666666666666657</v>
      </c>
      <c r="K25" s="18">
        <v>62</v>
      </c>
      <c r="L25" s="60">
        <f>SUM(K25/$O25)*100</f>
        <v>89.85507246376811</v>
      </c>
      <c r="M25" s="18">
        <v>64.2</v>
      </c>
      <c r="N25" s="28">
        <f>SUM(M25/$O25)*100</f>
        <v>93.043478260869577</v>
      </c>
      <c r="O25" s="34">
        <v>69</v>
      </c>
      <c r="Q25" s="1"/>
    </row>
    <row r="26" spans="3:17" ht="20.100000000000001" customHeight="1" x14ac:dyDescent="0.25">
      <c r="D26" s="20"/>
      <c r="E26" s="20"/>
      <c r="F26" s="6"/>
      <c r="G26" s="52"/>
      <c r="H26" s="9"/>
      <c r="L26" s="20"/>
      <c r="O26" s="6"/>
    </row>
    <row r="27" spans="3:17" ht="20.100000000000001" customHeight="1" x14ac:dyDescent="0.25">
      <c r="C27" s="174" t="s">
        <v>7</v>
      </c>
      <c r="D27" s="175"/>
      <c r="E27" s="20"/>
      <c r="F27" s="32"/>
      <c r="G27" s="51"/>
      <c r="L27" s="20"/>
    </row>
    <row r="28" spans="3:17" ht="20.100000000000001" customHeight="1" x14ac:dyDescent="0.25">
      <c r="C28" s="176" t="s">
        <v>8</v>
      </c>
      <c r="D28" s="177"/>
      <c r="E28" s="20"/>
      <c r="F28" s="32"/>
      <c r="G28" s="51"/>
      <c r="L28" s="20"/>
    </row>
    <row r="29" spans="3:17" ht="20.100000000000001" customHeight="1" x14ac:dyDescent="0.25">
      <c r="C29" s="178" t="s">
        <v>9</v>
      </c>
      <c r="D29" s="179"/>
      <c r="E29" s="20"/>
      <c r="F29" s="6"/>
      <c r="G29" s="51"/>
      <c r="L29" s="20"/>
    </row>
    <row r="30" spans="3:17" ht="17.25" customHeight="1" x14ac:dyDescent="0.25">
      <c r="D30" s="20"/>
      <c r="E30" s="20"/>
      <c r="F30" s="6"/>
      <c r="G30" s="52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2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509" priority="86" operator="between">
      <formula>$F5*0.9</formula>
      <formula>$F5</formula>
    </cfRule>
    <cfRule type="cellIs" dxfId="508" priority="87" operator="lessThan">
      <formula>$F5*0.9</formula>
    </cfRule>
    <cfRule type="cellIs" dxfId="507" priority="88" operator="greaterThan">
      <formula>$F5</formula>
    </cfRule>
  </conditionalFormatting>
  <conditionalFormatting sqref="D7">
    <cfRule type="cellIs" dxfId="506" priority="79" operator="between">
      <formula>$F7*0.9</formula>
      <formula>$F7</formula>
    </cfRule>
    <cfRule type="cellIs" dxfId="505" priority="80" operator="lessThan">
      <formula>$F7*0.9</formula>
    </cfRule>
    <cfRule type="cellIs" dxfId="504" priority="81" operator="greaterThan">
      <formula>$F7</formula>
    </cfRule>
  </conditionalFormatting>
  <conditionalFormatting sqref="D6">
    <cfRule type="cellIs" dxfId="503" priority="76" operator="between">
      <formula>$F6*0.9</formula>
      <formula>$F6</formula>
    </cfRule>
    <cfRule type="cellIs" dxfId="502" priority="77" operator="lessThan">
      <formula>$F6*0.9</formula>
    </cfRule>
    <cfRule type="cellIs" dxfId="501" priority="78" operator="greaterThan">
      <formula>$F6</formula>
    </cfRule>
  </conditionalFormatting>
  <conditionalFormatting sqref="D11">
    <cfRule type="cellIs" dxfId="500" priority="73" operator="between">
      <formula>$F11*0.9</formula>
      <formula>$F11</formula>
    </cfRule>
    <cfRule type="cellIs" dxfId="499" priority="74" operator="lessThan">
      <formula>$F11*0.9</formula>
    </cfRule>
    <cfRule type="cellIs" dxfId="498" priority="75" operator="greaterThan">
      <formula>$F11</formula>
    </cfRule>
  </conditionalFormatting>
  <conditionalFormatting sqref="D17">
    <cfRule type="cellIs" dxfId="497" priority="70" operator="between">
      <formula>$F17*0.9</formula>
      <formula>$F17</formula>
    </cfRule>
    <cfRule type="cellIs" dxfId="496" priority="71" operator="lessThan">
      <formula>$F17*0.9</formula>
    </cfRule>
    <cfRule type="cellIs" dxfId="495" priority="72" operator="greaterThan">
      <formula>$F17</formula>
    </cfRule>
  </conditionalFormatting>
  <conditionalFormatting sqref="D23">
    <cfRule type="cellIs" dxfId="494" priority="67" operator="between">
      <formula>$F23*0.9</formula>
      <formula>$F23</formula>
    </cfRule>
    <cfRule type="cellIs" dxfId="493" priority="68" operator="lessThan">
      <formula>$F23*0.9</formula>
    </cfRule>
    <cfRule type="cellIs" dxfId="492" priority="69" operator="greaterThan">
      <formula>$F23</formula>
    </cfRule>
  </conditionalFormatting>
  <conditionalFormatting sqref="D12">
    <cfRule type="cellIs" dxfId="491" priority="64" operator="between">
      <formula>$F12*0.9</formula>
      <formula>$F12</formula>
    </cfRule>
    <cfRule type="cellIs" dxfId="490" priority="65" operator="lessThan">
      <formula>$F12*0.9</formula>
    </cfRule>
    <cfRule type="cellIs" dxfId="489" priority="66" operator="greaterThan">
      <formula>$F12</formula>
    </cfRule>
  </conditionalFormatting>
  <conditionalFormatting sqref="D24">
    <cfRule type="cellIs" dxfId="488" priority="61" operator="between">
      <formula>$F24*0.9</formula>
      <formula>$F24</formula>
    </cfRule>
    <cfRule type="cellIs" dxfId="487" priority="62" operator="lessThan">
      <formula>$F24*0.9</formula>
    </cfRule>
    <cfRule type="cellIs" dxfId="486" priority="63" operator="greaterThan">
      <formula>$F24</formula>
    </cfRule>
  </conditionalFormatting>
  <conditionalFormatting sqref="D13">
    <cfRule type="cellIs" dxfId="485" priority="58" operator="between">
      <formula>$F13*0.9</formula>
      <formula>$F13</formula>
    </cfRule>
    <cfRule type="cellIs" dxfId="484" priority="59" operator="lessThan">
      <formula>$F13*0.9</formula>
    </cfRule>
    <cfRule type="cellIs" dxfId="483" priority="60" operator="greaterThan">
      <formula>$F13</formula>
    </cfRule>
  </conditionalFormatting>
  <conditionalFormatting sqref="D19">
    <cfRule type="cellIs" dxfId="482" priority="55" operator="between">
      <formula>$F19*0.9</formula>
      <formula>$F19</formula>
    </cfRule>
    <cfRule type="cellIs" dxfId="481" priority="56" operator="lessThan">
      <formula>$F19*0.9</formula>
    </cfRule>
    <cfRule type="cellIs" dxfId="480" priority="57" operator="greaterThan">
      <formula>$F19</formula>
    </cfRule>
  </conditionalFormatting>
  <conditionalFormatting sqref="D25">
    <cfRule type="cellIs" dxfId="479" priority="52" operator="between">
      <formula>$F25*0.9</formula>
      <formula>$F25</formula>
    </cfRule>
    <cfRule type="cellIs" dxfId="478" priority="53" operator="lessThan">
      <formula>$F25*0.9</formula>
    </cfRule>
    <cfRule type="cellIs" dxfId="477" priority="54" operator="greaterThan">
      <formula>$F25</formula>
    </cfRule>
  </conditionalFormatting>
  <conditionalFormatting sqref="G5 I5 K5 M5">
    <cfRule type="cellIs" dxfId="476" priority="107" operator="between">
      <formula>$O5*0.9</formula>
      <formula>$O5</formula>
    </cfRule>
    <cfRule type="cellIs" dxfId="475" priority="108" operator="lessThan">
      <formula>$O5*0.9</formula>
    </cfRule>
    <cfRule type="cellIs" dxfId="474" priority="109" operator="greaterThan">
      <formula>$O5</formula>
    </cfRule>
  </conditionalFormatting>
  <conditionalFormatting sqref="G6 I6 K6 M6">
    <cfRule type="cellIs" dxfId="473" priority="89" operator="between">
      <formula>$O6*0.9</formula>
      <formula>$O6</formula>
    </cfRule>
    <cfRule type="cellIs" dxfId="472" priority="90" operator="lessThan">
      <formula>$O6*0.9</formula>
    </cfRule>
    <cfRule type="cellIs" dxfId="471" priority="91" operator="greaterThan">
      <formula>$O6</formula>
    </cfRule>
  </conditionalFormatting>
  <conditionalFormatting sqref="G7 I7 K7 M7">
    <cfRule type="cellIs" dxfId="470" priority="49" operator="between">
      <formula>$O7*0.9</formula>
      <formula>$O7</formula>
    </cfRule>
    <cfRule type="cellIs" dxfId="469" priority="50" operator="lessThan">
      <formula>$O7*0.9</formula>
    </cfRule>
    <cfRule type="cellIs" dxfId="468" priority="51" operator="greaterThan">
      <formula>$O7</formula>
    </cfRule>
  </conditionalFormatting>
  <conditionalFormatting sqref="G11 I11 K11 M11">
    <cfRule type="cellIs" dxfId="467" priority="104" operator="between">
      <formula>$O11*0.9</formula>
      <formula>$O11</formula>
    </cfRule>
    <cfRule type="cellIs" dxfId="466" priority="105" operator="lessThan">
      <formula>$O11*0.9</formula>
    </cfRule>
    <cfRule type="cellIs" dxfId="465" priority="106" operator="greaterThan">
      <formula>$O11</formula>
    </cfRule>
  </conditionalFormatting>
  <conditionalFormatting sqref="G12 I12 K12 M12">
    <cfRule type="cellIs" dxfId="464" priority="101" operator="between">
      <formula>$O12*0.9</formula>
      <formula>$O12</formula>
    </cfRule>
    <cfRule type="cellIs" dxfId="463" priority="102" operator="lessThan">
      <formula>$O12*0.9</formula>
    </cfRule>
    <cfRule type="cellIs" dxfId="462" priority="103" operator="greaterThan">
      <formula>$O12</formula>
    </cfRule>
  </conditionalFormatting>
  <conditionalFormatting sqref="G13 I13 K13 M13">
    <cfRule type="cellIs" dxfId="461" priority="83" operator="between">
      <formula>$O13*0.9</formula>
      <formula>$O13</formula>
    </cfRule>
    <cfRule type="cellIs" dxfId="460" priority="84" operator="lessThan">
      <formula>$O13*0.9</formula>
    </cfRule>
    <cfRule type="cellIs" dxfId="459" priority="85" operator="greaterThan">
      <formula>$O13</formula>
    </cfRule>
  </conditionalFormatting>
  <conditionalFormatting sqref="G14 I14 K14 M14">
    <cfRule type="cellIs" dxfId="458" priority="43" operator="between">
      <formula>$O14*0.9</formula>
      <formula>$O14</formula>
    </cfRule>
    <cfRule type="cellIs" dxfId="457" priority="44" operator="lessThan">
      <formula>$O14*0.9</formula>
    </cfRule>
    <cfRule type="cellIs" dxfId="456" priority="45" operator="greaterThan">
      <formula>$O14</formula>
    </cfRule>
  </conditionalFormatting>
  <conditionalFormatting sqref="G17:G18 I17:I18 K17:K18 M17:M18">
    <cfRule type="cellIs" dxfId="455" priority="98" operator="between">
      <formula>$O17*0.9</formula>
      <formula>$O17</formula>
    </cfRule>
    <cfRule type="cellIs" dxfId="454" priority="99" operator="lessThan">
      <formula>$O17*0.9</formula>
    </cfRule>
    <cfRule type="cellIs" dxfId="453" priority="100" operator="greaterThan">
      <formula>$O17</formula>
    </cfRule>
  </conditionalFormatting>
  <conditionalFormatting sqref="G19 I19 K19 M19">
    <cfRule type="cellIs" dxfId="452" priority="40" operator="between">
      <formula>$O19*0.9</formula>
      <formula>$O19</formula>
    </cfRule>
    <cfRule type="cellIs" dxfId="451" priority="41" operator="lessThan">
      <formula>$O19*0.9</formula>
    </cfRule>
    <cfRule type="cellIs" dxfId="450" priority="42" operator="greaterThan">
      <formula>$O19</formula>
    </cfRule>
  </conditionalFormatting>
  <conditionalFormatting sqref="G20 I20 K20 M20">
    <cfRule type="cellIs" dxfId="449" priority="37" operator="between">
      <formula>$O20*0.9</formula>
      <formula>$O20</formula>
    </cfRule>
    <cfRule type="cellIs" dxfId="448" priority="38" operator="lessThan">
      <formula>$O20*0.9</formula>
    </cfRule>
    <cfRule type="cellIs" dxfId="447" priority="39" operator="greaterThan">
      <formula>$O20</formula>
    </cfRule>
  </conditionalFormatting>
  <conditionalFormatting sqref="G23 I23 K23 M23">
    <cfRule type="cellIs" dxfId="446" priority="95" operator="between">
      <formula>$O23*0.9</formula>
      <formula>$O23</formula>
    </cfRule>
    <cfRule type="cellIs" dxfId="445" priority="96" operator="lessThan">
      <formula>$O23*0.9</formula>
    </cfRule>
    <cfRule type="cellIs" dxfId="444" priority="97" operator="greaterThan">
      <formula>$O23</formula>
    </cfRule>
  </conditionalFormatting>
  <conditionalFormatting sqref="G24 I24 K24 M24">
    <cfRule type="cellIs" dxfId="443" priority="92" operator="between">
      <formula>$O24*0.9</formula>
      <formula>$O24</formula>
    </cfRule>
    <cfRule type="cellIs" dxfId="442" priority="93" operator="lessThan">
      <formula>$O24*0.9</formula>
    </cfRule>
    <cfRule type="cellIs" dxfId="441" priority="94" operator="greaterThan">
      <formula>$O24</formula>
    </cfRule>
  </conditionalFormatting>
  <conditionalFormatting sqref="G25 I25 K25 M25">
    <cfRule type="cellIs" dxfId="440" priority="34" operator="between">
      <formula>$O25*0.9</formula>
      <formula>$O25</formula>
    </cfRule>
    <cfRule type="cellIs" dxfId="439" priority="35" operator="lessThan">
      <formula>$O25*0.9</formula>
    </cfRule>
    <cfRule type="cellIs" dxfId="438" priority="36" operator="greaterThan">
      <formula>$O25</formula>
    </cfRule>
  </conditionalFormatting>
  <conditionalFormatting sqref="D8">
    <cfRule type="cellIs" dxfId="437" priority="31" operator="between">
      <formula>$F8*0.9</formula>
      <formula>$F8</formula>
    </cfRule>
    <cfRule type="cellIs" dxfId="436" priority="32" operator="lessThan">
      <formula>$F8*0.9</formula>
    </cfRule>
    <cfRule type="cellIs" dxfId="435" priority="33" operator="greaterThan">
      <formula>$F8</formula>
    </cfRule>
  </conditionalFormatting>
  <conditionalFormatting sqref="D14">
    <cfRule type="cellIs" dxfId="434" priority="28" operator="between">
      <formula>$F14*0.9</formula>
      <formula>$F14</formula>
    </cfRule>
    <cfRule type="cellIs" dxfId="433" priority="29" operator="lessThan">
      <formula>$F14*0.9</formula>
    </cfRule>
    <cfRule type="cellIs" dxfId="432" priority="30" operator="greaterThan">
      <formula>$F14</formula>
    </cfRule>
  </conditionalFormatting>
  <conditionalFormatting sqref="D20">
    <cfRule type="cellIs" dxfId="431" priority="25" operator="between">
      <formula>$F20*0.9</formula>
      <formula>$F20</formula>
    </cfRule>
    <cfRule type="cellIs" dxfId="430" priority="26" operator="lessThan">
      <formula>$F20*0.9</formula>
    </cfRule>
    <cfRule type="cellIs" dxfId="429" priority="27" operator="greaterThan">
      <formula>$F20</formula>
    </cfRule>
  </conditionalFormatting>
  <conditionalFormatting sqref="G15 I15 K15 M15">
    <cfRule type="cellIs" dxfId="428" priority="22" operator="between">
      <formula>$O15*0.9</formula>
      <formula>$O15</formula>
    </cfRule>
    <cfRule type="cellIs" dxfId="427" priority="23" operator="lessThan">
      <formula>$O15*0.9</formula>
    </cfRule>
    <cfRule type="cellIs" dxfId="426" priority="24" operator="greaterThan">
      <formula>$O15</formula>
    </cfRule>
  </conditionalFormatting>
  <conditionalFormatting sqref="G21 I21 K21 M21">
    <cfRule type="cellIs" dxfId="425" priority="16" operator="between">
      <formula>$O21*0.9</formula>
      <formula>$O21</formula>
    </cfRule>
    <cfRule type="cellIs" dxfId="424" priority="17" operator="lessThan">
      <formula>$O21*0.9</formula>
    </cfRule>
    <cfRule type="cellIs" dxfId="423" priority="18" operator="greaterThan">
      <formula>$O21</formula>
    </cfRule>
  </conditionalFormatting>
  <conditionalFormatting sqref="G8 I8 K8 M8">
    <cfRule type="cellIs" dxfId="422" priority="10" operator="between">
      <formula>$O8*0.9</formula>
      <formula>$O8</formula>
    </cfRule>
    <cfRule type="cellIs" dxfId="421" priority="11" operator="lessThan">
      <formula>$O8*0.9</formula>
    </cfRule>
    <cfRule type="cellIs" dxfId="420" priority="12" operator="greaterThan">
      <formula>$O8</formula>
    </cfRule>
  </conditionalFormatting>
  <conditionalFormatting sqref="G9 I9 K9 M9">
    <cfRule type="cellIs" dxfId="419" priority="7" operator="between">
      <formula>$O9*0.9</formula>
      <formula>$O9</formula>
    </cfRule>
    <cfRule type="cellIs" dxfId="418" priority="8" operator="lessThan">
      <formula>$O9*0.9</formula>
    </cfRule>
    <cfRule type="cellIs" dxfId="417" priority="9" operator="greaterThan">
      <formula>$O9</formula>
    </cfRule>
  </conditionalFormatting>
  <conditionalFormatting sqref="D21 D15 D9">
    <cfRule type="cellIs" dxfId="416" priority="4" operator="between">
      <formula>$F9*0.9</formula>
      <formula>$F9</formula>
    </cfRule>
    <cfRule type="cellIs" dxfId="415" priority="5" operator="lessThan">
      <formula>$F9*0.9</formula>
    </cfRule>
    <cfRule type="cellIs" dxfId="414" priority="6" operator="greaterThan">
      <formula>$F9</formula>
    </cfRule>
  </conditionalFormatting>
  <conditionalFormatting sqref="D18">
    <cfRule type="cellIs" dxfId="413" priority="1" operator="between">
      <formula>$F18*0.9</formula>
      <formula>$F18</formula>
    </cfRule>
    <cfRule type="cellIs" dxfId="412" priority="2" operator="lessThan">
      <formula>$F18*0.9</formula>
    </cfRule>
    <cfRule type="cellIs" dxfId="411" priority="3" operator="greaterThan">
      <formula>$F18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C1:Q45"/>
  <sheetViews>
    <sheetView zoomScaleNormal="100" zoomScaleSheetLayoutView="100" workbookViewId="0">
      <pane xSplit="3" ySplit="3" topLeftCell="D4" activePane="bottomRight" state="frozen"/>
      <selection activeCell="M11" sqref="M11:M15"/>
      <selection pane="topRight" activeCell="M11" sqref="M11:M15"/>
      <selection pane="bottomLeft" activeCell="M11" sqref="M11:M15"/>
      <selection pane="bottomRight" activeCell="S9" sqref="S9"/>
    </sheetView>
  </sheetViews>
  <sheetFormatPr defaultColWidth="9.140625" defaultRowHeight="15" x14ac:dyDescent="0.25"/>
  <cols>
    <col min="1" max="2" width="8.85546875" style="20" customWidth="1"/>
    <col min="3" max="3" width="40.42578125" style="40" customWidth="1"/>
    <col min="4" max="5" width="13.85546875" style="9" hidden="1" customWidth="1"/>
    <col min="6" max="6" width="13.85546875" style="20" hidden="1" customWidth="1"/>
    <col min="7" max="11" width="13.85546875" style="20" customWidth="1"/>
    <col min="12" max="12" width="13.85546875" style="6" customWidth="1"/>
    <col min="13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6" t="str">
        <f ca="1">MID(CELL("Filename",I4),SEARCH("]",CELL("Filename",I4),1)+1,32)</f>
        <v>LWDB 21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18</v>
      </c>
      <c r="E3" s="5" t="s">
        <v>16</v>
      </c>
      <c r="F3" s="48" t="s">
        <v>17</v>
      </c>
      <c r="G3" s="50" t="s">
        <v>49</v>
      </c>
      <c r="H3" s="5" t="s">
        <v>50</v>
      </c>
      <c r="I3" s="4" t="s">
        <v>51</v>
      </c>
      <c r="J3" s="5" t="s">
        <v>52</v>
      </c>
      <c r="K3" s="8" t="s">
        <v>53</v>
      </c>
      <c r="L3" s="5" t="s">
        <v>54</v>
      </c>
      <c r="M3" s="8" t="s">
        <v>55</v>
      </c>
      <c r="N3" s="5" t="s">
        <v>56</v>
      </c>
      <c r="O3" s="7" t="s">
        <v>57</v>
      </c>
    </row>
    <row r="4" spans="3:17" ht="20.100000000000001" customHeight="1" x14ac:dyDescent="0.25">
      <c r="C4" s="24" t="s">
        <v>11</v>
      </c>
      <c r="D4" s="27"/>
      <c r="E4" s="27"/>
      <c r="F4" s="49"/>
      <c r="G4" s="50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58.5</v>
      </c>
      <c r="E5" s="60">
        <f>D5/F5*100</f>
        <v>68.421052631578945</v>
      </c>
      <c r="F5" s="64">
        <v>85.5</v>
      </c>
      <c r="G5" s="57">
        <v>59.9</v>
      </c>
      <c r="H5" s="60">
        <f>SUM(G5/$O5)*100</f>
        <v>70.058479532163744</v>
      </c>
      <c r="I5" s="60">
        <v>59.4</v>
      </c>
      <c r="J5" s="60">
        <f>SUM(I5/$O5)*100</f>
        <v>69.473684210526315</v>
      </c>
      <c r="K5" s="18">
        <v>76.599999999999994</v>
      </c>
      <c r="L5" s="60">
        <f>SUM(K5/$O5)*100</f>
        <v>89.590643274853804</v>
      </c>
      <c r="M5" s="18">
        <v>74.900000000000006</v>
      </c>
      <c r="N5" s="28">
        <f>SUM(M5/$O5)*100</f>
        <v>87.602339181286553</v>
      </c>
      <c r="O5" s="33">
        <v>85.5</v>
      </c>
      <c r="Q5" s="1"/>
    </row>
    <row r="6" spans="3:17" ht="20.100000000000001" customHeight="1" x14ac:dyDescent="0.25">
      <c r="C6" s="21" t="s">
        <v>3</v>
      </c>
      <c r="D6" s="29">
        <v>6392</v>
      </c>
      <c r="E6" s="114">
        <f t="shared" ref="E6:E9" si="0">D6/F6*100</f>
        <v>91.314285714285717</v>
      </c>
      <c r="F6" s="153">
        <v>7000</v>
      </c>
      <c r="G6" s="56">
        <v>6383</v>
      </c>
      <c r="H6" s="60">
        <f>SUM(G6/$O6)*100</f>
        <v>91.185714285714283</v>
      </c>
      <c r="I6" s="63">
        <v>6596</v>
      </c>
      <c r="J6" s="60">
        <f>SUM(I6/$O6)*100</f>
        <v>94.228571428571428</v>
      </c>
      <c r="K6" s="29">
        <v>7538</v>
      </c>
      <c r="L6" s="60">
        <f>SUM(K6/$O6)*100</f>
        <v>107.6857142857143</v>
      </c>
      <c r="M6" s="29">
        <v>7754</v>
      </c>
      <c r="N6" s="28">
        <f>SUM(M6/$O6)*100</f>
        <v>110.77142857142857</v>
      </c>
      <c r="O6" s="35">
        <v>7000</v>
      </c>
      <c r="Q6" s="1"/>
    </row>
    <row r="7" spans="3:17" ht="20.100000000000001" customHeight="1" x14ac:dyDescent="0.25">
      <c r="C7" s="21" t="s">
        <v>10</v>
      </c>
      <c r="D7" s="18">
        <v>69.199999999999989</v>
      </c>
      <c r="E7" s="114">
        <f t="shared" si="0"/>
        <v>82.380952380952365</v>
      </c>
      <c r="F7" s="64">
        <v>84</v>
      </c>
      <c r="G7" s="57">
        <v>50.9</v>
      </c>
      <c r="H7" s="60">
        <f>SUM(G7/$O7)*100</f>
        <v>60.236686390532547</v>
      </c>
      <c r="I7" s="60">
        <v>53.400000000000006</v>
      </c>
      <c r="J7" s="60">
        <f>SUM(I7/$O7)*100</f>
        <v>63.195266272189357</v>
      </c>
      <c r="K7" s="18">
        <v>55.500000000000007</v>
      </c>
      <c r="L7" s="60">
        <f>SUM(K7/$O7)*100</f>
        <v>65.68047337278108</v>
      </c>
      <c r="M7" s="18">
        <v>56.499999999999993</v>
      </c>
      <c r="N7" s="28">
        <f>SUM(M7/$O7)*100</f>
        <v>66.863905325443767</v>
      </c>
      <c r="O7" s="34">
        <v>84.5</v>
      </c>
      <c r="Q7" s="1"/>
    </row>
    <row r="8" spans="3:17" ht="20.100000000000001" customHeight="1" x14ac:dyDescent="0.25">
      <c r="C8" s="21" t="s">
        <v>13</v>
      </c>
      <c r="D8" s="18">
        <v>83.3</v>
      </c>
      <c r="E8" s="114">
        <f t="shared" si="0"/>
        <v>114.10958904109589</v>
      </c>
      <c r="F8" s="64">
        <v>73</v>
      </c>
      <c r="G8" s="113">
        <v>75.099999999999994</v>
      </c>
      <c r="H8" s="114">
        <f>SUM(G8/$O8)*100</f>
        <v>102.87671232876711</v>
      </c>
      <c r="I8" s="114">
        <v>74.400000000000006</v>
      </c>
      <c r="J8" s="114">
        <f>SUM(I8/$O8)*100</f>
        <v>101.91780821917808</v>
      </c>
      <c r="K8" s="108">
        <v>73.900000000000006</v>
      </c>
      <c r="L8" s="114">
        <f>SUM(K8/$O8)*100</f>
        <v>101.23287671232876</v>
      </c>
      <c r="M8" s="108">
        <v>73.5</v>
      </c>
      <c r="N8" s="28">
        <f>SUM(M8/$O8)*100</f>
        <v>100.68493150684932</v>
      </c>
      <c r="O8" s="34">
        <v>73</v>
      </c>
      <c r="Q8" s="1"/>
    </row>
    <row r="9" spans="3:17" ht="20.100000000000001" customHeight="1" x14ac:dyDescent="0.25">
      <c r="C9" s="21" t="s">
        <v>19</v>
      </c>
      <c r="D9" s="108">
        <v>90.4</v>
      </c>
      <c r="E9" s="114">
        <f t="shared" si="0"/>
        <v>192.34042553191492</v>
      </c>
      <c r="F9" s="64">
        <v>47</v>
      </c>
      <c r="G9" s="113">
        <v>84.1</v>
      </c>
      <c r="H9" s="114">
        <f>SUM(G9/$O9)*100</f>
        <v>171.63265306122449</v>
      </c>
      <c r="I9" s="114">
        <v>85.2</v>
      </c>
      <c r="J9" s="114">
        <f>SUM(I9/$O9)*100</f>
        <v>173.87755102040816</v>
      </c>
      <c r="K9" s="108">
        <v>85.6</v>
      </c>
      <c r="L9" s="114">
        <f>SUM(K9/$O9)*100</f>
        <v>174.69387755102039</v>
      </c>
      <c r="M9" s="108">
        <v>89.8</v>
      </c>
      <c r="N9" s="28">
        <f>SUM(M9/$O9)*100</f>
        <v>183.26530612244898</v>
      </c>
      <c r="O9" s="34">
        <v>49</v>
      </c>
      <c r="Q9" s="1"/>
    </row>
    <row r="10" spans="3:17" ht="20.100000000000001" customHeight="1" x14ac:dyDescent="0.25">
      <c r="C10" s="39" t="s">
        <v>14</v>
      </c>
      <c r="D10" s="31"/>
      <c r="E10" s="31"/>
      <c r="F10" s="31"/>
      <c r="G10" s="58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64.900000000000006</v>
      </c>
      <c r="E11" s="114">
        <f t="shared" ref="E11:E15" si="1">D11/F11*100</f>
        <v>76.352941176470594</v>
      </c>
      <c r="F11" s="64">
        <v>85</v>
      </c>
      <c r="G11" s="57">
        <v>67.5</v>
      </c>
      <c r="H11" s="60">
        <f>SUM(G11/$O11)*100</f>
        <v>79.411764705882348</v>
      </c>
      <c r="I11" s="60">
        <v>69.5</v>
      </c>
      <c r="J11" s="60">
        <f>SUM(I11/$O11)*100</f>
        <v>81.764705882352942</v>
      </c>
      <c r="K11" s="18">
        <v>90.600000000000009</v>
      </c>
      <c r="L11" s="60">
        <f>SUM(K11/$O11)*100</f>
        <v>106.58823529411765</v>
      </c>
      <c r="M11" s="18">
        <v>78.100000000000009</v>
      </c>
      <c r="N11" s="28">
        <f>SUM(M11/$O11)*100</f>
        <v>91.882352941176478</v>
      </c>
      <c r="O11" s="34">
        <v>85</v>
      </c>
      <c r="Q11" s="1"/>
    </row>
    <row r="12" spans="3:17" ht="20.100000000000001" customHeight="1" x14ac:dyDescent="0.25">
      <c r="C12" s="21" t="s">
        <v>3</v>
      </c>
      <c r="D12" s="29">
        <v>8934</v>
      </c>
      <c r="E12" s="114">
        <f t="shared" si="1"/>
        <v>108.29090909090908</v>
      </c>
      <c r="F12" s="153">
        <v>8250</v>
      </c>
      <c r="G12" s="56">
        <v>10359</v>
      </c>
      <c r="H12" s="60">
        <f>SUM(G12/$O12)*100</f>
        <v>125.56363636363636</v>
      </c>
      <c r="I12" s="63">
        <v>10712</v>
      </c>
      <c r="J12" s="60">
        <f>SUM(I12/$O12)*100</f>
        <v>129.84242424242424</v>
      </c>
      <c r="K12" s="29">
        <v>12818</v>
      </c>
      <c r="L12" s="60">
        <f>SUM(K12/$O12)*100</f>
        <v>155.36969696969697</v>
      </c>
      <c r="M12" s="29">
        <v>10760</v>
      </c>
      <c r="N12" s="28">
        <f>SUM(M12/$O12)*100</f>
        <v>130.42424242424241</v>
      </c>
      <c r="O12" s="35">
        <v>8250</v>
      </c>
      <c r="Q12" s="1"/>
    </row>
    <row r="13" spans="3:17" ht="20.100000000000001" customHeight="1" x14ac:dyDescent="0.25">
      <c r="C13" s="21" t="s">
        <v>10</v>
      </c>
      <c r="D13" s="18">
        <v>79.400000000000006</v>
      </c>
      <c r="E13" s="114">
        <f t="shared" si="1"/>
        <v>98.024691358024697</v>
      </c>
      <c r="F13" s="64">
        <v>81</v>
      </c>
      <c r="G13" s="57">
        <v>54.900000000000006</v>
      </c>
      <c r="H13" s="60">
        <f>SUM(G13/$O13)*100</f>
        <v>67.777777777777786</v>
      </c>
      <c r="I13" s="60">
        <v>62.3</v>
      </c>
      <c r="J13" s="18">
        <f>SUM(I13/$O13)*100</f>
        <v>76.913580246913583</v>
      </c>
      <c r="K13" s="18">
        <v>65</v>
      </c>
      <c r="L13" s="60">
        <f>SUM(K13/$O13)*100</f>
        <v>80.246913580246911</v>
      </c>
      <c r="M13" s="18">
        <v>65.900000000000006</v>
      </c>
      <c r="N13" s="28">
        <f>SUM(M13/$O13)*100</f>
        <v>81.35802469135804</v>
      </c>
      <c r="O13" s="34">
        <v>81</v>
      </c>
      <c r="Q13" s="1"/>
    </row>
    <row r="14" spans="3:17" ht="20.100000000000001" customHeight="1" x14ac:dyDescent="0.25">
      <c r="C14" s="21" t="s">
        <v>13</v>
      </c>
      <c r="D14" s="18">
        <v>97.1</v>
      </c>
      <c r="E14" s="114">
        <f t="shared" si="1"/>
        <v>121.37499999999999</v>
      </c>
      <c r="F14" s="64">
        <v>80</v>
      </c>
      <c r="G14" s="57">
        <v>85.7</v>
      </c>
      <c r="H14" s="60">
        <f>SUM(G14/$O14)*100</f>
        <v>107.125</v>
      </c>
      <c r="I14" s="60">
        <v>81.3</v>
      </c>
      <c r="J14" s="60">
        <f>SUM(I14/$O14)*100</f>
        <v>101.62499999999999</v>
      </c>
      <c r="K14" s="18">
        <v>81.3</v>
      </c>
      <c r="L14" s="60">
        <f>SUM(K14/$O14)*100</f>
        <v>101.62499999999999</v>
      </c>
      <c r="M14" s="18">
        <v>82.699999999999989</v>
      </c>
      <c r="N14" s="28">
        <f>SUM(M14/$O14)*100</f>
        <v>103.375</v>
      </c>
      <c r="O14" s="34">
        <v>80</v>
      </c>
      <c r="Q14" s="1"/>
    </row>
    <row r="15" spans="3:17" ht="20.100000000000001" customHeight="1" x14ac:dyDescent="0.25">
      <c r="C15" s="21" t="s">
        <v>19</v>
      </c>
      <c r="D15" s="108">
        <v>79.800000000000011</v>
      </c>
      <c r="E15" s="114">
        <f t="shared" si="1"/>
        <v>169.78723404255322</v>
      </c>
      <c r="F15" s="64">
        <v>47</v>
      </c>
      <c r="G15" s="57">
        <v>85</v>
      </c>
      <c r="H15" s="60">
        <f>SUM(G15/$O15)*100</f>
        <v>173.46938775510205</v>
      </c>
      <c r="I15" s="60">
        <v>88.5</v>
      </c>
      <c r="J15" s="60">
        <f>SUM(I15/$O15)*100</f>
        <v>180.61224489795919</v>
      </c>
      <c r="K15" s="18">
        <v>92.100000000000009</v>
      </c>
      <c r="L15" s="60">
        <f>SUM(K15/$O15)*100</f>
        <v>187.9591836734694</v>
      </c>
      <c r="M15" s="18">
        <v>92.600000000000009</v>
      </c>
      <c r="N15" s="28">
        <f>SUM(M15/$O15)*100</f>
        <v>188.97959183673473</v>
      </c>
      <c r="O15" s="34">
        <v>49</v>
      </c>
      <c r="Q15" s="1"/>
    </row>
    <row r="16" spans="3:17" ht="20.100000000000001" customHeight="1" x14ac:dyDescent="0.25">
      <c r="C16" s="39" t="s">
        <v>15</v>
      </c>
      <c r="D16" s="31"/>
      <c r="E16" s="31"/>
      <c r="F16" s="31"/>
      <c r="G16" s="58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75.2</v>
      </c>
      <c r="E17" s="114">
        <f t="shared" ref="E17:E21" si="2">D17/F17*100</f>
        <v>100.93959731543625</v>
      </c>
      <c r="F17" s="64">
        <v>74.5</v>
      </c>
      <c r="G17" s="57">
        <v>73.599999999999994</v>
      </c>
      <c r="H17" s="60">
        <f>SUM(G17/$O17)*100</f>
        <v>98.133333333333326</v>
      </c>
      <c r="I17" s="60">
        <v>74.3</v>
      </c>
      <c r="J17" s="60">
        <f>SUM(I17/$O17)*100</f>
        <v>99.066666666666663</v>
      </c>
      <c r="K17" s="18">
        <v>81.3</v>
      </c>
      <c r="L17" s="60">
        <f>SUM(K17/$O17)*100</f>
        <v>108.39999999999999</v>
      </c>
      <c r="M17" s="18">
        <v>77.100000000000009</v>
      </c>
      <c r="N17" s="28">
        <f>SUM(M17/$O17)*100</f>
        <v>102.8</v>
      </c>
      <c r="O17" s="34">
        <v>75</v>
      </c>
      <c r="Q17" s="1"/>
    </row>
    <row r="18" spans="3:17" ht="20.100000000000001" customHeight="1" x14ac:dyDescent="0.25">
      <c r="C18" s="21" t="s">
        <v>3</v>
      </c>
      <c r="D18" s="109">
        <v>3284</v>
      </c>
      <c r="E18" s="114">
        <f t="shared" si="2"/>
        <v>102.62500000000001</v>
      </c>
      <c r="F18" s="153">
        <v>3200</v>
      </c>
      <c r="G18" s="112">
        <v>3386</v>
      </c>
      <c r="H18" s="60">
        <f>SUM(G18/$O18)*100</f>
        <v>102.60606060606061</v>
      </c>
      <c r="I18" s="115">
        <v>3295</v>
      </c>
      <c r="J18" s="60">
        <f>SUM(I18/$O18)*100</f>
        <v>99.848484848484858</v>
      </c>
      <c r="K18" s="109">
        <v>3857</v>
      </c>
      <c r="L18" s="60">
        <f>SUM(K18/$O18)*100</f>
        <v>116.87878787878788</v>
      </c>
      <c r="M18" s="109">
        <v>3976</v>
      </c>
      <c r="N18" s="28">
        <f>SUM(M18/$O18)*100</f>
        <v>120.48484848484848</v>
      </c>
      <c r="O18" s="110">
        <v>3300</v>
      </c>
      <c r="Q18" s="1"/>
    </row>
    <row r="19" spans="3:17" ht="20.100000000000001" customHeight="1" x14ac:dyDescent="0.25">
      <c r="C19" s="21" t="s">
        <v>10</v>
      </c>
      <c r="D19" s="18">
        <v>72.399999999999991</v>
      </c>
      <c r="E19" s="114">
        <f t="shared" si="2"/>
        <v>99.178082191780817</v>
      </c>
      <c r="F19" s="64">
        <v>73</v>
      </c>
      <c r="G19" s="65">
        <v>69.699999999999989</v>
      </c>
      <c r="H19" s="60">
        <f t="shared" ref="H19:H20" si="3">SUM(G19/$O19)*100</f>
        <v>94.189189189189165</v>
      </c>
      <c r="I19" s="60">
        <v>70.5</v>
      </c>
      <c r="J19" s="60">
        <f t="shared" ref="J19:J20" si="4">SUM(I19/$O19)*100</f>
        <v>95.270270270270274</v>
      </c>
      <c r="K19" s="18">
        <v>69.8</v>
      </c>
      <c r="L19" s="60">
        <f t="shared" ref="L19:L20" si="5">SUM(K19/$O19)*100</f>
        <v>94.324324324324323</v>
      </c>
      <c r="M19" s="18">
        <v>71.8</v>
      </c>
      <c r="N19" s="28">
        <f>SUM(M19/$O19)*100</f>
        <v>97.027027027027017</v>
      </c>
      <c r="O19" s="34">
        <v>74</v>
      </c>
      <c r="Q19" s="1"/>
    </row>
    <row r="20" spans="3:17" ht="20.100000000000001" customHeight="1" x14ac:dyDescent="0.25">
      <c r="C20" s="21" t="s">
        <v>13</v>
      </c>
      <c r="D20" s="18">
        <v>94.8</v>
      </c>
      <c r="E20" s="114">
        <f t="shared" si="2"/>
        <v>105.33333333333333</v>
      </c>
      <c r="F20" s="64">
        <v>90</v>
      </c>
      <c r="G20" s="57">
        <v>89.3</v>
      </c>
      <c r="H20" s="60">
        <f t="shared" si="3"/>
        <v>97.065217391304344</v>
      </c>
      <c r="I20" s="60">
        <v>86.4</v>
      </c>
      <c r="J20" s="60">
        <f t="shared" si="4"/>
        <v>93.913043478260875</v>
      </c>
      <c r="K20" s="18">
        <v>85.7</v>
      </c>
      <c r="L20" s="60">
        <f t="shared" si="5"/>
        <v>93.152173913043484</v>
      </c>
      <c r="M20" s="18">
        <v>82.8</v>
      </c>
      <c r="N20" s="28">
        <f>SUM(M20/$O20)*100</f>
        <v>90</v>
      </c>
      <c r="O20" s="34">
        <v>92</v>
      </c>
      <c r="Q20" s="1"/>
    </row>
    <row r="21" spans="3:17" ht="20.100000000000001" customHeight="1" x14ac:dyDescent="0.25">
      <c r="C21" s="21" t="s">
        <v>19</v>
      </c>
      <c r="D21" s="108">
        <v>83.5</v>
      </c>
      <c r="E21" s="114">
        <f t="shared" si="2"/>
        <v>183.5164835164835</v>
      </c>
      <c r="F21" s="64">
        <v>45.5</v>
      </c>
      <c r="G21" s="57">
        <v>48.699999999999996</v>
      </c>
      <c r="H21" s="60">
        <f>SUM(G21/$O21)*100</f>
        <v>104.73118279569891</v>
      </c>
      <c r="I21" s="60">
        <v>65.2</v>
      </c>
      <c r="J21" s="60">
        <f>SUM(I21/$O21)*100</f>
        <v>140.21505376344086</v>
      </c>
      <c r="K21" s="18">
        <v>69.399999999999991</v>
      </c>
      <c r="L21" s="60">
        <f>SUM(K21/$O21)*100</f>
        <v>149.24731182795696</v>
      </c>
      <c r="M21" s="18">
        <v>77.600000000000009</v>
      </c>
      <c r="N21" s="28">
        <f>SUM(M21/$O21)*100</f>
        <v>166.88172043010755</v>
      </c>
      <c r="O21" s="34">
        <v>46.5</v>
      </c>
      <c r="Q21" s="1"/>
    </row>
    <row r="22" spans="3:17" ht="20.100000000000001" customHeight="1" x14ac:dyDescent="0.25">
      <c r="C22" s="39" t="s">
        <v>12</v>
      </c>
      <c r="D22" s="31"/>
      <c r="E22" s="31"/>
      <c r="F22" s="31"/>
      <c r="G22" s="58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61.9</v>
      </c>
      <c r="E23" s="114">
        <f t="shared" ref="E23:E25" si="6">D23/F23*100</f>
        <v>94.938650306748457</v>
      </c>
      <c r="F23" s="64">
        <v>65.2</v>
      </c>
      <c r="G23" s="57">
        <v>58.5</v>
      </c>
      <c r="H23" s="60">
        <f>SUM(G23/$O23)*100</f>
        <v>89.723926380368084</v>
      </c>
      <c r="I23" s="60">
        <v>57.099999999999994</v>
      </c>
      <c r="J23" s="60">
        <f>SUM(I23/$O23)*100</f>
        <v>87.576687116564401</v>
      </c>
      <c r="K23" s="18">
        <v>60.099999999999994</v>
      </c>
      <c r="L23" s="60">
        <f>SUM(K23/$O23)*100</f>
        <v>92.177914110429441</v>
      </c>
      <c r="M23" s="18">
        <v>63.1</v>
      </c>
      <c r="N23" s="28">
        <f>SUM(M23/$O23)*100</f>
        <v>96.779141104294482</v>
      </c>
      <c r="O23" s="34">
        <v>65.2</v>
      </c>
      <c r="Q23" s="1"/>
    </row>
    <row r="24" spans="3:17" ht="20.100000000000001" customHeight="1" x14ac:dyDescent="0.25">
      <c r="C24" s="21" t="s">
        <v>3</v>
      </c>
      <c r="D24" s="29">
        <v>6000</v>
      </c>
      <c r="E24" s="60">
        <f t="shared" si="6"/>
        <v>120</v>
      </c>
      <c r="F24" s="153">
        <v>5000</v>
      </c>
      <c r="G24" s="56">
        <v>5879</v>
      </c>
      <c r="H24" s="60">
        <f>SUM(G24/$O24)*100</f>
        <v>115.27450980392157</v>
      </c>
      <c r="I24" s="63">
        <v>6314</v>
      </c>
      <c r="J24" s="60">
        <f>SUM(I24/$O24)*100</f>
        <v>123.80392156862744</v>
      </c>
      <c r="K24" s="29">
        <v>6517</v>
      </c>
      <c r="L24" s="60">
        <f>SUM(K24/$O24)*100</f>
        <v>127.78431372549019</v>
      </c>
      <c r="M24" s="29">
        <v>6540</v>
      </c>
      <c r="N24" s="28">
        <f>SUM(M24/$O24)*100</f>
        <v>128.23529411764707</v>
      </c>
      <c r="O24" s="35">
        <v>5100</v>
      </c>
      <c r="Q24" s="1"/>
    </row>
    <row r="25" spans="3:17" ht="20.100000000000001" customHeight="1" x14ac:dyDescent="0.25">
      <c r="C25" s="25" t="s">
        <v>10</v>
      </c>
      <c r="D25" s="18">
        <v>59.099999999999994</v>
      </c>
      <c r="E25" s="60">
        <f t="shared" si="6"/>
        <v>92.056074766355124</v>
      </c>
      <c r="F25" s="64">
        <v>64.2</v>
      </c>
      <c r="G25" s="57">
        <v>57.599999999999994</v>
      </c>
      <c r="H25" s="60">
        <f>SUM(G25/$O25)*100</f>
        <v>89.719626168224281</v>
      </c>
      <c r="I25" s="60">
        <v>56.599999999999994</v>
      </c>
      <c r="J25" s="60">
        <f>SUM(I25/$O25)*100</f>
        <v>88.161993769470399</v>
      </c>
      <c r="K25" s="18">
        <v>58.4</v>
      </c>
      <c r="L25" s="60">
        <f>SUM(K25/$O25)*100</f>
        <v>90.965732087227408</v>
      </c>
      <c r="M25" s="18">
        <v>61.199999999999996</v>
      </c>
      <c r="N25" s="28">
        <f>SUM(M25/$O25)*100</f>
        <v>95.327102803738313</v>
      </c>
      <c r="O25" s="34">
        <v>64.2</v>
      </c>
      <c r="Q25" s="1"/>
    </row>
    <row r="26" spans="3:17" ht="20.100000000000001" customHeight="1" x14ac:dyDescent="0.25">
      <c r="D26" s="20"/>
      <c r="E26" s="20"/>
      <c r="F26" s="6"/>
      <c r="G26" s="52"/>
      <c r="H26" s="9"/>
      <c r="L26" s="20"/>
      <c r="O26" s="6"/>
    </row>
    <row r="27" spans="3:17" ht="20.100000000000001" customHeight="1" x14ac:dyDescent="0.25">
      <c r="C27" s="174" t="s">
        <v>7</v>
      </c>
      <c r="D27" s="175"/>
      <c r="E27" s="20"/>
      <c r="F27" s="32"/>
      <c r="G27" s="51"/>
      <c r="L27" s="20"/>
    </row>
    <row r="28" spans="3:17" ht="20.100000000000001" customHeight="1" x14ac:dyDescent="0.25">
      <c r="C28" s="176" t="s">
        <v>8</v>
      </c>
      <c r="D28" s="177"/>
      <c r="E28" s="20"/>
      <c r="F28" s="32"/>
      <c r="G28" s="51"/>
      <c r="L28" s="20"/>
    </row>
    <row r="29" spans="3:17" ht="20.100000000000001" customHeight="1" x14ac:dyDescent="0.25">
      <c r="C29" s="178" t="s">
        <v>9</v>
      </c>
      <c r="D29" s="179"/>
      <c r="E29" s="20"/>
      <c r="F29" s="6"/>
      <c r="G29" s="51"/>
      <c r="L29" s="20"/>
    </row>
    <row r="30" spans="3:17" ht="17.25" customHeight="1" x14ac:dyDescent="0.25">
      <c r="D30" s="20"/>
      <c r="E30" s="20"/>
      <c r="F30" s="6"/>
      <c r="G30" s="52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2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410" priority="86" operator="between">
      <formula>$F5*0.9</formula>
      <formula>$F5</formula>
    </cfRule>
    <cfRule type="cellIs" dxfId="409" priority="87" operator="lessThan">
      <formula>$F5*0.9</formula>
    </cfRule>
    <cfRule type="cellIs" dxfId="408" priority="88" operator="greaterThan">
      <formula>$F5</formula>
    </cfRule>
  </conditionalFormatting>
  <conditionalFormatting sqref="D7">
    <cfRule type="cellIs" dxfId="407" priority="79" operator="between">
      <formula>$F7*0.9</formula>
      <formula>$F7</formula>
    </cfRule>
    <cfRule type="cellIs" dxfId="406" priority="80" operator="lessThan">
      <formula>$F7*0.9</formula>
    </cfRule>
    <cfRule type="cellIs" dxfId="405" priority="81" operator="greaterThan">
      <formula>$F7</formula>
    </cfRule>
  </conditionalFormatting>
  <conditionalFormatting sqref="D6">
    <cfRule type="cellIs" dxfId="404" priority="76" operator="between">
      <formula>$F6*0.9</formula>
      <formula>$F6</formula>
    </cfRule>
    <cfRule type="cellIs" dxfId="403" priority="77" operator="lessThan">
      <formula>$F6*0.9</formula>
    </cfRule>
    <cfRule type="cellIs" dxfId="402" priority="78" operator="greaterThan">
      <formula>$F6</formula>
    </cfRule>
  </conditionalFormatting>
  <conditionalFormatting sqref="D11">
    <cfRule type="cellIs" dxfId="401" priority="73" operator="between">
      <formula>$F11*0.9</formula>
      <formula>$F11</formula>
    </cfRule>
    <cfRule type="cellIs" dxfId="400" priority="74" operator="lessThan">
      <formula>$F11*0.9</formula>
    </cfRule>
    <cfRule type="cellIs" dxfId="399" priority="75" operator="greaterThan">
      <formula>$F11</formula>
    </cfRule>
  </conditionalFormatting>
  <conditionalFormatting sqref="D17">
    <cfRule type="cellIs" dxfId="398" priority="70" operator="between">
      <formula>$F17*0.9</formula>
      <formula>$F17</formula>
    </cfRule>
    <cfRule type="cellIs" dxfId="397" priority="71" operator="lessThan">
      <formula>$F17*0.9</formula>
    </cfRule>
    <cfRule type="cellIs" dxfId="396" priority="72" operator="greaterThan">
      <formula>$F17</formula>
    </cfRule>
  </conditionalFormatting>
  <conditionalFormatting sqref="D23">
    <cfRule type="cellIs" dxfId="395" priority="67" operator="between">
      <formula>$F23*0.9</formula>
      <formula>$F23</formula>
    </cfRule>
    <cfRule type="cellIs" dxfId="394" priority="68" operator="lessThan">
      <formula>$F23*0.9</formula>
    </cfRule>
    <cfRule type="cellIs" dxfId="393" priority="69" operator="greaterThan">
      <formula>$F23</formula>
    </cfRule>
  </conditionalFormatting>
  <conditionalFormatting sqref="D12">
    <cfRule type="cellIs" dxfId="392" priority="64" operator="between">
      <formula>$F12*0.9</formula>
      <formula>$F12</formula>
    </cfRule>
    <cfRule type="cellIs" dxfId="391" priority="65" operator="lessThan">
      <formula>$F12*0.9</formula>
    </cfRule>
    <cfRule type="cellIs" dxfId="390" priority="66" operator="greaterThan">
      <formula>$F12</formula>
    </cfRule>
  </conditionalFormatting>
  <conditionalFormatting sqref="D24">
    <cfRule type="cellIs" dxfId="389" priority="61" operator="between">
      <formula>$F24*0.9</formula>
      <formula>$F24</formula>
    </cfRule>
    <cfRule type="cellIs" dxfId="388" priority="62" operator="lessThan">
      <formula>$F24*0.9</formula>
    </cfRule>
    <cfRule type="cellIs" dxfId="387" priority="63" operator="greaterThan">
      <formula>$F24</formula>
    </cfRule>
  </conditionalFormatting>
  <conditionalFormatting sqref="D13">
    <cfRule type="cellIs" dxfId="386" priority="58" operator="between">
      <formula>$F13*0.9</formula>
      <formula>$F13</formula>
    </cfRule>
    <cfRule type="cellIs" dxfId="385" priority="59" operator="lessThan">
      <formula>$F13*0.9</formula>
    </cfRule>
    <cfRule type="cellIs" dxfId="384" priority="60" operator="greaterThan">
      <formula>$F13</formula>
    </cfRule>
  </conditionalFormatting>
  <conditionalFormatting sqref="D19">
    <cfRule type="cellIs" dxfId="383" priority="55" operator="between">
      <formula>$F19*0.9</formula>
      <formula>$F19</formula>
    </cfRule>
    <cfRule type="cellIs" dxfId="382" priority="56" operator="lessThan">
      <formula>$F19*0.9</formula>
    </cfRule>
    <cfRule type="cellIs" dxfId="381" priority="57" operator="greaterThan">
      <formula>$F19</formula>
    </cfRule>
  </conditionalFormatting>
  <conditionalFormatting sqref="D25">
    <cfRule type="cellIs" dxfId="380" priority="52" operator="between">
      <formula>$F25*0.9</formula>
      <formula>$F25</formula>
    </cfRule>
    <cfRule type="cellIs" dxfId="379" priority="53" operator="lessThan">
      <formula>$F25*0.9</formula>
    </cfRule>
    <cfRule type="cellIs" dxfId="378" priority="54" operator="greaterThan">
      <formula>$F25</formula>
    </cfRule>
  </conditionalFormatting>
  <conditionalFormatting sqref="G5 I5 K5 M5">
    <cfRule type="cellIs" dxfId="377" priority="107" operator="between">
      <formula>$O5*0.9</formula>
      <formula>$O5</formula>
    </cfRule>
    <cfRule type="cellIs" dxfId="376" priority="108" operator="lessThan">
      <formula>$O5*0.9</formula>
    </cfRule>
    <cfRule type="cellIs" dxfId="375" priority="109" operator="greaterThan">
      <formula>$O5</formula>
    </cfRule>
  </conditionalFormatting>
  <conditionalFormatting sqref="G6 I6 K6 M6">
    <cfRule type="cellIs" dxfId="374" priority="89" operator="between">
      <formula>$O6*0.9</formula>
      <formula>$O6</formula>
    </cfRule>
    <cfRule type="cellIs" dxfId="373" priority="90" operator="lessThan">
      <formula>$O6*0.9</formula>
    </cfRule>
    <cfRule type="cellIs" dxfId="372" priority="91" operator="greaterThan">
      <formula>$O6</formula>
    </cfRule>
  </conditionalFormatting>
  <conditionalFormatting sqref="G7 I7 K7 M7">
    <cfRule type="cellIs" dxfId="371" priority="49" operator="between">
      <formula>$O7*0.9</formula>
      <formula>$O7</formula>
    </cfRule>
    <cfRule type="cellIs" dxfId="370" priority="50" operator="lessThan">
      <formula>$O7*0.9</formula>
    </cfRule>
    <cfRule type="cellIs" dxfId="369" priority="51" operator="greaterThan">
      <formula>$O7</formula>
    </cfRule>
  </conditionalFormatting>
  <conditionalFormatting sqref="G11 I11 K11 M11">
    <cfRule type="cellIs" dxfId="368" priority="104" operator="between">
      <formula>$O11*0.9</formula>
      <formula>$O11</formula>
    </cfRule>
    <cfRule type="cellIs" dxfId="367" priority="105" operator="lessThan">
      <formula>$O11*0.9</formula>
    </cfRule>
    <cfRule type="cellIs" dxfId="366" priority="106" operator="greaterThan">
      <formula>$O11</formula>
    </cfRule>
  </conditionalFormatting>
  <conditionalFormatting sqref="G12 I12 K12 M12">
    <cfRule type="cellIs" dxfId="365" priority="101" operator="between">
      <formula>$O12*0.9</formula>
      <formula>$O12</formula>
    </cfRule>
    <cfRule type="cellIs" dxfId="364" priority="102" operator="lessThan">
      <formula>$O12*0.9</formula>
    </cfRule>
    <cfRule type="cellIs" dxfId="363" priority="103" operator="greaterThan">
      <formula>$O12</formula>
    </cfRule>
  </conditionalFormatting>
  <conditionalFormatting sqref="G13 I13 K13 M13">
    <cfRule type="cellIs" dxfId="362" priority="83" operator="between">
      <formula>$O13*0.9</formula>
      <formula>$O13</formula>
    </cfRule>
    <cfRule type="cellIs" dxfId="361" priority="84" operator="lessThan">
      <formula>$O13*0.9</formula>
    </cfRule>
    <cfRule type="cellIs" dxfId="360" priority="85" operator="greaterThan">
      <formula>$O13</formula>
    </cfRule>
  </conditionalFormatting>
  <conditionalFormatting sqref="G14 I14 K14 M14">
    <cfRule type="cellIs" dxfId="359" priority="43" operator="between">
      <formula>$O14*0.9</formula>
      <formula>$O14</formula>
    </cfRule>
    <cfRule type="cellIs" dxfId="358" priority="44" operator="lessThan">
      <formula>$O14*0.9</formula>
    </cfRule>
    <cfRule type="cellIs" dxfId="357" priority="45" operator="greaterThan">
      <formula>$O14</formula>
    </cfRule>
  </conditionalFormatting>
  <conditionalFormatting sqref="G17:G18 I17:I18 K17:K18 M17:M18">
    <cfRule type="cellIs" dxfId="356" priority="98" operator="between">
      <formula>$O17*0.9</formula>
      <formula>$O17</formula>
    </cfRule>
    <cfRule type="cellIs" dxfId="355" priority="99" operator="lessThan">
      <formula>$O17*0.9</formula>
    </cfRule>
    <cfRule type="cellIs" dxfId="354" priority="100" operator="greaterThan">
      <formula>$O17</formula>
    </cfRule>
  </conditionalFormatting>
  <conditionalFormatting sqref="G19 I19 K19 M19">
    <cfRule type="cellIs" dxfId="353" priority="40" operator="between">
      <formula>$O19*0.9</formula>
      <formula>$O19</formula>
    </cfRule>
    <cfRule type="cellIs" dxfId="352" priority="41" operator="lessThan">
      <formula>$O19*0.9</formula>
    </cfRule>
    <cfRule type="cellIs" dxfId="351" priority="42" operator="greaterThan">
      <formula>$O19</formula>
    </cfRule>
  </conditionalFormatting>
  <conditionalFormatting sqref="G20 I20 K20 M20">
    <cfRule type="cellIs" dxfId="350" priority="37" operator="between">
      <formula>$O20*0.9</formula>
      <formula>$O20</formula>
    </cfRule>
    <cfRule type="cellIs" dxfId="349" priority="38" operator="lessThan">
      <formula>$O20*0.9</formula>
    </cfRule>
    <cfRule type="cellIs" dxfId="348" priority="39" operator="greaterThan">
      <formula>$O20</formula>
    </cfRule>
  </conditionalFormatting>
  <conditionalFormatting sqref="G23 I23 K23 M23">
    <cfRule type="cellIs" dxfId="347" priority="95" operator="between">
      <formula>$O23*0.9</formula>
      <formula>$O23</formula>
    </cfRule>
    <cfRule type="cellIs" dxfId="346" priority="96" operator="lessThan">
      <formula>$O23*0.9</formula>
    </cfRule>
    <cfRule type="cellIs" dxfId="345" priority="97" operator="greaterThan">
      <formula>$O23</formula>
    </cfRule>
  </conditionalFormatting>
  <conditionalFormatting sqref="G24 I24 K24 M24">
    <cfRule type="cellIs" dxfId="344" priority="92" operator="between">
      <formula>$O24*0.9</formula>
      <formula>$O24</formula>
    </cfRule>
    <cfRule type="cellIs" dxfId="343" priority="93" operator="lessThan">
      <formula>$O24*0.9</formula>
    </cfRule>
    <cfRule type="cellIs" dxfId="342" priority="94" operator="greaterThan">
      <formula>$O24</formula>
    </cfRule>
  </conditionalFormatting>
  <conditionalFormatting sqref="G25 I25 K25 M25">
    <cfRule type="cellIs" dxfId="341" priority="34" operator="between">
      <formula>$O25*0.9</formula>
      <formula>$O25</formula>
    </cfRule>
    <cfRule type="cellIs" dxfId="340" priority="35" operator="lessThan">
      <formula>$O25*0.9</formula>
    </cfRule>
    <cfRule type="cellIs" dxfId="339" priority="36" operator="greaterThan">
      <formula>$O25</formula>
    </cfRule>
  </conditionalFormatting>
  <conditionalFormatting sqref="D8">
    <cfRule type="cellIs" dxfId="338" priority="31" operator="between">
      <formula>$F8*0.9</formula>
      <formula>$F8</formula>
    </cfRule>
    <cfRule type="cellIs" dxfId="337" priority="32" operator="lessThan">
      <formula>$F8*0.9</formula>
    </cfRule>
    <cfRule type="cellIs" dxfId="336" priority="33" operator="greaterThan">
      <formula>$F8</formula>
    </cfRule>
  </conditionalFormatting>
  <conditionalFormatting sqref="D14">
    <cfRule type="cellIs" dxfId="335" priority="28" operator="between">
      <formula>$F14*0.9</formula>
      <formula>$F14</formula>
    </cfRule>
    <cfRule type="cellIs" dxfId="334" priority="29" operator="lessThan">
      <formula>$F14*0.9</formula>
    </cfRule>
    <cfRule type="cellIs" dxfId="333" priority="30" operator="greaterThan">
      <formula>$F14</formula>
    </cfRule>
  </conditionalFormatting>
  <conditionalFormatting sqref="D20">
    <cfRule type="cellIs" dxfId="332" priority="25" operator="between">
      <formula>$F20*0.9</formula>
      <formula>$F20</formula>
    </cfRule>
    <cfRule type="cellIs" dxfId="331" priority="26" operator="lessThan">
      <formula>$F20*0.9</formula>
    </cfRule>
    <cfRule type="cellIs" dxfId="330" priority="27" operator="greaterThan">
      <formula>$F20</formula>
    </cfRule>
  </conditionalFormatting>
  <conditionalFormatting sqref="G15 I15 K15 M15">
    <cfRule type="cellIs" dxfId="329" priority="22" operator="between">
      <formula>$O15*0.9</formula>
      <formula>$O15</formula>
    </cfRule>
    <cfRule type="cellIs" dxfId="328" priority="23" operator="lessThan">
      <formula>$O15*0.9</formula>
    </cfRule>
    <cfRule type="cellIs" dxfId="327" priority="24" operator="greaterThan">
      <formula>$O15</formula>
    </cfRule>
  </conditionalFormatting>
  <conditionalFormatting sqref="G21 I21 K21 M21">
    <cfRule type="cellIs" dxfId="326" priority="16" operator="between">
      <formula>$O21*0.9</formula>
      <formula>$O21</formula>
    </cfRule>
    <cfRule type="cellIs" dxfId="325" priority="17" operator="lessThan">
      <formula>$O21*0.9</formula>
    </cfRule>
    <cfRule type="cellIs" dxfId="324" priority="18" operator="greaterThan">
      <formula>$O21</formula>
    </cfRule>
  </conditionalFormatting>
  <conditionalFormatting sqref="G8 I8 K8 M8">
    <cfRule type="cellIs" dxfId="323" priority="10" operator="between">
      <formula>$O8*0.9</formula>
      <formula>$O8</formula>
    </cfRule>
    <cfRule type="cellIs" dxfId="322" priority="11" operator="lessThan">
      <formula>$O8*0.9</formula>
    </cfRule>
    <cfRule type="cellIs" dxfId="321" priority="12" operator="greaterThan">
      <formula>$O8</formula>
    </cfRule>
  </conditionalFormatting>
  <conditionalFormatting sqref="G9 I9 K9 M9">
    <cfRule type="cellIs" dxfId="320" priority="7" operator="between">
      <formula>$O9*0.9</formula>
      <formula>$O9</formula>
    </cfRule>
    <cfRule type="cellIs" dxfId="319" priority="8" operator="lessThan">
      <formula>$O9*0.9</formula>
    </cfRule>
    <cfRule type="cellIs" dxfId="318" priority="9" operator="greaterThan">
      <formula>$O9</formula>
    </cfRule>
  </conditionalFormatting>
  <conditionalFormatting sqref="D21 D15 D9">
    <cfRule type="cellIs" dxfId="317" priority="4" operator="between">
      <formula>$F9*0.9</formula>
      <formula>$F9</formula>
    </cfRule>
    <cfRule type="cellIs" dxfId="316" priority="5" operator="lessThan">
      <formula>$F9*0.9</formula>
    </cfRule>
    <cfRule type="cellIs" dxfId="315" priority="6" operator="greaterThan">
      <formula>$F9</formula>
    </cfRule>
  </conditionalFormatting>
  <conditionalFormatting sqref="D18">
    <cfRule type="cellIs" dxfId="314" priority="1" operator="between">
      <formula>$F18*0.9</formula>
      <formula>$F18</formula>
    </cfRule>
    <cfRule type="cellIs" dxfId="313" priority="2" operator="lessThan">
      <formula>$F18*0.9</formula>
    </cfRule>
    <cfRule type="cellIs" dxfId="312" priority="3" operator="greaterThan">
      <formula>$F18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C1:Q45"/>
  <sheetViews>
    <sheetView zoomScaleNormal="100" zoomScaleSheetLayoutView="100" workbookViewId="0">
      <pane xSplit="3" ySplit="3" topLeftCell="D4" activePane="bottomRight" state="frozen"/>
      <selection activeCell="M11" sqref="M11:M15"/>
      <selection pane="topRight" activeCell="M11" sqref="M11:M15"/>
      <selection pane="bottomLeft" activeCell="M11" sqref="M11:M15"/>
      <selection pane="bottomRight" activeCell="T15" sqref="T15"/>
    </sheetView>
  </sheetViews>
  <sheetFormatPr defaultColWidth="9.140625" defaultRowHeight="15" x14ac:dyDescent="0.25"/>
  <cols>
    <col min="1" max="2" width="8.85546875" style="20" customWidth="1"/>
    <col min="3" max="3" width="40.42578125" style="40" customWidth="1"/>
    <col min="4" max="5" width="13.85546875" style="9" hidden="1" customWidth="1"/>
    <col min="6" max="6" width="13.85546875" style="20" hidden="1" customWidth="1"/>
    <col min="7" max="11" width="13.85546875" style="20" customWidth="1"/>
    <col min="12" max="12" width="13.85546875" style="6" customWidth="1"/>
    <col min="13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6" t="str">
        <f ca="1">MID(CELL("Filename",I4),SEARCH("]",CELL("Filename",I4),1)+1,32)</f>
        <v>LWDB 22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18</v>
      </c>
      <c r="E3" s="5" t="s">
        <v>16</v>
      </c>
      <c r="F3" s="48" t="s">
        <v>17</v>
      </c>
      <c r="G3" s="50" t="s">
        <v>49</v>
      </c>
      <c r="H3" s="5" t="s">
        <v>50</v>
      </c>
      <c r="I3" s="4" t="s">
        <v>51</v>
      </c>
      <c r="J3" s="5" t="s">
        <v>52</v>
      </c>
      <c r="K3" s="8" t="s">
        <v>53</v>
      </c>
      <c r="L3" s="5" t="s">
        <v>54</v>
      </c>
      <c r="M3" s="8" t="s">
        <v>55</v>
      </c>
      <c r="N3" s="5" t="s">
        <v>56</v>
      </c>
      <c r="O3" s="7" t="s">
        <v>57</v>
      </c>
    </row>
    <row r="4" spans="3:17" ht="20.100000000000001" customHeight="1" x14ac:dyDescent="0.25">
      <c r="C4" s="24" t="s">
        <v>11</v>
      </c>
      <c r="D4" s="27"/>
      <c r="E4" s="27"/>
      <c r="F4" s="49"/>
      <c r="G4" s="50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91.8</v>
      </c>
      <c r="E5" s="60">
        <f>D5/F5*100</f>
        <v>102.91479820627802</v>
      </c>
      <c r="F5" s="64">
        <v>89.2</v>
      </c>
      <c r="G5" s="113">
        <v>91.7</v>
      </c>
      <c r="H5" s="60">
        <f>SUM(G5/$O5)*100</f>
        <v>105.16055045871559</v>
      </c>
      <c r="I5" s="60">
        <v>92.2</v>
      </c>
      <c r="J5" s="60">
        <f>SUM(I5/$O5)*100</f>
        <v>105.73394495412845</v>
      </c>
      <c r="K5" s="18">
        <v>93.300000000000011</v>
      </c>
      <c r="L5" s="60">
        <f>SUM(K5/$O5)*100</f>
        <v>106.99541284403671</v>
      </c>
      <c r="M5" s="18">
        <v>80.100000000000009</v>
      </c>
      <c r="N5" s="28">
        <f>SUM(M5/$O5)*100</f>
        <v>91.857798165137609</v>
      </c>
      <c r="O5" s="33">
        <v>87.2</v>
      </c>
      <c r="Q5" s="1"/>
    </row>
    <row r="6" spans="3:17" ht="20.100000000000001" customHeight="1" x14ac:dyDescent="0.25">
      <c r="C6" s="21" t="s">
        <v>3</v>
      </c>
      <c r="D6" s="29">
        <v>8320</v>
      </c>
      <c r="E6" s="114">
        <f t="shared" ref="E6:E9" si="0">D6/F6*100</f>
        <v>104</v>
      </c>
      <c r="F6" s="153">
        <v>8000</v>
      </c>
      <c r="G6" s="112">
        <v>8398</v>
      </c>
      <c r="H6" s="60">
        <f>SUM(G6/$O6)*100</f>
        <v>107.66666666666667</v>
      </c>
      <c r="I6" s="63">
        <v>8881</v>
      </c>
      <c r="J6" s="60">
        <f>SUM(I6/$O6)*100</f>
        <v>113.85897435897436</v>
      </c>
      <c r="K6" s="29">
        <v>9871</v>
      </c>
      <c r="L6" s="60">
        <f>SUM(K6/$O6)*100</f>
        <v>126.55128205128206</v>
      </c>
      <c r="M6" s="29">
        <v>9433</v>
      </c>
      <c r="N6" s="28">
        <f>SUM(M6/$O6)*100</f>
        <v>120.93589743589743</v>
      </c>
      <c r="O6" s="35">
        <v>7800</v>
      </c>
      <c r="Q6" s="1"/>
    </row>
    <row r="7" spans="3:17" ht="20.100000000000001" customHeight="1" x14ac:dyDescent="0.25">
      <c r="C7" s="21" t="s">
        <v>10</v>
      </c>
      <c r="D7" s="18">
        <v>89.9</v>
      </c>
      <c r="E7" s="114">
        <f t="shared" si="0"/>
        <v>105.14619883040936</v>
      </c>
      <c r="F7" s="64">
        <v>85.5</v>
      </c>
      <c r="G7" s="113">
        <v>88.2</v>
      </c>
      <c r="H7" s="60">
        <f>SUM(G7/$O7)*100</f>
        <v>104.37869822485209</v>
      </c>
      <c r="I7" s="60">
        <v>87.8</v>
      </c>
      <c r="J7" s="60">
        <f>SUM(I7/$O7)*100</f>
        <v>103.90532544378699</v>
      </c>
      <c r="K7" s="18">
        <v>89.600000000000009</v>
      </c>
      <c r="L7" s="60">
        <f>SUM(K7/$O7)*100</f>
        <v>106.03550295857988</v>
      </c>
      <c r="M7" s="18">
        <v>90.2</v>
      </c>
      <c r="N7" s="28">
        <f>SUM(M7/$O7)*100</f>
        <v>106.74556213017752</v>
      </c>
      <c r="O7" s="34">
        <v>84.5</v>
      </c>
      <c r="Q7" s="1"/>
    </row>
    <row r="8" spans="3:17" ht="20.100000000000001" customHeight="1" x14ac:dyDescent="0.25">
      <c r="C8" s="21" t="s">
        <v>13</v>
      </c>
      <c r="D8" s="18">
        <v>82.1</v>
      </c>
      <c r="E8" s="114">
        <f t="shared" si="0"/>
        <v>124.39393939393939</v>
      </c>
      <c r="F8" s="64">
        <v>66</v>
      </c>
      <c r="G8" s="113">
        <v>83.1</v>
      </c>
      <c r="H8" s="114">
        <f>SUM(G8/$O8)*100</f>
        <v>118.71428571428571</v>
      </c>
      <c r="I8" s="114">
        <v>84.399999999999991</v>
      </c>
      <c r="J8" s="114">
        <f>SUM(I8/$O8)*100</f>
        <v>120.57142857142856</v>
      </c>
      <c r="K8" s="108">
        <v>85.1</v>
      </c>
      <c r="L8" s="114">
        <f>SUM(K8/$O8)*100</f>
        <v>121.57142857142856</v>
      </c>
      <c r="M8" s="108">
        <v>87</v>
      </c>
      <c r="N8" s="28">
        <f>SUM(M8/$O8)*100</f>
        <v>124.28571428571429</v>
      </c>
      <c r="O8" s="34">
        <v>70</v>
      </c>
      <c r="Q8" s="1"/>
    </row>
    <row r="9" spans="3:17" ht="20.100000000000001" customHeight="1" x14ac:dyDescent="0.25">
      <c r="C9" s="21" t="s">
        <v>19</v>
      </c>
      <c r="D9" s="108">
        <v>96.6</v>
      </c>
      <c r="E9" s="114">
        <f t="shared" si="0"/>
        <v>205.531914893617</v>
      </c>
      <c r="F9" s="64">
        <v>47</v>
      </c>
      <c r="G9" s="113">
        <v>81.899999999999991</v>
      </c>
      <c r="H9" s="114">
        <f>SUM(G9/$O9)*100</f>
        <v>167.14285714285714</v>
      </c>
      <c r="I9" s="114">
        <v>74.7</v>
      </c>
      <c r="J9" s="114">
        <f>SUM(I9/$O9)*100</f>
        <v>152.44897959183675</v>
      </c>
      <c r="K9" s="108">
        <v>80.5</v>
      </c>
      <c r="L9" s="114">
        <f>SUM(K9/$O9)*100</f>
        <v>164.28571428571428</v>
      </c>
      <c r="M9" s="108">
        <v>87.3</v>
      </c>
      <c r="N9" s="28">
        <f>SUM(M9/$O9)*100</f>
        <v>178.16326530612244</v>
      </c>
      <c r="O9" s="34">
        <v>49</v>
      </c>
      <c r="Q9" s="1"/>
    </row>
    <row r="10" spans="3:17" ht="20.100000000000001" customHeight="1" x14ac:dyDescent="0.25">
      <c r="C10" s="39" t="s">
        <v>14</v>
      </c>
      <c r="D10" s="31"/>
      <c r="E10" s="31"/>
      <c r="F10" s="31"/>
      <c r="G10" s="58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89.600000000000009</v>
      </c>
      <c r="E11" s="114">
        <f t="shared" ref="E11:E15" si="1">D11/F11*100</f>
        <v>105.41176470588236</v>
      </c>
      <c r="F11" s="64">
        <v>85</v>
      </c>
      <c r="G11" s="57">
        <v>90</v>
      </c>
      <c r="H11" s="60">
        <f>SUM(G11/$O11)*100</f>
        <v>105.88235294117648</v>
      </c>
      <c r="I11" s="60">
        <v>93.2</v>
      </c>
      <c r="J11" s="60">
        <f>SUM(I11/$O11)*100</f>
        <v>109.64705882352941</v>
      </c>
      <c r="K11" s="18">
        <v>96.2</v>
      </c>
      <c r="L11" s="60">
        <f>SUM(K11/$O11)*100</f>
        <v>113.1764705882353</v>
      </c>
      <c r="M11" s="18">
        <v>73.3</v>
      </c>
      <c r="N11" s="28">
        <f>SUM(M11/$O11)*100</f>
        <v>86.235294117647058</v>
      </c>
      <c r="O11" s="34">
        <v>85</v>
      </c>
      <c r="Q11" s="1"/>
    </row>
    <row r="12" spans="3:17" ht="20.100000000000001" customHeight="1" x14ac:dyDescent="0.25">
      <c r="C12" s="21" t="s">
        <v>3</v>
      </c>
      <c r="D12" s="29">
        <v>11246</v>
      </c>
      <c r="E12" s="114">
        <f t="shared" si="1"/>
        <v>144.17948717948718</v>
      </c>
      <c r="F12" s="153">
        <v>7800</v>
      </c>
      <c r="G12" s="56">
        <v>11208</v>
      </c>
      <c r="H12" s="60">
        <f>SUM(G12/$O12)*100</f>
        <v>151.45945945945948</v>
      </c>
      <c r="I12" s="63">
        <v>12016</v>
      </c>
      <c r="J12" s="60">
        <f>SUM(I12/$O12)*100</f>
        <v>162.37837837837839</v>
      </c>
      <c r="K12" s="29">
        <v>12578</v>
      </c>
      <c r="L12" s="60">
        <f>SUM(K12/$O12)*100</f>
        <v>169.97297297297297</v>
      </c>
      <c r="M12" s="29">
        <v>11389</v>
      </c>
      <c r="N12" s="28">
        <f>SUM(M12/$O12)*100</f>
        <v>153.90540540540542</v>
      </c>
      <c r="O12" s="35">
        <v>7400</v>
      </c>
      <c r="Q12" s="1"/>
    </row>
    <row r="13" spans="3:17" ht="20.100000000000001" customHeight="1" x14ac:dyDescent="0.25">
      <c r="C13" s="21" t="s">
        <v>10</v>
      </c>
      <c r="D13" s="18">
        <v>89.2</v>
      </c>
      <c r="E13" s="114">
        <f t="shared" si="1"/>
        <v>110.12345679012346</v>
      </c>
      <c r="F13" s="64">
        <v>81</v>
      </c>
      <c r="G13" s="57">
        <v>86</v>
      </c>
      <c r="H13" s="60">
        <f>SUM(G13/$O13)*100</f>
        <v>106.17283950617285</v>
      </c>
      <c r="I13" s="60">
        <v>86.1</v>
      </c>
      <c r="J13" s="18">
        <f>SUM(I13/$O13)*100</f>
        <v>106.29629629629629</v>
      </c>
      <c r="K13" s="18">
        <v>87.5</v>
      </c>
      <c r="L13" s="60">
        <f>SUM(K13/$O13)*100</f>
        <v>108.02469135802468</v>
      </c>
      <c r="M13" s="18">
        <v>89.3</v>
      </c>
      <c r="N13" s="28">
        <f>SUM(M13/$O13)*100</f>
        <v>110.24691358024693</v>
      </c>
      <c r="O13" s="34">
        <v>81</v>
      </c>
      <c r="Q13" s="1"/>
    </row>
    <row r="14" spans="3:17" ht="20.100000000000001" customHeight="1" x14ac:dyDescent="0.25">
      <c r="C14" s="21" t="s">
        <v>13</v>
      </c>
      <c r="D14" s="18">
        <v>84.899999999999991</v>
      </c>
      <c r="E14" s="114">
        <f t="shared" si="1"/>
        <v>116.30136986301369</v>
      </c>
      <c r="F14" s="64">
        <v>73</v>
      </c>
      <c r="G14" s="57">
        <v>87.9</v>
      </c>
      <c r="H14" s="60">
        <f>SUM(G14/$O14)*100</f>
        <v>120.41095890410961</v>
      </c>
      <c r="I14" s="60">
        <v>85.5</v>
      </c>
      <c r="J14" s="60">
        <f>SUM(I14/$O14)*100</f>
        <v>117.12328767123287</v>
      </c>
      <c r="K14" s="18">
        <v>89.3</v>
      </c>
      <c r="L14" s="60">
        <f>SUM(K14/$O14)*100</f>
        <v>122.32876712328766</v>
      </c>
      <c r="M14" s="18">
        <v>88.1</v>
      </c>
      <c r="N14" s="28">
        <f>SUM(M14/$O14)*100</f>
        <v>120.68493150684931</v>
      </c>
      <c r="O14" s="34">
        <v>73</v>
      </c>
      <c r="Q14" s="1"/>
    </row>
    <row r="15" spans="3:17" ht="20.100000000000001" customHeight="1" x14ac:dyDescent="0.25">
      <c r="C15" s="21" t="s">
        <v>19</v>
      </c>
      <c r="D15" s="108">
        <v>94.8</v>
      </c>
      <c r="E15" s="114">
        <f t="shared" si="1"/>
        <v>201.70212765957447</v>
      </c>
      <c r="F15" s="64">
        <v>47</v>
      </c>
      <c r="G15" s="57">
        <v>80.800000000000011</v>
      </c>
      <c r="H15" s="60">
        <f>SUM(G15/$O15)*100</f>
        <v>164.89795918367349</v>
      </c>
      <c r="I15" s="60">
        <v>77.7</v>
      </c>
      <c r="J15" s="60">
        <f>SUM(I15/$O15)*100</f>
        <v>158.57142857142858</v>
      </c>
      <c r="K15" s="18">
        <v>85.7</v>
      </c>
      <c r="L15" s="60">
        <f>SUM(K15/$O15)*100</f>
        <v>174.89795918367349</v>
      </c>
      <c r="M15" s="18">
        <v>94.199999999999989</v>
      </c>
      <c r="N15" s="28">
        <f>SUM(M15/$O15)*100</f>
        <v>192.24489795918365</v>
      </c>
      <c r="O15" s="34">
        <v>49</v>
      </c>
      <c r="Q15" s="1"/>
    </row>
    <row r="16" spans="3:17" ht="20.100000000000001" customHeight="1" x14ac:dyDescent="0.25">
      <c r="C16" s="39" t="s">
        <v>15</v>
      </c>
      <c r="D16" s="31"/>
      <c r="E16" s="31"/>
      <c r="F16" s="31"/>
      <c r="G16" s="58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74.2</v>
      </c>
      <c r="E17" s="114">
        <f t="shared" ref="E17:E21" si="2">D17/F17*100</f>
        <v>93.924050632911388</v>
      </c>
      <c r="F17" s="64">
        <v>79</v>
      </c>
      <c r="G17" s="57">
        <v>83.5</v>
      </c>
      <c r="H17" s="60">
        <f>SUM(G17/$O17)*100</f>
        <v>105.03144654088049</v>
      </c>
      <c r="I17" s="60">
        <v>83.7</v>
      </c>
      <c r="J17" s="60">
        <f>SUM(I17/$O17)*100</f>
        <v>105.28301886792453</v>
      </c>
      <c r="K17" s="18">
        <v>82.399999999999991</v>
      </c>
      <c r="L17" s="60">
        <f>SUM(K17/$O17)*100</f>
        <v>103.64779874213836</v>
      </c>
      <c r="M17" s="18">
        <v>73.8</v>
      </c>
      <c r="N17" s="28">
        <f>SUM(M17/$O17)*100</f>
        <v>92.830188679245282</v>
      </c>
      <c r="O17" s="34">
        <v>79.5</v>
      </c>
      <c r="Q17" s="1"/>
    </row>
    <row r="18" spans="3:17" ht="20.100000000000001" customHeight="1" x14ac:dyDescent="0.25">
      <c r="C18" s="21" t="s">
        <v>3</v>
      </c>
      <c r="D18" s="109">
        <v>3811</v>
      </c>
      <c r="E18" s="114">
        <f t="shared" si="2"/>
        <v>136.10714285714286</v>
      </c>
      <c r="F18" s="153">
        <v>2800</v>
      </c>
      <c r="G18" s="112">
        <v>4027</v>
      </c>
      <c r="H18" s="60">
        <f>SUM(G18/$O18)*100</f>
        <v>138.86206896551724</v>
      </c>
      <c r="I18" s="115">
        <v>4103</v>
      </c>
      <c r="J18" s="60">
        <f>SUM(I18/$O18)*100</f>
        <v>141.48275862068965</v>
      </c>
      <c r="K18" s="109">
        <v>3984</v>
      </c>
      <c r="L18" s="60">
        <f>SUM(K18/$O18)*100</f>
        <v>137.37931034482759</v>
      </c>
      <c r="M18" s="109">
        <v>4592</v>
      </c>
      <c r="N18" s="28">
        <f>SUM(M18/$O18)*100</f>
        <v>158.34482758620689</v>
      </c>
      <c r="O18" s="110">
        <v>2900</v>
      </c>
      <c r="Q18" s="1"/>
    </row>
    <row r="19" spans="3:17" ht="20.100000000000001" customHeight="1" x14ac:dyDescent="0.25">
      <c r="C19" s="21" t="s">
        <v>10</v>
      </c>
      <c r="D19" s="18">
        <v>77.400000000000006</v>
      </c>
      <c r="E19" s="114">
        <f t="shared" si="2"/>
        <v>106.02739726027397</v>
      </c>
      <c r="F19" s="64">
        <v>73</v>
      </c>
      <c r="G19" s="65">
        <v>77.900000000000006</v>
      </c>
      <c r="H19" s="60">
        <f t="shared" ref="H19:H20" si="3">SUM(G19/$O19)*100</f>
        <v>105.27027027027027</v>
      </c>
      <c r="I19" s="60">
        <v>74.2</v>
      </c>
      <c r="J19" s="60">
        <f t="shared" ref="J19:J20" si="4">SUM(I19/$O19)*100</f>
        <v>100.27027027027027</v>
      </c>
      <c r="K19" s="18">
        <v>85.3</v>
      </c>
      <c r="L19" s="60">
        <f t="shared" ref="L19:L20" si="5">SUM(K19/$O19)*100</f>
        <v>115.27027027027026</v>
      </c>
      <c r="M19" s="18">
        <v>87.8</v>
      </c>
      <c r="N19" s="28">
        <f>SUM(M19/$O19)*100</f>
        <v>118.64864864864863</v>
      </c>
      <c r="O19" s="34">
        <v>74</v>
      </c>
      <c r="Q19" s="1"/>
    </row>
    <row r="20" spans="3:17" ht="20.100000000000001" customHeight="1" x14ac:dyDescent="0.25">
      <c r="C20" s="21" t="s">
        <v>13</v>
      </c>
      <c r="D20" s="18">
        <v>66.400000000000006</v>
      </c>
      <c r="E20" s="114">
        <f t="shared" si="2"/>
        <v>86.797385620915037</v>
      </c>
      <c r="F20" s="64">
        <v>76.5</v>
      </c>
      <c r="G20" s="57">
        <v>55.600000000000009</v>
      </c>
      <c r="H20" s="60">
        <f t="shared" si="3"/>
        <v>72.679738562091515</v>
      </c>
      <c r="I20" s="60">
        <v>84.399999999999991</v>
      </c>
      <c r="J20" s="60">
        <f t="shared" si="4"/>
        <v>110.32679738562091</v>
      </c>
      <c r="K20" s="18">
        <v>84.1</v>
      </c>
      <c r="L20" s="60">
        <f t="shared" si="5"/>
        <v>109.93464052287581</v>
      </c>
      <c r="M20" s="18">
        <v>71.899999999999991</v>
      </c>
      <c r="N20" s="28">
        <f>SUM(M20/$O20)*100</f>
        <v>93.986928104575156</v>
      </c>
      <c r="O20" s="34">
        <v>76.5</v>
      </c>
      <c r="Q20" s="1"/>
    </row>
    <row r="21" spans="3:17" ht="20.100000000000001" customHeight="1" x14ac:dyDescent="0.25">
      <c r="C21" s="21" t="s">
        <v>19</v>
      </c>
      <c r="D21" s="108">
        <v>58.5</v>
      </c>
      <c r="E21" s="114">
        <f t="shared" si="2"/>
        <v>128.57142857142858</v>
      </c>
      <c r="F21" s="64">
        <v>45.5</v>
      </c>
      <c r="G21" s="57">
        <v>55.300000000000004</v>
      </c>
      <c r="H21" s="60">
        <f>SUM(G21/$O21)*100</f>
        <v>118.92473118279571</v>
      </c>
      <c r="I21" s="60">
        <v>50.8</v>
      </c>
      <c r="J21" s="60">
        <f>SUM(I21/$O21)*100</f>
        <v>109.24731182795698</v>
      </c>
      <c r="K21" s="18">
        <v>47.5</v>
      </c>
      <c r="L21" s="60">
        <f>SUM(K21/$O21)*100</f>
        <v>102.15053763440861</v>
      </c>
      <c r="M21" s="18">
        <v>91.100000000000009</v>
      </c>
      <c r="N21" s="28">
        <f>SUM(M21/$O21)*100</f>
        <v>195.91397849462368</v>
      </c>
      <c r="O21" s="34">
        <v>46.5</v>
      </c>
      <c r="Q21" s="1"/>
    </row>
    <row r="22" spans="3:17" ht="20.100000000000001" customHeight="1" x14ac:dyDescent="0.25">
      <c r="C22" s="39" t="s">
        <v>12</v>
      </c>
      <c r="D22" s="31"/>
      <c r="E22" s="31"/>
      <c r="F22" s="31"/>
      <c r="G22" s="58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60.3</v>
      </c>
      <c r="E23" s="114">
        <f t="shared" ref="E23:E25" si="6">D23/F23*100</f>
        <v>92.769230769230759</v>
      </c>
      <c r="F23" s="64">
        <v>65</v>
      </c>
      <c r="G23" s="57">
        <v>57.499999999999993</v>
      </c>
      <c r="H23" s="60">
        <f>SUM(G23/$O23)*100</f>
        <v>88.461538461538453</v>
      </c>
      <c r="I23" s="60">
        <v>59.5</v>
      </c>
      <c r="J23" s="60">
        <f>SUM(I23/$O23)*100</f>
        <v>91.538461538461533</v>
      </c>
      <c r="K23" s="18">
        <v>65.8</v>
      </c>
      <c r="L23" s="60">
        <f>SUM(K23/$O23)*100</f>
        <v>101.23076923076924</v>
      </c>
      <c r="M23" s="18">
        <v>69.3</v>
      </c>
      <c r="N23" s="28">
        <f>SUM(M23/$O23)*100</f>
        <v>106.6153846153846</v>
      </c>
      <c r="O23" s="34">
        <v>65</v>
      </c>
      <c r="Q23" s="1"/>
    </row>
    <row r="24" spans="3:17" ht="20.100000000000001" customHeight="1" x14ac:dyDescent="0.25">
      <c r="C24" s="21" t="s">
        <v>3</v>
      </c>
      <c r="D24" s="29">
        <v>6216</v>
      </c>
      <c r="E24" s="60">
        <f t="shared" si="6"/>
        <v>116.18691588785046</v>
      </c>
      <c r="F24" s="153">
        <v>5350</v>
      </c>
      <c r="G24" s="56">
        <v>6377</v>
      </c>
      <c r="H24" s="60">
        <f>SUM(G24/$O24)*100</f>
        <v>119.196261682243</v>
      </c>
      <c r="I24" s="63">
        <v>7115</v>
      </c>
      <c r="J24" s="60">
        <f>SUM(I24/$O24)*100</f>
        <v>132.99065420560748</v>
      </c>
      <c r="K24" s="29">
        <v>7659</v>
      </c>
      <c r="L24" s="60">
        <f>SUM(K24/$O24)*100</f>
        <v>143.15887850467291</v>
      </c>
      <c r="M24" s="29">
        <v>8511</v>
      </c>
      <c r="N24" s="28">
        <f>SUM(M24/$O24)*100</f>
        <v>159.0841121495327</v>
      </c>
      <c r="O24" s="35">
        <v>5350</v>
      </c>
      <c r="Q24" s="1"/>
    </row>
    <row r="25" spans="3:17" ht="20.100000000000001" customHeight="1" x14ac:dyDescent="0.25">
      <c r="C25" s="25" t="s">
        <v>10</v>
      </c>
      <c r="D25" s="18">
        <v>63.1</v>
      </c>
      <c r="E25" s="60">
        <f t="shared" si="6"/>
        <v>95.317220543806641</v>
      </c>
      <c r="F25" s="64">
        <v>66.2</v>
      </c>
      <c r="G25" s="57">
        <v>59.699999999999996</v>
      </c>
      <c r="H25" s="60">
        <f>SUM(G25/$O25)*100</f>
        <v>90.181268882175218</v>
      </c>
      <c r="I25" s="60">
        <v>58.099999999999994</v>
      </c>
      <c r="J25" s="60">
        <f>SUM(I25/$O25)*100</f>
        <v>87.764350453172185</v>
      </c>
      <c r="K25" s="18">
        <v>59.5</v>
      </c>
      <c r="L25" s="60">
        <f>SUM(K25/$O25)*100</f>
        <v>89.879154078549846</v>
      </c>
      <c r="M25" s="18">
        <v>62</v>
      </c>
      <c r="N25" s="28">
        <f>SUM(M25/$O25)*100</f>
        <v>93.65558912386706</v>
      </c>
      <c r="O25" s="34">
        <v>66.2</v>
      </c>
      <c r="Q25" s="1"/>
    </row>
    <row r="26" spans="3:17" ht="20.100000000000001" customHeight="1" x14ac:dyDescent="0.25">
      <c r="D26" s="20"/>
      <c r="E26" s="20"/>
      <c r="F26" s="6"/>
      <c r="G26" s="52"/>
      <c r="H26" s="9"/>
      <c r="L26" s="20"/>
      <c r="O26" s="6"/>
    </row>
    <row r="27" spans="3:17" ht="20.100000000000001" customHeight="1" x14ac:dyDescent="0.25">
      <c r="C27" s="174" t="s">
        <v>7</v>
      </c>
      <c r="D27" s="175"/>
      <c r="E27" s="20"/>
      <c r="F27" s="32"/>
      <c r="G27" s="51"/>
      <c r="L27" s="20"/>
    </row>
    <row r="28" spans="3:17" ht="20.100000000000001" customHeight="1" x14ac:dyDescent="0.25">
      <c r="C28" s="176" t="s">
        <v>8</v>
      </c>
      <c r="D28" s="177"/>
      <c r="E28" s="20"/>
      <c r="F28" s="32"/>
      <c r="G28" s="51"/>
      <c r="L28" s="20"/>
    </row>
    <row r="29" spans="3:17" ht="20.100000000000001" customHeight="1" x14ac:dyDescent="0.25">
      <c r="C29" s="178" t="s">
        <v>9</v>
      </c>
      <c r="D29" s="179"/>
      <c r="E29" s="20"/>
      <c r="F29" s="6"/>
      <c r="G29" s="51"/>
      <c r="L29" s="20"/>
    </row>
    <row r="30" spans="3:17" ht="17.25" customHeight="1" x14ac:dyDescent="0.25">
      <c r="D30" s="20"/>
      <c r="E30" s="20"/>
      <c r="F30" s="6"/>
      <c r="G30" s="52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2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311" priority="101" operator="between">
      <formula>$F5*0.9</formula>
      <formula>$F5</formula>
    </cfRule>
    <cfRule type="cellIs" dxfId="310" priority="102" operator="lessThan">
      <formula>$F5*0.9</formula>
    </cfRule>
    <cfRule type="cellIs" dxfId="309" priority="103" operator="greaterThan">
      <formula>$F5</formula>
    </cfRule>
  </conditionalFormatting>
  <conditionalFormatting sqref="D7">
    <cfRule type="cellIs" dxfId="308" priority="94" operator="between">
      <formula>$F7*0.9</formula>
      <formula>$F7</formula>
    </cfRule>
    <cfRule type="cellIs" dxfId="307" priority="95" operator="lessThan">
      <formula>$F7*0.9</formula>
    </cfRule>
    <cfRule type="cellIs" dxfId="306" priority="96" operator="greaterThan">
      <formula>$F7</formula>
    </cfRule>
  </conditionalFormatting>
  <conditionalFormatting sqref="D6">
    <cfRule type="cellIs" dxfId="305" priority="91" operator="between">
      <formula>$F6*0.9</formula>
      <formula>$F6</formula>
    </cfRule>
    <cfRule type="cellIs" dxfId="304" priority="92" operator="lessThan">
      <formula>$F6*0.9</formula>
    </cfRule>
    <cfRule type="cellIs" dxfId="303" priority="93" operator="greaterThan">
      <formula>$F6</formula>
    </cfRule>
  </conditionalFormatting>
  <conditionalFormatting sqref="D11">
    <cfRule type="cellIs" dxfId="302" priority="88" operator="between">
      <formula>$F11*0.9</formula>
      <formula>$F11</formula>
    </cfRule>
    <cfRule type="cellIs" dxfId="301" priority="89" operator="lessThan">
      <formula>$F11*0.9</formula>
    </cfRule>
    <cfRule type="cellIs" dxfId="300" priority="90" operator="greaterThan">
      <formula>$F11</formula>
    </cfRule>
  </conditionalFormatting>
  <conditionalFormatting sqref="D17">
    <cfRule type="cellIs" dxfId="299" priority="85" operator="between">
      <formula>$F17*0.9</formula>
      <formula>$F17</formula>
    </cfRule>
    <cfRule type="cellIs" dxfId="298" priority="86" operator="lessThan">
      <formula>$F17*0.9</formula>
    </cfRule>
    <cfRule type="cellIs" dxfId="297" priority="87" operator="greaterThan">
      <formula>$F17</formula>
    </cfRule>
  </conditionalFormatting>
  <conditionalFormatting sqref="D23">
    <cfRule type="cellIs" dxfId="296" priority="82" operator="between">
      <formula>$F23*0.9</formula>
      <formula>$F23</formula>
    </cfRule>
    <cfRule type="cellIs" dxfId="295" priority="83" operator="lessThan">
      <formula>$F23*0.9</formula>
    </cfRule>
    <cfRule type="cellIs" dxfId="294" priority="84" operator="greaterThan">
      <formula>$F23</formula>
    </cfRule>
  </conditionalFormatting>
  <conditionalFormatting sqref="D12">
    <cfRule type="cellIs" dxfId="293" priority="79" operator="between">
      <formula>$F12*0.9</formula>
      <formula>$F12</formula>
    </cfRule>
    <cfRule type="cellIs" dxfId="292" priority="80" operator="lessThan">
      <formula>$F12*0.9</formula>
    </cfRule>
    <cfRule type="cellIs" dxfId="291" priority="81" operator="greaterThan">
      <formula>$F12</formula>
    </cfRule>
  </conditionalFormatting>
  <conditionalFormatting sqref="D24">
    <cfRule type="cellIs" dxfId="290" priority="76" operator="between">
      <formula>$F24*0.9</formula>
      <formula>$F24</formula>
    </cfRule>
    <cfRule type="cellIs" dxfId="289" priority="77" operator="lessThan">
      <formula>$F24*0.9</formula>
    </cfRule>
    <cfRule type="cellIs" dxfId="288" priority="78" operator="greaterThan">
      <formula>$F24</formula>
    </cfRule>
  </conditionalFormatting>
  <conditionalFormatting sqref="D13">
    <cfRule type="cellIs" dxfId="287" priority="73" operator="between">
      <formula>$F13*0.9</formula>
      <formula>$F13</formula>
    </cfRule>
    <cfRule type="cellIs" dxfId="286" priority="74" operator="lessThan">
      <formula>$F13*0.9</formula>
    </cfRule>
    <cfRule type="cellIs" dxfId="285" priority="75" operator="greaterThan">
      <formula>$F13</formula>
    </cfRule>
  </conditionalFormatting>
  <conditionalFormatting sqref="D19">
    <cfRule type="cellIs" dxfId="284" priority="70" operator="between">
      <formula>$F19*0.9</formula>
      <formula>$F19</formula>
    </cfRule>
    <cfRule type="cellIs" dxfId="283" priority="71" operator="lessThan">
      <formula>$F19*0.9</formula>
    </cfRule>
    <cfRule type="cellIs" dxfId="282" priority="72" operator="greaterThan">
      <formula>$F19</formula>
    </cfRule>
  </conditionalFormatting>
  <conditionalFormatting sqref="D25">
    <cfRule type="cellIs" dxfId="281" priority="67" operator="between">
      <formula>$F25*0.9</formula>
      <formula>$F25</formula>
    </cfRule>
    <cfRule type="cellIs" dxfId="280" priority="68" operator="lessThan">
      <formula>$F25*0.9</formula>
    </cfRule>
    <cfRule type="cellIs" dxfId="279" priority="69" operator="greaterThan">
      <formula>$F25</formula>
    </cfRule>
  </conditionalFormatting>
  <conditionalFormatting sqref="I5 K5 M5">
    <cfRule type="cellIs" dxfId="278" priority="122" operator="between">
      <formula>$O5*0.9</formula>
      <formula>$O5</formula>
    </cfRule>
    <cfRule type="cellIs" dxfId="277" priority="123" operator="lessThan">
      <formula>$O5*0.9</formula>
    </cfRule>
    <cfRule type="cellIs" dxfId="276" priority="124" operator="greaterThan">
      <formula>$O5</formula>
    </cfRule>
  </conditionalFormatting>
  <conditionalFormatting sqref="I6 K6 M6">
    <cfRule type="cellIs" dxfId="275" priority="104" operator="between">
      <formula>$O6*0.9</formula>
      <formula>$O6</formula>
    </cfRule>
    <cfRule type="cellIs" dxfId="274" priority="105" operator="lessThan">
      <formula>$O6*0.9</formula>
    </cfRule>
    <cfRule type="cellIs" dxfId="273" priority="106" operator="greaterThan">
      <formula>$O6</formula>
    </cfRule>
  </conditionalFormatting>
  <conditionalFormatting sqref="I7 K7 M7">
    <cfRule type="cellIs" dxfId="272" priority="64" operator="between">
      <formula>$O7*0.9</formula>
      <formula>$O7</formula>
    </cfRule>
    <cfRule type="cellIs" dxfId="271" priority="65" operator="lessThan">
      <formula>$O7*0.9</formula>
    </cfRule>
    <cfRule type="cellIs" dxfId="270" priority="66" operator="greaterThan">
      <formula>$O7</formula>
    </cfRule>
  </conditionalFormatting>
  <conditionalFormatting sqref="G11 I11 K11 M11">
    <cfRule type="cellIs" dxfId="269" priority="119" operator="between">
      <formula>$O11*0.9</formula>
      <formula>$O11</formula>
    </cfRule>
    <cfRule type="cellIs" dxfId="268" priority="120" operator="lessThan">
      <formula>$O11*0.9</formula>
    </cfRule>
    <cfRule type="cellIs" dxfId="267" priority="121" operator="greaterThan">
      <formula>$O11</formula>
    </cfRule>
  </conditionalFormatting>
  <conditionalFormatting sqref="G12 I12 K12 M12">
    <cfRule type="cellIs" dxfId="266" priority="116" operator="between">
      <formula>$O12*0.9</formula>
      <formula>$O12</formula>
    </cfRule>
    <cfRule type="cellIs" dxfId="265" priority="117" operator="lessThan">
      <formula>$O12*0.9</formula>
    </cfRule>
    <cfRule type="cellIs" dxfId="264" priority="118" operator="greaterThan">
      <formula>$O12</formula>
    </cfRule>
  </conditionalFormatting>
  <conditionalFormatting sqref="G13 I13 K13 M13">
    <cfRule type="cellIs" dxfId="263" priority="98" operator="between">
      <formula>$O13*0.9</formula>
      <formula>$O13</formula>
    </cfRule>
    <cfRule type="cellIs" dxfId="262" priority="99" operator="lessThan">
      <formula>$O13*0.9</formula>
    </cfRule>
    <cfRule type="cellIs" dxfId="261" priority="100" operator="greaterThan">
      <formula>$O13</formula>
    </cfRule>
  </conditionalFormatting>
  <conditionalFormatting sqref="G14 I14 K14 M14">
    <cfRule type="cellIs" dxfId="260" priority="58" operator="between">
      <formula>$O14*0.9</formula>
      <formula>$O14</formula>
    </cfRule>
    <cfRule type="cellIs" dxfId="259" priority="59" operator="lessThan">
      <formula>$O14*0.9</formula>
    </cfRule>
    <cfRule type="cellIs" dxfId="258" priority="60" operator="greaterThan">
      <formula>$O14</formula>
    </cfRule>
  </conditionalFormatting>
  <conditionalFormatting sqref="G17:G18 I17:I18 K17:K18 M17:M18">
    <cfRule type="cellIs" dxfId="257" priority="113" operator="between">
      <formula>$O17*0.9</formula>
      <formula>$O17</formula>
    </cfRule>
    <cfRule type="cellIs" dxfId="256" priority="114" operator="lessThan">
      <formula>$O17*0.9</formula>
    </cfRule>
    <cfRule type="cellIs" dxfId="255" priority="115" operator="greaterThan">
      <formula>$O17</formula>
    </cfRule>
  </conditionalFormatting>
  <conditionalFormatting sqref="G19 I19 K19 M19">
    <cfRule type="cellIs" dxfId="254" priority="55" operator="between">
      <formula>$O19*0.9</formula>
      <formula>$O19</formula>
    </cfRule>
    <cfRule type="cellIs" dxfId="253" priority="56" operator="lessThan">
      <formula>$O19*0.9</formula>
    </cfRule>
    <cfRule type="cellIs" dxfId="252" priority="57" operator="greaterThan">
      <formula>$O19</formula>
    </cfRule>
  </conditionalFormatting>
  <conditionalFormatting sqref="G20 I20 K20 M20">
    <cfRule type="cellIs" dxfId="251" priority="52" operator="between">
      <formula>$O20*0.9</formula>
      <formula>$O20</formula>
    </cfRule>
    <cfRule type="cellIs" dxfId="250" priority="53" operator="lessThan">
      <formula>$O20*0.9</formula>
    </cfRule>
    <cfRule type="cellIs" dxfId="249" priority="54" operator="greaterThan">
      <formula>$O20</formula>
    </cfRule>
  </conditionalFormatting>
  <conditionalFormatting sqref="G23 I23 K23 M23">
    <cfRule type="cellIs" dxfId="248" priority="110" operator="between">
      <formula>$O23*0.9</formula>
      <formula>$O23</formula>
    </cfRule>
    <cfRule type="cellIs" dxfId="247" priority="111" operator="lessThan">
      <formula>$O23*0.9</formula>
    </cfRule>
    <cfRule type="cellIs" dxfId="246" priority="112" operator="greaterThan">
      <formula>$O23</formula>
    </cfRule>
  </conditionalFormatting>
  <conditionalFormatting sqref="G24 I24 K24 M24">
    <cfRule type="cellIs" dxfId="245" priority="107" operator="between">
      <formula>$O24*0.9</formula>
      <formula>$O24</formula>
    </cfRule>
    <cfRule type="cellIs" dxfId="244" priority="108" operator="lessThan">
      <formula>$O24*0.9</formula>
    </cfRule>
    <cfRule type="cellIs" dxfId="243" priority="109" operator="greaterThan">
      <formula>$O24</formula>
    </cfRule>
  </conditionalFormatting>
  <conditionalFormatting sqref="G25 I25 K25 M25">
    <cfRule type="cellIs" dxfId="242" priority="49" operator="between">
      <formula>$O25*0.9</formula>
      <formula>$O25</formula>
    </cfRule>
    <cfRule type="cellIs" dxfId="241" priority="50" operator="lessThan">
      <formula>$O25*0.9</formula>
    </cfRule>
    <cfRule type="cellIs" dxfId="240" priority="51" operator="greaterThan">
      <formula>$O25</formula>
    </cfRule>
  </conditionalFormatting>
  <conditionalFormatting sqref="D8">
    <cfRule type="cellIs" dxfId="239" priority="46" operator="between">
      <formula>$F8*0.9</formula>
      <formula>$F8</formula>
    </cfRule>
    <cfRule type="cellIs" dxfId="238" priority="47" operator="lessThan">
      <formula>$F8*0.9</formula>
    </cfRule>
    <cfRule type="cellIs" dxfId="237" priority="48" operator="greaterThan">
      <formula>$F8</formula>
    </cfRule>
  </conditionalFormatting>
  <conditionalFormatting sqref="D14">
    <cfRule type="cellIs" dxfId="236" priority="43" operator="between">
      <formula>$F14*0.9</formula>
      <formula>$F14</formula>
    </cfRule>
    <cfRule type="cellIs" dxfId="235" priority="44" operator="lessThan">
      <formula>$F14*0.9</formula>
    </cfRule>
    <cfRule type="cellIs" dxfId="234" priority="45" operator="greaterThan">
      <formula>$F14</formula>
    </cfRule>
  </conditionalFormatting>
  <conditionalFormatting sqref="D20">
    <cfRule type="cellIs" dxfId="233" priority="40" operator="between">
      <formula>$F20*0.9</formula>
      <formula>$F20</formula>
    </cfRule>
    <cfRule type="cellIs" dxfId="232" priority="41" operator="lessThan">
      <formula>$F20*0.9</formula>
    </cfRule>
    <cfRule type="cellIs" dxfId="231" priority="42" operator="greaterThan">
      <formula>$F20</formula>
    </cfRule>
  </conditionalFormatting>
  <conditionalFormatting sqref="G15 I15 K15 M15">
    <cfRule type="cellIs" dxfId="230" priority="37" operator="between">
      <formula>$O15*0.9</formula>
      <formula>$O15</formula>
    </cfRule>
    <cfRule type="cellIs" dxfId="229" priority="38" operator="lessThan">
      <formula>$O15*0.9</formula>
    </cfRule>
    <cfRule type="cellIs" dxfId="228" priority="39" operator="greaterThan">
      <formula>$O15</formula>
    </cfRule>
  </conditionalFormatting>
  <conditionalFormatting sqref="G21 I21 K21 M21">
    <cfRule type="cellIs" dxfId="227" priority="31" operator="between">
      <formula>$O21*0.9</formula>
      <formula>$O21</formula>
    </cfRule>
    <cfRule type="cellIs" dxfId="226" priority="32" operator="lessThan">
      <formula>$O21*0.9</formula>
    </cfRule>
    <cfRule type="cellIs" dxfId="225" priority="33" operator="greaterThan">
      <formula>$O21</formula>
    </cfRule>
  </conditionalFormatting>
  <conditionalFormatting sqref="I8 K8 M8">
    <cfRule type="cellIs" dxfId="224" priority="25" operator="between">
      <formula>$O8*0.9</formula>
      <formula>$O8</formula>
    </cfRule>
    <cfRule type="cellIs" dxfId="223" priority="26" operator="lessThan">
      <formula>$O8*0.9</formula>
    </cfRule>
    <cfRule type="cellIs" dxfId="222" priority="27" operator="greaterThan">
      <formula>$O8</formula>
    </cfRule>
  </conditionalFormatting>
  <conditionalFormatting sqref="I9 K9 M9">
    <cfRule type="cellIs" dxfId="221" priority="22" operator="between">
      <formula>$O9*0.9</formula>
      <formula>$O9</formula>
    </cfRule>
    <cfRule type="cellIs" dxfId="220" priority="23" operator="lessThan">
      <formula>$O9*0.9</formula>
    </cfRule>
    <cfRule type="cellIs" dxfId="219" priority="24" operator="greaterThan">
      <formula>$O9</formula>
    </cfRule>
  </conditionalFormatting>
  <conditionalFormatting sqref="D21 D15 D9">
    <cfRule type="cellIs" dxfId="218" priority="19" operator="between">
      <formula>$F9*0.9</formula>
      <formula>$F9</formula>
    </cfRule>
    <cfRule type="cellIs" dxfId="217" priority="20" operator="lessThan">
      <formula>$F9*0.9</formula>
    </cfRule>
    <cfRule type="cellIs" dxfId="216" priority="21" operator="greaterThan">
      <formula>$F9</formula>
    </cfRule>
  </conditionalFormatting>
  <conditionalFormatting sqref="D18">
    <cfRule type="cellIs" dxfId="215" priority="16" operator="between">
      <formula>$F18*0.9</formula>
      <formula>$F18</formula>
    </cfRule>
    <cfRule type="cellIs" dxfId="214" priority="17" operator="lessThan">
      <formula>$F18*0.9</formula>
    </cfRule>
    <cfRule type="cellIs" dxfId="213" priority="18" operator="greaterThan">
      <formula>$F18</formula>
    </cfRule>
  </conditionalFormatting>
  <conditionalFormatting sqref="G5">
    <cfRule type="cellIs" dxfId="212" priority="13" operator="between">
      <formula>$O5*0.9</formula>
      <formula>$O5</formula>
    </cfRule>
    <cfRule type="cellIs" dxfId="211" priority="14" operator="lessThan">
      <formula>$O5*0.9</formula>
    </cfRule>
    <cfRule type="cellIs" dxfId="210" priority="15" operator="greaterThan">
      <formula>$O5</formula>
    </cfRule>
  </conditionalFormatting>
  <conditionalFormatting sqref="G6">
    <cfRule type="cellIs" dxfId="209" priority="10" operator="between">
      <formula>$O6*0.9</formula>
      <formula>$O6</formula>
    </cfRule>
    <cfRule type="cellIs" dxfId="208" priority="11" operator="lessThan">
      <formula>$O6*0.9</formula>
    </cfRule>
    <cfRule type="cellIs" dxfId="207" priority="12" operator="greaterThan">
      <formula>$O6</formula>
    </cfRule>
  </conditionalFormatting>
  <conditionalFormatting sqref="G7">
    <cfRule type="cellIs" dxfId="206" priority="7" operator="between">
      <formula>$O7*0.9</formula>
      <formula>$O7</formula>
    </cfRule>
    <cfRule type="cellIs" dxfId="205" priority="8" operator="lessThan">
      <formula>$O7*0.9</formula>
    </cfRule>
    <cfRule type="cellIs" dxfId="204" priority="9" operator="greaterThan">
      <formula>$O7</formula>
    </cfRule>
  </conditionalFormatting>
  <conditionalFormatting sqref="G8">
    <cfRule type="cellIs" dxfId="203" priority="4" operator="between">
      <formula>$O8*0.9</formula>
      <formula>$O8</formula>
    </cfRule>
    <cfRule type="cellIs" dxfId="202" priority="5" operator="lessThan">
      <formula>$O8*0.9</formula>
    </cfRule>
    <cfRule type="cellIs" dxfId="201" priority="6" operator="greaterThan">
      <formula>$O8</formula>
    </cfRule>
  </conditionalFormatting>
  <conditionalFormatting sqref="G9">
    <cfRule type="cellIs" dxfId="200" priority="1" operator="between">
      <formula>$O9*0.9</formula>
      <formula>$O9</formula>
    </cfRule>
    <cfRule type="cellIs" dxfId="199" priority="2" operator="lessThan">
      <formula>$O9*0.9</formula>
    </cfRule>
    <cfRule type="cellIs" dxfId="198" priority="3" operator="greaterThan">
      <formula>$O9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C1:Q45"/>
  <sheetViews>
    <sheetView zoomScaleNormal="100" zoomScaleSheetLayoutView="100" workbookViewId="0">
      <pane xSplit="3" ySplit="3" topLeftCell="D4" activePane="bottomRight" state="frozen"/>
      <selection activeCell="M11" sqref="M11:M15"/>
      <selection pane="topRight" activeCell="M11" sqref="M11:M15"/>
      <selection pane="bottomLeft" activeCell="M11" sqref="M11:M15"/>
      <selection pane="bottomRight" activeCell="P19" sqref="P19"/>
    </sheetView>
  </sheetViews>
  <sheetFormatPr defaultColWidth="9.140625" defaultRowHeight="15" x14ac:dyDescent="0.25"/>
  <cols>
    <col min="1" max="2" width="8.85546875" style="20" customWidth="1"/>
    <col min="3" max="3" width="40.42578125" style="40" customWidth="1"/>
    <col min="4" max="5" width="13.85546875" style="9" hidden="1" customWidth="1"/>
    <col min="6" max="6" width="13.85546875" style="20" hidden="1" customWidth="1"/>
    <col min="7" max="11" width="13.85546875" style="20" customWidth="1"/>
    <col min="12" max="12" width="13.85546875" style="6" customWidth="1"/>
    <col min="13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6" t="str">
        <f ca="1">MID(CELL("Filename",I4),SEARCH("]",CELL("Filename",I4),1)+1,32)</f>
        <v>LWDB 23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18</v>
      </c>
      <c r="E3" s="5" t="s">
        <v>16</v>
      </c>
      <c r="F3" s="48" t="s">
        <v>17</v>
      </c>
      <c r="G3" s="50" t="s">
        <v>49</v>
      </c>
      <c r="H3" s="5" t="s">
        <v>50</v>
      </c>
      <c r="I3" s="4" t="s">
        <v>51</v>
      </c>
      <c r="J3" s="5" t="s">
        <v>52</v>
      </c>
      <c r="K3" s="8" t="s">
        <v>53</v>
      </c>
      <c r="L3" s="5" t="s">
        <v>54</v>
      </c>
      <c r="M3" s="8" t="s">
        <v>55</v>
      </c>
      <c r="N3" s="5" t="s">
        <v>56</v>
      </c>
      <c r="O3" s="7" t="s">
        <v>57</v>
      </c>
    </row>
    <row r="4" spans="3:17" ht="20.100000000000001" customHeight="1" x14ac:dyDescent="0.25">
      <c r="C4" s="24" t="s">
        <v>11</v>
      </c>
      <c r="D4" s="27"/>
      <c r="E4" s="27"/>
      <c r="F4" s="49"/>
      <c r="G4" s="50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61.199999999999996</v>
      </c>
      <c r="E5" s="60">
        <f>D5/F5*100</f>
        <v>71.578947368421055</v>
      </c>
      <c r="F5" s="64">
        <v>85.5</v>
      </c>
      <c r="G5" s="57">
        <v>52.400000000000006</v>
      </c>
      <c r="H5" s="60">
        <f>SUM(G5/$O5)*100</f>
        <v>61.502347417840376</v>
      </c>
      <c r="I5" s="60">
        <v>49</v>
      </c>
      <c r="J5" s="60">
        <f>SUM(I5/$O5)*100</f>
        <v>57.511737089201873</v>
      </c>
      <c r="K5" s="18">
        <v>47.199999999999996</v>
      </c>
      <c r="L5" s="60">
        <f>SUM(K5/$O5)*100</f>
        <v>55.399061032863841</v>
      </c>
      <c r="M5" s="18">
        <v>59.9</v>
      </c>
      <c r="N5" s="28">
        <f>SUM(M5/$O5)*100</f>
        <v>70.305164319248831</v>
      </c>
      <c r="O5" s="33">
        <v>85.2</v>
      </c>
      <c r="Q5" s="1"/>
    </row>
    <row r="6" spans="3:17" ht="20.100000000000001" customHeight="1" x14ac:dyDescent="0.25">
      <c r="C6" s="21" t="s">
        <v>3</v>
      </c>
      <c r="D6" s="29">
        <v>4335</v>
      </c>
      <c r="E6" s="114">
        <f t="shared" ref="E6:E9" si="0">D6/F6*100</f>
        <v>66.692307692307693</v>
      </c>
      <c r="F6" s="153">
        <v>6500</v>
      </c>
      <c r="G6" s="56">
        <v>5263</v>
      </c>
      <c r="H6" s="60">
        <f>SUM(G6/$O6)*100</f>
        <v>79.742424242424235</v>
      </c>
      <c r="I6" s="63">
        <v>5860</v>
      </c>
      <c r="J6" s="60">
        <f>SUM(I6/$O6)*100</f>
        <v>88.787878787878796</v>
      </c>
      <c r="K6" s="29">
        <v>5935</v>
      </c>
      <c r="L6" s="60">
        <f>SUM(K6/$O6)*100</f>
        <v>89.924242424242422</v>
      </c>
      <c r="M6" s="29">
        <v>7022</v>
      </c>
      <c r="N6" s="28">
        <f>SUM(M6/$O6)*100</f>
        <v>106.39393939393939</v>
      </c>
      <c r="O6" s="35">
        <v>6600</v>
      </c>
      <c r="Q6" s="1"/>
    </row>
    <row r="7" spans="3:17" ht="20.100000000000001" customHeight="1" x14ac:dyDescent="0.25">
      <c r="C7" s="21" t="s">
        <v>10</v>
      </c>
      <c r="D7" s="18">
        <v>55.300000000000004</v>
      </c>
      <c r="E7" s="114">
        <f t="shared" si="0"/>
        <v>65.833333333333343</v>
      </c>
      <c r="F7" s="64">
        <v>84</v>
      </c>
      <c r="G7" s="57">
        <v>56.399999999999991</v>
      </c>
      <c r="H7" s="60">
        <f>SUM(G7/$O7)*100</f>
        <v>66.745562130177504</v>
      </c>
      <c r="I7" s="60">
        <v>53.300000000000004</v>
      </c>
      <c r="J7" s="60">
        <f>SUM(I7/$O7)*100</f>
        <v>63.076923076923087</v>
      </c>
      <c r="K7" s="18">
        <v>61</v>
      </c>
      <c r="L7" s="60">
        <f>SUM(K7/$O7)*100</f>
        <v>72.189349112426044</v>
      </c>
      <c r="M7" s="18">
        <v>51</v>
      </c>
      <c r="N7" s="28">
        <f>SUM(M7/$O7)*100</f>
        <v>60.355029585798817</v>
      </c>
      <c r="O7" s="34">
        <v>84.5</v>
      </c>
      <c r="Q7" s="1"/>
    </row>
    <row r="8" spans="3:17" ht="20.100000000000001" customHeight="1" x14ac:dyDescent="0.25">
      <c r="C8" s="21" t="s">
        <v>13</v>
      </c>
      <c r="D8" s="18">
        <v>40.9</v>
      </c>
      <c r="E8" s="114">
        <f t="shared" si="0"/>
        <v>68.166666666666657</v>
      </c>
      <c r="F8" s="64">
        <v>60</v>
      </c>
      <c r="G8" s="113">
        <v>20.200000000000003</v>
      </c>
      <c r="H8" s="114">
        <f>SUM(G8/$O8)*100</f>
        <v>28.857142857142858</v>
      </c>
      <c r="I8" s="114">
        <v>21.6</v>
      </c>
      <c r="J8" s="114">
        <f>SUM(I8/$O8)*100</f>
        <v>30.857142857142861</v>
      </c>
      <c r="K8" s="108">
        <v>16.7</v>
      </c>
      <c r="L8" s="114">
        <f>SUM(K8/$O8)*100</f>
        <v>23.857142857142858</v>
      </c>
      <c r="M8" s="108">
        <v>50</v>
      </c>
      <c r="N8" s="28">
        <f>SUM(M8/$O8)*100</f>
        <v>71.428571428571431</v>
      </c>
      <c r="O8" s="34">
        <v>70</v>
      </c>
      <c r="Q8" s="1"/>
    </row>
    <row r="9" spans="3:17" ht="20.100000000000001" customHeight="1" x14ac:dyDescent="0.25">
      <c r="C9" s="21" t="s">
        <v>19</v>
      </c>
      <c r="D9" s="108">
        <v>62</v>
      </c>
      <c r="E9" s="114">
        <f t="shared" si="0"/>
        <v>131.91489361702128</v>
      </c>
      <c r="F9" s="64">
        <v>47</v>
      </c>
      <c r="G9" s="113">
        <v>63.5</v>
      </c>
      <c r="H9" s="114">
        <f>SUM(G9/$O9)*100</f>
        <v>115.45454545454544</v>
      </c>
      <c r="I9" s="114">
        <v>71.599999999999994</v>
      </c>
      <c r="J9" s="114">
        <f>SUM(I9/$O9)*100</f>
        <v>130.18181818181816</v>
      </c>
      <c r="K9" s="108">
        <v>71.399999999999991</v>
      </c>
      <c r="L9" s="114">
        <f>SUM(K9/$O9)*100</f>
        <v>129.81818181818178</v>
      </c>
      <c r="M9" s="108">
        <v>94.1</v>
      </c>
      <c r="N9" s="28">
        <f>SUM(M9/$O9)*100</f>
        <v>171.09090909090904</v>
      </c>
      <c r="O9" s="34">
        <v>55.000000000000007</v>
      </c>
      <c r="Q9" s="1"/>
    </row>
    <row r="10" spans="3:17" ht="20.100000000000001" customHeight="1" x14ac:dyDescent="0.25">
      <c r="C10" s="39" t="s">
        <v>14</v>
      </c>
      <c r="D10" s="31"/>
      <c r="E10" s="31"/>
      <c r="F10" s="31"/>
      <c r="G10" s="58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66.7</v>
      </c>
      <c r="E11" s="114">
        <f t="shared" ref="E11:E15" si="1">D11/F11*100</f>
        <v>78.47058823529413</v>
      </c>
      <c r="F11" s="64">
        <v>85</v>
      </c>
      <c r="G11" s="57">
        <v>50</v>
      </c>
      <c r="H11" s="60">
        <f>SUM(G11/$O11)*100</f>
        <v>58.82352941176471</v>
      </c>
      <c r="I11" s="60">
        <v>60</v>
      </c>
      <c r="J11" s="60">
        <f>SUM(I11/$O11)*100</f>
        <v>70.588235294117652</v>
      </c>
      <c r="K11" s="18">
        <v>60</v>
      </c>
      <c r="L11" s="60">
        <f>SUM(K11/$O11)*100</f>
        <v>70.588235294117652</v>
      </c>
      <c r="M11" s="18">
        <v>68.600000000000009</v>
      </c>
      <c r="N11" s="28">
        <f>SUM(M11/$O11)*100</f>
        <v>80.705882352941188</v>
      </c>
      <c r="O11" s="34">
        <v>85</v>
      </c>
      <c r="Q11" s="1"/>
    </row>
    <row r="12" spans="3:17" ht="20.100000000000001" customHeight="1" x14ac:dyDescent="0.25">
      <c r="C12" s="21" t="s">
        <v>3</v>
      </c>
      <c r="D12" s="29">
        <v>5446</v>
      </c>
      <c r="E12" s="114">
        <f t="shared" si="1"/>
        <v>77.8</v>
      </c>
      <c r="F12" s="153">
        <v>7000</v>
      </c>
      <c r="G12" s="56">
        <v>7938</v>
      </c>
      <c r="H12" s="60">
        <f>SUM(G12/$O12)*100</f>
        <v>111.80281690140845</v>
      </c>
      <c r="I12" s="63">
        <v>2146</v>
      </c>
      <c r="J12" s="60">
        <f>SUM(I12/$O12)*100</f>
        <v>30.225352112676056</v>
      </c>
      <c r="K12" s="29">
        <v>2146</v>
      </c>
      <c r="L12" s="60">
        <f>SUM(K12/$O12)*100</f>
        <v>30.225352112676056</v>
      </c>
      <c r="M12" s="29">
        <v>9416</v>
      </c>
      <c r="N12" s="28">
        <f>SUM(M12/$O12)*100</f>
        <v>132.61971830985914</v>
      </c>
      <c r="O12" s="35">
        <v>7100</v>
      </c>
      <c r="Q12" s="1"/>
    </row>
    <row r="13" spans="3:17" ht="20.100000000000001" customHeight="1" x14ac:dyDescent="0.25">
      <c r="C13" s="21" t="s">
        <v>10</v>
      </c>
      <c r="D13" s="18">
        <v>82.1</v>
      </c>
      <c r="E13" s="114">
        <f t="shared" si="1"/>
        <v>103.92405063291139</v>
      </c>
      <c r="F13" s="64">
        <v>79</v>
      </c>
      <c r="G13" s="57">
        <v>91.7</v>
      </c>
      <c r="H13" s="60">
        <f>SUM(G13/$O13)*100</f>
        <v>113.91304347826087</v>
      </c>
      <c r="I13" s="60">
        <v>66.7</v>
      </c>
      <c r="J13" s="18">
        <f>SUM(I13/$O13)*100</f>
        <v>82.857142857142861</v>
      </c>
      <c r="K13" s="18">
        <v>50</v>
      </c>
      <c r="L13" s="60">
        <f>SUM(K13/$O13)*100</f>
        <v>62.11180124223602</v>
      </c>
      <c r="M13" s="18">
        <v>80</v>
      </c>
      <c r="N13" s="28">
        <f>SUM(M13/$O13)*100</f>
        <v>99.378881987577643</v>
      </c>
      <c r="O13" s="34">
        <v>80.5</v>
      </c>
      <c r="Q13" s="1"/>
    </row>
    <row r="14" spans="3:17" ht="20.100000000000001" customHeight="1" x14ac:dyDescent="0.25">
      <c r="C14" s="21" t="s">
        <v>13</v>
      </c>
      <c r="D14" s="18">
        <v>66.7</v>
      </c>
      <c r="E14" s="114">
        <f t="shared" si="1"/>
        <v>88.933333333333337</v>
      </c>
      <c r="F14" s="64">
        <v>75</v>
      </c>
      <c r="G14" s="57">
        <v>100</v>
      </c>
      <c r="H14" s="60">
        <f>SUM(G14/$O14)*100</f>
        <v>133.33333333333331</v>
      </c>
      <c r="I14" s="60">
        <v>100</v>
      </c>
      <c r="J14" s="60">
        <f>SUM(I14/$O14)*100</f>
        <v>133.33333333333331</v>
      </c>
      <c r="K14" s="18">
        <v>100</v>
      </c>
      <c r="L14" s="60">
        <f>SUM(K14/$O14)*100</f>
        <v>133.33333333333331</v>
      </c>
      <c r="M14" s="18">
        <v>100</v>
      </c>
      <c r="N14" s="28">
        <f>SUM(M14/$O14)*100</f>
        <v>133.33333333333331</v>
      </c>
      <c r="O14" s="34">
        <v>75</v>
      </c>
      <c r="Q14" s="1"/>
    </row>
    <row r="15" spans="3:17" ht="20.100000000000001" customHeight="1" x14ac:dyDescent="0.25">
      <c r="C15" s="21" t="s">
        <v>19</v>
      </c>
      <c r="D15" s="108">
        <v>85.7</v>
      </c>
      <c r="E15" s="114">
        <f t="shared" si="1"/>
        <v>182.34042553191489</v>
      </c>
      <c r="F15" s="64">
        <v>47</v>
      </c>
      <c r="G15" s="57">
        <v>79.3</v>
      </c>
      <c r="H15" s="60">
        <f>SUM(G15/$O15)*100</f>
        <v>161.83673469387753</v>
      </c>
      <c r="I15" s="60">
        <v>67.400000000000006</v>
      </c>
      <c r="J15" s="60">
        <f>SUM(I15/$O15)*100</f>
        <v>137.55102040816328</v>
      </c>
      <c r="K15" s="18">
        <v>72.7</v>
      </c>
      <c r="L15" s="60">
        <f>SUM(K15/$O15)*100</f>
        <v>148.36734693877551</v>
      </c>
      <c r="M15" s="18">
        <v>89.9</v>
      </c>
      <c r="N15" s="28">
        <f>SUM(M15/$O15)*100</f>
        <v>183.46938775510205</v>
      </c>
      <c r="O15" s="34">
        <v>49</v>
      </c>
      <c r="Q15" s="1"/>
    </row>
    <row r="16" spans="3:17" ht="20.100000000000001" customHeight="1" x14ac:dyDescent="0.25">
      <c r="C16" s="39" t="s">
        <v>15</v>
      </c>
      <c r="D16" s="31"/>
      <c r="E16" s="31"/>
      <c r="F16" s="31"/>
      <c r="G16" s="58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100</v>
      </c>
      <c r="E17" s="114">
        <f t="shared" ref="E17:E21" si="2">D17/F17*100</f>
        <v>126.58227848101266</v>
      </c>
      <c r="F17" s="64">
        <v>79</v>
      </c>
      <c r="G17" s="57">
        <v>42.9</v>
      </c>
      <c r="H17" s="60">
        <f>SUM(G17/$O17)*100</f>
        <v>53.625</v>
      </c>
      <c r="I17" s="60">
        <v>83.3</v>
      </c>
      <c r="J17" s="60">
        <f>SUM(I17/$O17)*100</f>
        <v>104.125</v>
      </c>
      <c r="K17" s="18">
        <v>80</v>
      </c>
      <c r="L17" s="60">
        <f>SUM(K17/$O17)*100</f>
        <v>100</v>
      </c>
      <c r="M17" s="18">
        <v>73.2</v>
      </c>
      <c r="N17" s="28">
        <f>SUM(M17/$O17)*100</f>
        <v>91.5</v>
      </c>
      <c r="O17" s="34">
        <v>80</v>
      </c>
      <c r="Q17" s="1"/>
    </row>
    <row r="18" spans="3:17" ht="20.100000000000001" customHeight="1" x14ac:dyDescent="0.25">
      <c r="C18" s="21" t="s">
        <v>3</v>
      </c>
      <c r="D18" s="109">
        <v>5679</v>
      </c>
      <c r="E18" s="114">
        <f t="shared" si="2"/>
        <v>177.46875</v>
      </c>
      <c r="F18" s="153">
        <v>3200</v>
      </c>
      <c r="G18" s="112">
        <v>5366</v>
      </c>
      <c r="H18" s="60">
        <f>SUM(G18/$O18)*100</f>
        <v>167.6875</v>
      </c>
      <c r="I18" s="115">
        <v>5312</v>
      </c>
      <c r="J18" s="60">
        <f>SUM(I18/$O18)*100</f>
        <v>166</v>
      </c>
      <c r="K18" s="109">
        <v>5760</v>
      </c>
      <c r="L18" s="60">
        <f>SUM(K18/$O18)*100</f>
        <v>180</v>
      </c>
      <c r="M18" s="109">
        <v>5532</v>
      </c>
      <c r="N18" s="28">
        <f>SUM(M18/$O18)*100</f>
        <v>172.875</v>
      </c>
      <c r="O18" s="110">
        <v>3200</v>
      </c>
      <c r="Q18" s="1"/>
    </row>
    <row r="19" spans="3:17" ht="20.100000000000001" customHeight="1" x14ac:dyDescent="0.25">
      <c r="C19" s="21" t="s">
        <v>10</v>
      </c>
      <c r="D19" s="18">
        <v>100</v>
      </c>
      <c r="E19" s="114">
        <f t="shared" si="2"/>
        <v>136.98630136986301</v>
      </c>
      <c r="F19" s="64">
        <v>73</v>
      </c>
      <c r="G19" s="65">
        <v>35</v>
      </c>
      <c r="H19" s="60">
        <f t="shared" ref="H19:H20" si="3">SUM(G19/$O19)*100</f>
        <v>47.297297297297298</v>
      </c>
      <c r="I19" s="60">
        <v>73.3</v>
      </c>
      <c r="J19" s="60">
        <f t="shared" ref="J19:J20" si="4">SUM(I19/$O19)*100</f>
        <v>99.054054054054049</v>
      </c>
      <c r="K19" s="18">
        <v>71.399999999999991</v>
      </c>
      <c r="L19" s="60">
        <f t="shared" ref="L19:L20" si="5">SUM(K19/$O19)*100</f>
        <v>96.486486486486484</v>
      </c>
      <c r="M19" s="18">
        <v>100</v>
      </c>
      <c r="N19" s="28">
        <f>SUM(M19/$O19)*100</f>
        <v>135.13513513513513</v>
      </c>
      <c r="O19" s="34">
        <v>74</v>
      </c>
      <c r="Q19" s="1"/>
    </row>
    <row r="20" spans="3:17" ht="20.100000000000001" customHeight="1" x14ac:dyDescent="0.25">
      <c r="C20" s="21" t="s">
        <v>13</v>
      </c>
      <c r="D20" s="18">
        <v>66.7</v>
      </c>
      <c r="E20" s="114">
        <f t="shared" si="2"/>
        <v>92.638888888888886</v>
      </c>
      <c r="F20" s="64">
        <v>72</v>
      </c>
      <c r="G20" s="57">
        <v>50</v>
      </c>
      <c r="H20" s="60">
        <f t="shared" si="3"/>
        <v>69.444444444444443</v>
      </c>
      <c r="I20" s="60">
        <v>28.599999999999998</v>
      </c>
      <c r="J20" s="60">
        <f t="shared" si="4"/>
        <v>39.722222222222221</v>
      </c>
      <c r="K20" s="18">
        <v>50</v>
      </c>
      <c r="L20" s="60">
        <f t="shared" si="5"/>
        <v>69.444444444444443</v>
      </c>
      <c r="M20" s="18">
        <v>50</v>
      </c>
      <c r="N20" s="28">
        <f>SUM(M20/$O20)*100</f>
        <v>69.444444444444443</v>
      </c>
      <c r="O20" s="34">
        <v>72</v>
      </c>
      <c r="Q20" s="1"/>
    </row>
    <row r="21" spans="3:17" ht="20.100000000000001" customHeight="1" x14ac:dyDescent="0.25">
      <c r="C21" s="21" t="s">
        <v>19</v>
      </c>
      <c r="D21" s="108">
        <v>37</v>
      </c>
      <c r="E21" s="114">
        <f t="shared" si="2"/>
        <v>81.318681318681314</v>
      </c>
      <c r="F21" s="64">
        <v>45.5</v>
      </c>
      <c r="G21" s="57">
        <v>40.400000000000006</v>
      </c>
      <c r="H21" s="60">
        <f>SUM(G21/$O21)*100</f>
        <v>86.881720430107535</v>
      </c>
      <c r="I21" s="60">
        <v>38.9</v>
      </c>
      <c r="J21" s="60">
        <f>SUM(I21/$O21)*100</f>
        <v>83.655913978494624</v>
      </c>
      <c r="K21" s="18">
        <v>33</v>
      </c>
      <c r="L21" s="60">
        <f>SUM(K21/$O21)*100</f>
        <v>70.967741935483872</v>
      </c>
      <c r="M21" s="18">
        <v>67.300000000000011</v>
      </c>
      <c r="N21" s="28">
        <f>SUM(M21/$O21)*100</f>
        <v>144.73118279569894</v>
      </c>
      <c r="O21" s="34">
        <v>46.5</v>
      </c>
      <c r="Q21" s="1"/>
    </row>
    <row r="22" spans="3:17" ht="20.100000000000001" customHeight="1" x14ac:dyDescent="0.25">
      <c r="C22" s="39" t="s">
        <v>12</v>
      </c>
      <c r="D22" s="31"/>
      <c r="E22" s="31"/>
      <c r="F22" s="31"/>
      <c r="G22" s="58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58.099999999999994</v>
      </c>
      <c r="E23" s="114">
        <f t="shared" ref="E23:E25" si="6">D23/F23*100</f>
        <v>89.384615384615373</v>
      </c>
      <c r="F23" s="64">
        <v>65</v>
      </c>
      <c r="G23" s="57">
        <v>55.600000000000009</v>
      </c>
      <c r="H23" s="60">
        <f>SUM(G23/$O23)*100</f>
        <v>85.538461538461547</v>
      </c>
      <c r="I23" s="60">
        <v>55.900000000000006</v>
      </c>
      <c r="J23" s="60">
        <f>SUM(I23/$O23)*100</f>
        <v>86.000000000000014</v>
      </c>
      <c r="K23" s="18">
        <v>55.000000000000007</v>
      </c>
      <c r="L23" s="60">
        <f>SUM(K23/$O23)*100</f>
        <v>84.615384615384627</v>
      </c>
      <c r="M23" s="18">
        <v>59.5</v>
      </c>
      <c r="N23" s="28">
        <f>SUM(M23/$O23)*100</f>
        <v>91.538461538461533</v>
      </c>
      <c r="O23" s="34">
        <v>65</v>
      </c>
      <c r="Q23" s="1"/>
    </row>
    <row r="24" spans="3:17" ht="20.100000000000001" customHeight="1" x14ac:dyDescent="0.25">
      <c r="C24" s="21" t="s">
        <v>3</v>
      </c>
      <c r="D24" s="29">
        <v>5042</v>
      </c>
      <c r="E24" s="60">
        <f t="shared" si="6"/>
        <v>100.84</v>
      </c>
      <c r="F24" s="153">
        <v>5000</v>
      </c>
      <c r="G24" s="56">
        <v>5141</v>
      </c>
      <c r="H24" s="60">
        <f>SUM(G24/$O24)*100</f>
        <v>100.80392156862746</v>
      </c>
      <c r="I24" s="63">
        <v>5754</v>
      </c>
      <c r="J24" s="60">
        <f>SUM(I24/$O24)*100</f>
        <v>112.8235294117647</v>
      </c>
      <c r="K24" s="29">
        <v>6666</v>
      </c>
      <c r="L24" s="60">
        <f>SUM(K24/$O24)*100</f>
        <v>130.70588235294119</v>
      </c>
      <c r="M24" s="29">
        <v>6927</v>
      </c>
      <c r="N24" s="28">
        <f>SUM(M24/$O24)*100</f>
        <v>135.8235294117647</v>
      </c>
      <c r="O24" s="35">
        <v>5100</v>
      </c>
      <c r="Q24" s="1"/>
    </row>
    <row r="25" spans="3:17" ht="20.100000000000001" customHeight="1" x14ac:dyDescent="0.25">
      <c r="C25" s="25" t="s">
        <v>10</v>
      </c>
      <c r="D25" s="18">
        <v>57.499999999999993</v>
      </c>
      <c r="E25" s="60">
        <f t="shared" si="6"/>
        <v>89.563862928348897</v>
      </c>
      <c r="F25" s="64">
        <v>64.2</v>
      </c>
      <c r="G25" s="57">
        <v>55.300000000000004</v>
      </c>
      <c r="H25" s="60">
        <f>SUM(G25/$O25)*100</f>
        <v>86.137071651090352</v>
      </c>
      <c r="I25" s="60">
        <v>54.900000000000006</v>
      </c>
      <c r="J25" s="60">
        <f>SUM(I25/$O25)*100</f>
        <v>85.514018691588788</v>
      </c>
      <c r="K25" s="18">
        <v>56.2</v>
      </c>
      <c r="L25" s="60">
        <f>SUM(K25/$O25)*100</f>
        <v>87.53894080996885</v>
      </c>
      <c r="M25" s="18">
        <v>57.999999999999993</v>
      </c>
      <c r="N25" s="28">
        <f>SUM(M25/$O25)*100</f>
        <v>90.342679127725845</v>
      </c>
      <c r="O25" s="34">
        <v>64.2</v>
      </c>
      <c r="Q25" s="1"/>
    </row>
    <row r="26" spans="3:17" ht="20.100000000000001" customHeight="1" x14ac:dyDescent="0.25">
      <c r="D26" s="20"/>
      <c r="E26" s="20"/>
      <c r="F26" s="6"/>
      <c r="G26" s="52"/>
      <c r="H26" s="9"/>
      <c r="L26" s="20"/>
      <c r="O26" s="6"/>
    </row>
    <row r="27" spans="3:17" ht="20.100000000000001" customHeight="1" x14ac:dyDescent="0.25">
      <c r="C27" s="174" t="s">
        <v>7</v>
      </c>
      <c r="D27" s="175"/>
      <c r="E27" s="20"/>
      <c r="F27" s="32"/>
      <c r="G27" s="51"/>
      <c r="L27" s="20"/>
    </row>
    <row r="28" spans="3:17" ht="20.100000000000001" customHeight="1" x14ac:dyDescent="0.25">
      <c r="C28" s="176" t="s">
        <v>8</v>
      </c>
      <c r="D28" s="177"/>
      <c r="E28" s="20"/>
      <c r="F28" s="32"/>
      <c r="G28" s="51"/>
      <c r="L28" s="20"/>
    </row>
    <row r="29" spans="3:17" ht="20.100000000000001" customHeight="1" x14ac:dyDescent="0.25">
      <c r="C29" s="178" t="s">
        <v>9</v>
      </c>
      <c r="D29" s="179"/>
      <c r="E29" s="20"/>
      <c r="F29" s="6"/>
      <c r="G29" s="51"/>
      <c r="L29" s="20"/>
    </row>
    <row r="30" spans="3:17" ht="17.25" customHeight="1" x14ac:dyDescent="0.25">
      <c r="D30" s="20"/>
      <c r="E30" s="20"/>
      <c r="F30" s="6"/>
      <c r="G30" s="52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2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197" priority="86" operator="between">
      <formula>$F5*0.9</formula>
      <formula>$F5</formula>
    </cfRule>
    <cfRule type="cellIs" dxfId="196" priority="87" operator="lessThan">
      <formula>$F5*0.9</formula>
    </cfRule>
    <cfRule type="cellIs" dxfId="195" priority="88" operator="greaterThan">
      <formula>$F5</formula>
    </cfRule>
  </conditionalFormatting>
  <conditionalFormatting sqref="D7">
    <cfRule type="cellIs" dxfId="194" priority="79" operator="between">
      <formula>$F7*0.9</formula>
      <formula>$F7</formula>
    </cfRule>
    <cfRule type="cellIs" dxfId="193" priority="80" operator="lessThan">
      <formula>$F7*0.9</formula>
    </cfRule>
    <cfRule type="cellIs" dxfId="192" priority="81" operator="greaterThan">
      <formula>$F7</formula>
    </cfRule>
  </conditionalFormatting>
  <conditionalFormatting sqref="D6">
    <cfRule type="cellIs" dxfId="191" priority="76" operator="between">
      <formula>$F6*0.9</formula>
      <formula>$F6</formula>
    </cfRule>
    <cfRule type="cellIs" dxfId="190" priority="77" operator="lessThan">
      <formula>$F6*0.9</formula>
    </cfRule>
    <cfRule type="cellIs" dxfId="189" priority="78" operator="greaterThan">
      <formula>$F6</formula>
    </cfRule>
  </conditionalFormatting>
  <conditionalFormatting sqref="D11">
    <cfRule type="cellIs" dxfId="188" priority="73" operator="between">
      <formula>$F11*0.9</formula>
      <formula>$F11</formula>
    </cfRule>
    <cfRule type="cellIs" dxfId="187" priority="74" operator="lessThan">
      <formula>$F11*0.9</formula>
    </cfRule>
    <cfRule type="cellIs" dxfId="186" priority="75" operator="greaterThan">
      <formula>$F11</formula>
    </cfRule>
  </conditionalFormatting>
  <conditionalFormatting sqref="D17">
    <cfRule type="cellIs" dxfId="185" priority="70" operator="between">
      <formula>$F17*0.9</formula>
      <formula>$F17</formula>
    </cfRule>
    <cfRule type="cellIs" dxfId="184" priority="71" operator="lessThan">
      <formula>$F17*0.9</formula>
    </cfRule>
    <cfRule type="cellIs" dxfId="183" priority="72" operator="greaterThan">
      <formula>$F17</formula>
    </cfRule>
  </conditionalFormatting>
  <conditionalFormatting sqref="D23">
    <cfRule type="cellIs" dxfId="182" priority="67" operator="between">
      <formula>$F23*0.9</formula>
      <formula>$F23</formula>
    </cfRule>
    <cfRule type="cellIs" dxfId="181" priority="68" operator="lessThan">
      <formula>$F23*0.9</formula>
    </cfRule>
    <cfRule type="cellIs" dxfId="180" priority="69" operator="greaterThan">
      <formula>$F23</formula>
    </cfRule>
  </conditionalFormatting>
  <conditionalFormatting sqref="D12">
    <cfRule type="cellIs" dxfId="179" priority="64" operator="between">
      <formula>$F12*0.9</formula>
      <formula>$F12</formula>
    </cfRule>
    <cfRule type="cellIs" dxfId="178" priority="65" operator="lessThan">
      <formula>$F12*0.9</formula>
    </cfRule>
    <cfRule type="cellIs" dxfId="177" priority="66" operator="greaterThan">
      <formula>$F12</formula>
    </cfRule>
  </conditionalFormatting>
  <conditionalFormatting sqref="D24">
    <cfRule type="cellIs" dxfId="176" priority="61" operator="between">
      <formula>$F24*0.9</formula>
      <formula>$F24</formula>
    </cfRule>
    <cfRule type="cellIs" dxfId="175" priority="62" operator="lessThan">
      <formula>$F24*0.9</formula>
    </cfRule>
    <cfRule type="cellIs" dxfId="174" priority="63" operator="greaterThan">
      <formula>$F24</formula>
    </cfRule>
  </conditionalFormatting>
  <conditionalFormatting sqref="D13">
    <cfRule type="cellIs" dxfId="173" priority="58" operator="between">
      <formula>$F13*0.9</formula>
      <formula>$F13</formula>
    </cfRule>
    <cfRule type="cellIs" dxfId="172" priority="59" operator="lessThan">
      <formula>$F13*0.9</formula>
    </cfRule>
    <cfRule type="cellIs" dxfId="171" priority="60" operator="greaterThan">
      <formula>$F13</formula>
    </cfRule>
  </conditionalFormatting>
  <conditionalFormatting sqref="D19">
    <cfRule type="cellIs" dxfId="170" priority="55" operator="between">
      <formula>$F19*0.9</formula>
      <formula>$F19</formula>
    </cfRule>
    <cfRule type="cellIs" dxfId="169" priority="56" operator="lessThan">
      <formula>$F19*0.9</formula>
    </cfRule>
    <cfRule type="cellIs" dxfId="168" priority="57" operator="greaterThan">
      <formula>$F19</formula>
    </cfRule>
  </conditionalFormatting>
  <conditionalFormatting sqref="D25">
    <cfRule type="cellIs" dxfId="167" priority="52" operator="between">
      <formula>$F25*0.9</formula>
      <formula>$F25</formula>
    </cfRule>
    <cfRule type="cellIs" dxfId="166" priority="53" operator="lessThan">
      <formula>$F25*0.9</formula>
    </cfRule>
    <cfRule type="cellIs" dxfId="165" priority="54" operator="greaterThan">
      <formula>$F25</formula>
    </cfRule>
  </conditionalFormatting>
  <conditionalFormatting sqref="G5 I5 K5 M5">
    <cfRule type="cellIs" dxfId="164" priority="107" operator="between">
      <formula>$O5*0.9</formula>
      <formula>$O5</formula>
    </cfRule>
    <cfRule type="cellIs" dxfId="163" priority="108" operator="lessThan">
      <formula>$O5*0.9</formula>
    </cfRule>
    <cfRule type="cellIs" dxfId="162" priority="109" operator="greaterThan">
      <formula>$O5</formula>
    </cfRule>
  </conditionalFormatting>
  <conditionalFormatting sqref="G6 I6 K6 M6">
    <cfRule type="cellIs" dxfId="161" priority="89" operator="between">
      <formula>$O6*0.9</formula>
      <formula>$O6</formula>
    </cfRule>
    <cfRule type="cellIs" dxfId="160" priority="90" operator="lessThan">
      <formula>$O6*0.9</formula>
    </cfRule>
    <cfRule type="cellIs" dxfId="159" priority="91" operator="greaterThan">
      <formula>$O6</formula>
    </cfRule>
  </conditionalFormatting>
  <conditionalFormatting sqref="G7 I7 K7 M7">
    <cfRule type="cellIs" dxfId="158" priority="49" operator="between">
      <formula>$O7*0.9</formula>
      <formula>$O7</formula>
    </cfRule>
    <cfRule type="cellIs" dxfId="157" priority="50" operator="lessThan">
      <formula>$O7*0.9</formula>
    </cfRule>
    <cfRule type="cellIs" dxfId="156" priority="51" operator="greaterThan">
      <formula>$O7</formula>
    </cfRule>
  </conditionalFormatting>
  <conditionalFormatting sqref="G11 I11 K11 M11">
    <cfRule type="cellIs" dxfId="155" priority="104" operator="between">
      <formula>$O11*0.9</formula>
      <formula>$O11</formula>
    </cfRule>
    <cfRule type="cellIs" dxfId="154" priority="105" operator="lessThan">
      <formula>$O11*0.9</formula>
    </cfRule>
    <cfRule type="cellIs" dxfId="153" priority="106" operator="greaterThan">
      <formula>$O11</formula>
    </cfRule>
  </conditionalFormatting>
  <conditionalFormatting sqref="G12 I12 K12 M12">
    <cfRule type="cellIs" dxfId="152" priority="101" operator="between">
      <formula>$O12*0.9</formula>
      <formula>$O12</formula>
    </cfRule>
    <cfRule type="cellIs" dxfId="151" priority="102" operator="lessThan">
      <formula>$O12*0.9</formula>
    </cfRule>
    <cfRule type="cellIs" dxfId="150" priority="103" operator="greaterThan">
      <formula>$O12</formula>
    </cfRule>
  </conditionalFormatting>
  <conditionalFormatting sqref="G13 I13 K13 M13">
    <cfRule type="cellIs" dxfId="149" priority="83" operator="between">
      <formula>$O13*0.9</formula>
      <formula>$O13</formula>
    </cfRule>
    <cfRule type="cellIs" dxfId="148" priority="84" operator="lessThan">
      <formula>$O13*0.9</formula>
    </cfRule>
    <cfRule type="cellIs" dxfId="147" priority="85" operator="greaterThan">
      <formula>$O13</formula>
    </cfRule>
  </conditionalFormatting>
  <conditionalFormatting sqref="G14 I14 K14 M14">
    <cfRule type="cellIs" dxfId="146" priority="43" operator="between">
      <formula>$O14*0.9</formula>
      <formula>$O14</formula>
    </cfRule>
    <cfRule type="cellIs" dxfId="145" priority="44" operator="lessThan">
      <formula>$O14*0.9</formula>
    </cfRule>
    <cfRule type="cellIs" dxfId="144" priority="45" operator="greaterThan">
      <formula>$O14</formula>
    </cfRule>
  </conditionalFormatting>
  <conditionalFormatting sqref="G17:G18 I17:I18 K17:K18 M17:M18">
    <cfRule type="cellIs" dxfId="143" priority="98" operator="between">
      <formula>$O17*0.9</formula>
      <formula>$O17</formula>
    </cfRule>
    <cfRule type="cellIs" dxfId="142" priority="99" operator="lessThan">
      <formula>$O17*0.9</formula>
    </cfRule>
    <cfRule type="cellIs" dxfId="141" priority="100" operator="greaterThan">
      <formula>$O17</formula>
    </cfRule>
  </conditionalFormatting>
  <conditionalFormatting sqref="G19 I19 K19 M19">
    <cfRule type="cellIs" dxfId="140" priority="40" operator="between">
      <formula>$O19*0.9</formula>
      <formula>$O19</formula>
    </cfRule>
    <cfRule type="cellIs" dxfId="139" priority="41" operator="lessThan">
      <formula>$O19*0.9</formula>
    </cfRule>
    <cfRule type="cellIs" dxfId="138" priority="42" operator="greaterThan">
      <formula>$O19</formula>
    </cfRule>
  </conditionalFormatting>
  <conditionalFormatting sqref="G20 I20 K20 M20">
    <cfRule type="cellIs" dxfId="137" priority="37" operator="between">
      <formula>$O20*0.9</formula>
      <formula>$O20</formula>
    </cfRule>
    <cfRule type="cellIs" dxfId="136" priority="38" operator="lessThan">
      <formula>$O20*0.9</formula>
    </cfRule>
    <cfRule type="cellIs" dxfId="135" priority="39" operator="greaterThan">
      <formula>$O20</formula>
    </cfRule>
  </conditionalFormatting>
  <conditionalFormatting sqref="G23 I23 K23 M23">
    <cfRule type="cellIs" dxfId="134" priority="95" operator="between">
      <formula>$O23*0.9</formula>
      <formula>$O23</formula>
    </cfRule>
    <cfRule type="cellIs" dxfId="133" priority="96" operator="lessThan">
      <formula>$O23*0.9</formula>
    </cfRule>
    <cfRule type="cellIs" dxfId="132" priority="97" operator="greaterThan">
      <formula>$O23</formula>
    </cfRule>
  </conditionalFormatting>
  <conditionalFormatting sqref="G24 I24 K24 M24">
    <cfRule type="cellIs" dxfId="131" priority="92" operator="between">
      <formula>$O24*0.9</formula>
      <formula>$O24</formula>
    </cfRule>
    <cfRule type="cellIs" dxfId="130" priority="93" operator="lessThan">
      <formula>$O24*0.9</formula>
    </cfRule>
    <cfRule type="cellIs" dxfId="129" priority="94" operator="greaterThan">
      <formula>$O24</formula>
    </cfRule>
  </conditionalFormatting>
  <conditionalFormatting sqref="G25 I25 K25 M25">
    <cfRule type="cellIs" dxfId="128" priority="34" operator="between">
      <formula>$O25*0.9</formula>
      <formula>$O25</formula>
    </cfRule>
    <cfRule type="cellIs" dxfId="127" priority="35" operator="lessThan">
      <formula>$O25*0.9</formula>
    </cfRule>
    <cfRule type="cellIs" dxfId="126" priority="36" operator="greaterThan">
      <formula>$O25</formula>
    </cfRule>
  </conditionalFormatting>
  <conditionalFormatting sqref="D8">
    <cfRule type="cellIs" dxfId="125" priority="31" operator="between">
      <formula>$F8*0.9</formula>
      <formula>$F8</formula>
    </cfRule>
    <cfRule type="cellIs" dxfId="124" priority="32" operator="lessThan">
      <formula>$F8*0.9</formula>
    </cfRule>
    <cfRule type="cellIs" dxfId="123" priority="33" operator="greaterThan">
      <formula>$F8</formula>
    </cfRule>
  </conditionalFormatting>
  <conditionalFormatting sqref="D14">
    <cfRule type="cellIs" dxfId="122" priority="28" operator="between">
      <formula>$F14*0.9</formula>
      <formula>$F14</formula>
    </cfRule>
    <cfRule type="cellIs" dxfId="121" priority="29" operator="lessThan">
      <formula>$F14*0.9</formula>
    </cfRule>
    <cfRule type="cellIs" dxfId="120" priority="30" operator="greaterThan">
      <formula>$F14</formula>
    </cfRule>
  </conditionalFormatting>
  <conditionalFormatting sqref="D20">
    <cfRule type="cellIs" dxfId="119" priority="25" operator="between">
      <formula>$F20*0.9</formula>
      <formula>$F20</formula>
    </cfRule>
    <cfRule type="cellIs" dxfId="118" priority="26" operator="lessThan">
      <formula>$F20*0.9</formula>
    </cfRule>
    <cfRule type="cellIs" dxfId="117" priority="27" operator="greaterThan">
      <formula>$F20</formula>
    </cfRule>
  </conditionalFormatting>
  <conditionalFormatting sqref="G15 I15 K15 M15">
    <cfRule type="cellIs" dxfId="116" priority="22" operator="between">
      <formula>$O15*0.9</formula>
      <formula>$O15</formula>
    </cfRule>
    <cfRule type="cellIs" dxfId="115" priority="23" operator="lessThan">
      <formula>$O15*0.9</formula>
    </cfRule>
    <cfRule type="cellIs" dxfId="114" priority="24" operator="greaterThan">
      <formula>$O15</formula>
    </cfRule>
  </conditionalFormatting>
  <conditionalFormatting sqref="G21 I21 K21 M21">
    <cfRule type="cellIs" dxfId="113" priority="16" operator="between">
      <formula>$O21*0.9</formula>
      <formula>$O21</formula>
    </cfRule>
    <cfRule type="cellIs" dxfId="112" priority="17" operator="lessThan">
      <formula>$O21*0.9</formula>
    </cfRule>
    <cfRule type="cellIs" dxfId="111" priority="18" operator="greaterThan">
      <formula>$O21</formula>
    </cfRule>
  </conditionalFormatting>
  <conditionalFormatting sqref="G8 I8 K8 M8">
    <cfRule type="cellIs" dxfId="110" priority="10" operator="between">
      <formula>$O8*0.9</formula>
      <formula>$O8</formula>
    </cfRule>
    <cfRule type="cellIs" dxfId="109" priority="11" operator="lessThan">
      <formula>$O8*0.9</formula>
    </cfRule>
    <cfRule type="cellIs" dxfId="108" priority="12" operator="greaterThan">
      <formula>$O8</formula>
    </cfRule>
  </conditionalFormatting>
  <conditionalFormatting sqref="G9 I9 K9 M9">
    <cfRule type="cellIs" dxfId="107" priority="7" operator="between">
      <formula>$O9*0.9</formula>
      <formula>$O9</formula>
    </cfRule>
    <cfRule type="cellIs" dxfId="106" priority="8" operator="lessThan">
      <formula>$O9*0.9</formula>
    </cfRule>
    <cfRule type="cellIs" dxfId="105" priority="9" operator="greaterThan">
      <formula>$O9</formula>
    </cfRule>
  </conditionalFormatting>
  <conditionalFormatting sqref="D21 D15 D9">
    <cfRule type="cellIs" dxfId="104" priority="4" operator="between">
      <formula>$F9*0.9</formula>
      <formula>$F9</formula>
    </cfRule>
    <cfRule type="cellIs" dxfId="103" priority="5" operator="lessThan">
      <formula>$F9*0.9</formula>
    </cfRule>
    <cfRule type="cellIs" dxfId="102" priority="6" operator="greaterThan">
      <formula>$F9</formula>
    </cfRule>
  </conditionalFormatting>
  <conditionalFormatting sqref="D18">
    <cfRule type="cellIs" dxfId="101" priority="1" operator="between">
      <formula>$F18*0.9</formula>
      <formula>$F18</formula>
    </cfRule>
    <cfRule type="cellIs" dxfId="100" priority="2" operator="lessThan">
      <formula>$F18*0.9</formula>
    </cfRule>
    <cfRule type="cellIs" dxfId="99" priority="3" operator="greaterThan">
      <formula>$F18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D94D2-0D94-4129-92BB-BDC72AA2AD64}">
  <dimension ref="A1:AB28"/>
  <sheetViews>
    <sheetView workbookViewId="0">
      <selection activeCell="K24" sqref="K24"/>
    </sheetView>
  </sheetViews>
  <sheetFormatPr defaultColWidth="9.140625" defaultRowHeight="15" x14ac:dyDescent="0.25"/>
  <cols>
    <col min="1" max="1" width="34.140625" style="37" bestFit="1" customWidth="1"/>
    <col min="2" max="2" width="10.140625" style="37" bestFit="1" customWidth="1"/>
    <col min="3" max="16384" width="9.140625" style="37"/>
  </cols>
  <sheetData>
    <row r="1" spans="1:28" ht="21" customHeight="1" x14ac:dyDescent="0.25">
      <c r="A1" s="140"/>
      <c r="B1" s="141" t="s">
        <v>44</v>
      </c>
      <c r="C1" s="142" t="s">
        <v>20</v>
      </c>
      <c r="D1" s="142" t="s">
        <v>21</v>
      </c>
      <c r="E1" s="142" t="s">
        <v>22</v>
      </c>
      <c r="F1" s="142" t="s">
        <v>23</v>
      </c>
      <c r="G1" s="142" t="s">
        <v>24</v>
      </c>
      <c r="H1" s="142" t="s">
        <v>25</v>
      </c>
      <c r="I1" s="142" t="s">
        <v>26</v>
      </c>
      <c r="J1" s="142" t="s">
        <v>27</v>
      </c>
      <c r="K1" s="142" t="s">
        <v>28</v>
      </c>
      <c r="L1" s="142" t="s">
        <v>29</v>
      </c>
      <c r="M1" s="142" t="s">
        <v>30</v>
      </c>
      <c r="N1" s="142" t="s">
        <v>31</v>
      </c>
      <c r="O1" s="142" t="s">
        <v>32</v>
      </c>
      <c r="P1" s="142" t="s">
        <v>33</v>
      </c>
      <c r="Q1" s="142" t="s">
        <v>34</v>
      </c>
      <c r="R1" s="142" t="s">
        <v>35</v>
      </c>
      <c r="S1" s="142" t="s">
        <v>36</v>
      </c>
      <c r="T1" s="142" t="s">
        <v>37</v>
      </c>
      <c r="U1" s="142" t="s">
        <v>38</v>
      </c>
      <c r="V1" s="142" t="s">
        <v>39</v>
      </c>
      <c r="W1" s="142" t="s">
        <v>40</v>
      </c>
      <c r="X1" s="142" t="s">
        <v>41</v>
      </c>
      <c r="Y1" s="142" t="s">
        <v>42</v>
      </c>
      <c r="Z1" s="142" t="s">
        <v>43</v>
      </c>
    </row>
    <row r="2" spans="1:28" ht="21" customHeight="1" x14ac:dyDescent="0.25">
      <c r="A2" s="143" t="s">
        <v>1</v>
      </c>
      <c r="B2" s="144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6"/>
    </row>
    <row r="3" spans="1:28" ht="21" customHeight="1" x14ac:dyDescent="0.25">
      <c r="A3" s="147" t="s">
        <v>2</v>
      </c>
      <c r="B3" s="129">
        <f>Statewide!$M8-PY2021Q4!B3</f>
        <v>0</v>
      </c>
      <c r="C3" s="130">
        <f>'LWDB 01'!$M5-PY2021Q4!$C3</f>
        <v>0</v>
      </c>
      <c r="D3" s="131">
        <f>'LWDB 02'!$M5-PY2021Q4!$D3</f>
        <v>0</v>
      </c>
      <c r="E3" s="131">
        <f>'LWDB 03'!$M5-PY2021Q4!$E3</f>
        <v>0</v>
      </c>
      <c r="F3" s="131">
        <f>'LWDB 04'!$M5-PY2021Q4!$F3</f>
        <v>0</v>
      </c>
      <c r="G3" s="131">
        <f>'LWDB 05'!$M5-PY2021Q4!$G3</f>
        <v>0</v>
      </c>
      <c r="H3" s="131">
        <f>'LWDB 06'!$M5-PY2021Q4!$H3</f>
        <v>0</v>
      </c>
      <c r="I3" s="131">
        <f>'LWDB 07'!$M5-PY2021Q4!$I3</f>
        <v>0</v>
      </c>
      <c r="J3" s="131">
        <f>'LWDB 08'!$M5-PY2021Q4!$J3</f>
        <v>0</v>
      </c>
      <c r="K3" s="131">
        <f>'LWDB 09'!$M5-PY2021Q4!$K3</f>
        <v>0</v>
      </c>
      <c r="L3" s="131">
        <f>'LWDB 10'!$M5-PY2021Q4!$L3</f>
        <v>0</v>
      </c>
      <c r="M3" s="131">
        <f>'LWDB 11'!$M5-PY2021Q4!$M3</f>
        <v>0</v>
      </c>
      <c r="N3" s="131">
        <f>'LWDB 12'!$M5-PY2021Q4!$N3</f>
        <v>0</v>
      </c>
      <c r="O3" s="131">
        <f>'LWDB 13'!$M5-PY2021Q4!$O3</f>
        <v>0</v>
      </c>
      <c r="P3" s="131">
        <f>'LWDB 14'!$M5-PY2021Q4!$P3</f>
        <v>0</v>
      </c>
      <c r="Q3" s="131">
        <f>'LWDB 15'!$M5-PY2021Q4!$Q3</f>
        <v>0</v>
      </c>
      <c r="R3" s="131">
        <f>'LWDB 16'!$M5-PY2021Q4!$R3</f>
        <v>0</v>
      </c>
      <c r="S3" s="131">
        <f>'LWDB 17'!$M5-PY2021Q4!$S3</f>
        <v>0</v>
      </c>
      <c r="T3" s="131">
        <f>'LWDB 18'!$M5-PY2021Q4!$T3</f>
        <v>0</v>
      </c>
      <c r="U3" s="131">
        <f>'LWDB 19'!$M5-PY2021Q4!$U3</f>
        <v>0</v>
      </c>
      <c r="V3" s="131">
        <f>'LWDB 20'!$M5-PY2021Q4!$V3</f>
        <v>0</v>
      </c>
      <c r="W3" s="131">
        <f>'LWDB 21'!$M5-PY2021Q4!$W3</f>
        <v>0</v>
      </c>
      <c r="X3" s="131">
        <f>'LWDB 22'!$M5-PY2021Q4!$X3</f>
        <v>0</v>
      </c>
      <c r="Y3" s="131">
        <f>'LWDB 23'!$M5-PY2021Q4!$Y3</f>
        <v>0</v>
      </c>
      <c r="Z3" s="131">
        <f>'LWDB 24'!$M5-PY2021Q4!$Z3</f>
        <v>0</v>
      </c>
      <c r="AA3" s="38"/>
      <c r="AB3" s="38"/>
    </row>
    <row r="4" spans="1:28" ht="21" customHeight="1" x14ac:dyDescent="0.25">
      <c r="A4" s="147" t="s">
        <v>3</v>
      </c>
      <c r="B4" s="132">
        <f>Statewide!$M9-PY2021Q4!B4</f>
        <v>0</v>
      </c>
      <c r="C4" s="133">
        <f>'LWDB 01'!$M6-PY2021Q4!$C4</f>
        <v>0</v>
      </c>
      <c r="D4" s="132">
        <f>'LWDB 02'!$M6-PY2021Q4!$D4</f>
        <v>0</v>
      </c>
      <c r="E4" s="132">
        <f>'LWDB 03'!$M6-PY2021Q4!$E4</f>
        <v>0</v>
      </c>
      <c r="F4" s="132">
        <f>'LWDB 04'!$M6-PY2021Q4!$F4</f>
        <v>0</v>
      </c>
      <c r="G4" s="132">
        <f>'LWDB 05'!$M6-PY2021Q4!$G4</f>
        <v>0</v>
      </c>
      <c r="H4" s="132">
        <f>'LWDB 06'!$M6-PY2021Q4!$H4</f>
        <v>0</v>
      </c>
      <c r="I4" s="132">
        <f>'LWDB 07'!$M6-PY2021Q4!$I4</f>
        <v>0</v>
      </c>
      <c r="J4" s="132">
        <f>'LWDB 08'!$M6-PY2021Q4!$J4</f>
        <v>0</v>
      </c>
      <c r="K4" s="132">
        <f>'LWDB 09'!$M6-PY2021Q4!$K4</f>
        <v>0</v>
      </c>
      <c r="L4" s="132">
        <f>'LWDB 10'!$M6-PY2021Q4!$L4</f>
        <v>0</v>
      </c>
      <c r="M4" s="132">
        <f>'LWDB 11'!$M6-PY2021Q4!$M4</f>
        <v>0</v>
      </c>
      <c r="N4" s="132">
        <f>'LWDB 12'!$M6-PY2021Q4!$N4</f>
        <v>0</v>
      </c>
      <c r="O4" s="132">
        <f>'LWDB 13'!$M6-PY2021Q4!$O4</f>
        <v>0</v>
      </c>
      <c r="P4" s="132">
        <f>'LWDB 14'!$M6-PY2021Q4!$P4</f>
        <v>0</v>
      </c>
      <c r="Q4" s="132">
        <f>'LWDB 15'!$M6-PY2021Q4!$Q4</f>
        <v>0</v>
      </c>
      <c r="R4" s="132">
        <f>'LWDB 16'!$M6-PY2021Q4!$R4</f>
        <v>0</v>
      </c>
      <c r="S4" s="132">
        <f>'LWDB 17'!$M6-PY2021Q4!$S4</f>
        <v>0</v>
      </c>
      <c r="T4" s="132">
        <f>'LWDB 18'!$M6-PY2021Q4!$T4</f>
        <v>0</v>
      </c>
      <c r="U4" s="132">
        <f>'LWDB 19'!$M6-PY2021Q4!$U4</f>
        <v>0</v>
      </c>
      <c r="V4" s="132">
        <f>'LWDB 20'!$M6-PY2021Q4!$V4</f>
        <v>0</v>
      </c>
      <c r="W4" s="132">
        <f>'LWDB 21'!$M6-PY2021Q4!$W4</f>
        <v>0</v>
      </c>
      <c r="X4" s="132">
        <f>'LWDB 22'!$M6-PY2021Q4!$X4</f>
        <v>0</v>
      </c>
      <c r="Y4" s="132">
        <f>'LWDB 23'!$M6-PY2021Q4!$Y4</f>
        <v>0</v>
      </c>
      <c r="Z4" s="132">
        <f>'LWDB 24'!$M6-PY2021Q4!$Z4</f>
        <v>0</v>
      </c>
      <c r="AB4" s="38"/>
    </row>
    <row r="5" spans="1:28" ht="21" customHeight="1" x14ac:dyDescent="0.25">
      <c r="A5" s="147" t="s">
        <v>10</v>
      </c>
      <c r="B5" s="134">
        <f>Statewide!$M10-PY2021Q4!B5</f>
        <v>0</v>
      </c>
      <c r="C5" s="135">
        <f>'LWDB 01'!$M7-PY2021Q4!$C5</f>
        <v>0</v>
      </c>
      <c r="D5" s="136">
        <f>'LWDB 02'!$M7-PY2021Q4!$D5</f>
        <v>0</v>
      </c>
      <c r="E5" s="136">
        <f>'LWDB 03'!$M7-PY2021Q4!$E5</f>
        <v>0</v>
      </c>
      <c r="F5" s="136">
        <f>'LWDB 04'!$M7-PY2021Q4!$F5</f>
        <v>0</v>
      </c>
      <c r="G5" s="136">
        <f>'LWDB 05'!$M7-PY2021Q4!$G5</f>
        <v>0</v>
      </c>
      <c r="H5" s="136">
        <f>'LWDB 06'!$M7-PY2021Q4!$H5</f>
        <v>0</v>
      </c>
      <c r="I5" s="136">
        <f>'LWDB 07'!$M7-PY2021Q4!$I5</f>
        <v>0</v>
      </c>
      <c r="J5" s="136">
        <f>'LWDB 08'!$M7-PY2021Q4!$J5</f>
        <v>0</v>
      </c>
      <c r="K5" s="136">
        <f>'LWDB 09'!$M7-PY2021Q4!$K5</f>
        <v>0</v>
      </c>
      <c r="L5" s="136">
        <f>'LWDB 10'!$M7-PY2021Q4!$L5</f>
        <v>0</v>
      </c>
      <c r="M5" s="136">
        <f>'LWDB 11'!$M7-PY2021Q4!$M5</f>
        <v>0</v>
      </c>
      <c r="N5" s="136">
        <f>'LWDB 12'!$M7-PY2021Q4!$N5</f>
        <v>0</v>
      </c>
      <c r="O5" s="136">
        <f>'LWDB 13'!$M7-PY2021Q4!$O5</f>
        <v>0</v>
      </c>
      <c r="P5" s="136">
        <f>'LWDB 14'!$M7-PY2021Q4!$P5</f>
        <v>0</v>
      </c>
      <c r="Q5" s="136">
        <f>'LWDB 15'!$M7-PY2021Q4!$Q5</f>
        <v>0</v>
      </c>
      <c r="R5" s="136">
        <f>'LWDB 16'!$M7-PY2021Q4!$R5</f>
        <v>0</v>
      </c>
      <c r="S5" s="136">
        <f>'LWDB 17'!$M7-PY2021Q4!$S5</f>
        <v>0</v>
      </c>
      <c r="T5" s="136">
        <f>'LWDB 18'!$M7-PY2021Q4!$T5</f>
        <v>0</v>
      </c>
      <c r="U5" s="136">
        <f>'LWDB 19'!$M7-PY2021Q4!$U5</f>
        <v>0</v>
      </c>
      <c r="V5" s="136">
        <f>'LWDB 20'!$M7-PY2021Q4!$V5</f>
        <v>0</v>
      </c>
      <c r="W5" s="136">
        <f>'LWDB 21'!$M7-PY2021Q4!$W5</f>
        <v>0</v>
      </c>
      <c r="X5" s="136">
        <f>'LWDB 22'!$M7-PY2021Q4!$X5</f>
        <v>0</v>
      </c>
      <c r="Y5" s="136">
        <f>'LWDB 23'!$M7-PY2021Q4!$Y5</f>
        <v>0</v>
      </c>
      <c r="Z5" s="136">
        <f>'LWDB 24'!$M7-PY2021Q4!$Z5</f>
        <v>0</v>
      </c>
      <c r="AB5" s="38"/>
    </row>
    <row r="6" spans="1:28" ht="21" customHeight="1" x14ac:dyDescent="0.25">
      <c r="A6" s="148" t="s">
        <v>13</v>
      </c>
      <c r="B6" s="134">
        <f>Statewide!$M11-PY2021Q4!B6</f>
        <v>0</v>
      </c>
      <c r="C6" s="135">
        <f>'LWDB 01'!$M8-PY2021Q4!$C6</f>
        <v>0</v>
      </c>
      <c r="D6" s="136">
        <f>'LWDB 02'!$M8-PY2021Q4!$D6</f>
        <v>0</v>
      </c>
      <c r="E6" s="136">
        <f>'LWDB 03'!$M8-PY2021Q4!$E6</f>
        <v>0</v>
      </c>
      <c r="F6" s="136">
        <f>'LWDB 04'!$M8-PY2021Q4!$F6</f>
        <v>0</v>
      </c>
      <c r="G6" s="136">
        <f>'LWDB 05'!$M8-PY2021Q4!$G6</f>
        <v>0</v>
      </c>
      <c r="H6" s="136">
        <f>'LWDB 06'!$M8-PY2021Q4!$H6</f>
        <v>0</v>
      </c>
      <c r="I6" s="136">
        <f>'LWDB 07'!$M8-PY2021Q4!$I6</f>
        <v>0</v>
      </c>
      <c r="J6" s="136">
        <f>'LWDB 08'!$M8-PY2021Q4!$J6</f>
        <v>0</v>
      </c>
      <c r="K6" s="136">
        <f>'LWDB 09'!$M8-PY2021Q4!$K6</f>
        <v>0</v>
      </c>
      <c r="L6" s="136">
        <f>'LWDB 10'!$M8-PY2021Q4!$L6</f>
        <v>0</v>
      </c>
      <c r="M6" s="136">
        <f>'LWDB 11'!$M8-PY2021Q4!$M6</f>
        <v>0</v>
      </c>
      <c r="N6" s="136">
        <f>'LWDB 12'!$M8-PY2021Q4!$N6</f>
        <v>0</v>
      </c>
      <c r="O6" s="136">
        <f>'LWDB 13'!$M8-PY2021Q4!$O6</f>
        <v>0</v>
      </c>
      <c r="P6" s="136">
        <f>'LWDB 14'!$M8-PY2021Q4!$P6</f>
        <v>0</v>
      </c>
      <c r="Q6" s="136">
        <f>'LWDB 15'!$M8-PY2021Q4!$Q6</f>
        <v>0</v>
      </c>
      <c r="R6" s="136">
        <f>'LWDB 16'!$M8-PY2021Q4!$R6</f>
        <v>0</v>
      </c>
      <c r="S6" s="136">
        <f>'LWDB 17'!$M8-PY2021Q4!$S6</f>
        <v>0</v>
      </c>
      <c r="T6" s="136">
        <f>'LWDB 18'!$M8-PY2021Q4!$T6</f>
        <v>0</v>
      </c>
      <c r="U6" s="136">
        <f>'LWDB 19'!$M8-PY2021Q4!$U6</f>
        <v>0</v>
      </c>
      <c r="V6" s="136">
        <f>'LWDB 20'!$M8-PY2021Q4!$V6</f>
        <v>0</v>
      </c>
      <c r="W6" s="136">
        <f>'LWDB 21'!$M8-PY2021Q4!$W6</f>
        <v>0</v>
      </c>
      <c r="X6" s="136">
        <f>'LWDB 22'!$M8-PY2021Q4!$X6</f>
        <v>0</v>
      </c>
      <c r="Y6" s="136">
        <f>'LWDB 23'!$M8-PY2021Q4!$Y6</f>
        <v>0</v>
      </c>
      <c r="Z6" s="136">
        <f>'LWDB 24'!$M8-PY2021Q4!$Z6</f>
        <v>0</v>
      </c>
      <c r="AB6" s="38"/>
    </row>
    <row r="7" spans="1:28" ht="21" customHeight="1" x14ac:dyDescent="0.25">
      <c r="A7" s="148" t="s">
        <v>19</v>
      </c>
      <c r="B7" s="134">
        <f>Statewide!$M12-PY2021Q4!B7</f>
        <v>0</v>
      </c>
      <c r="C7" s="135">
        <f>'LWDB 01'!$M9-PY2021Q4!$C7</f>
        <v>0</v>
      </c>
      <c r="D7" s="136">
        <f>'LWDB 02'!$M9-PY2021Q4!$D7</f>
        <v>0</v>
      </c>
      <c r="E7" s="136">
        <f>'LWDB 03'!$M9-PY2021Q4!$E7</f>
        <v>0</v>
      </c>
      <c r="F7" s="136">
        <f>'LWDB 04'!$M9-PY2021Q4!$F7</f>
        <v>0</v>
      </c>
      <c r="G7" s="136">
        <f>'LWDB 05'!$M9-PY2021Q4!$G7</f>
        <v>0</v>
      </c>
      <c r="H7" s="136">
        <f>'LWDB 06'!$M9-PY2021Q4!$H7</f>
        <v>0</v>
      </c>
      <c r="I7" s="136">
        <f>'LWDB 07'!$M9-PY2021Q4!$I7</f>
        <v>0</v>
      </c>
      <c r="J7" s="136">
        <f>'LWDB 08'!$M9-PY2021Q4!$J7</f>
        <v>0</v>
      </c>
      <c r="K7" s="136">
        <f>'LWDB 09'!$M9-PY2021Q4!$K7</f>
        <v>0</v>
      </c>
      <c r="L7" s="136">
        <f>'LWDB 10'!$M9-PY2021Q4!$L7</f>
        <v>0</v>
      </c>
      <c r="M7" s="136">
        <f>'LWDB 11'!$M9-PY2021Q4!$M7</f>
        <v>0</v>
      </c>
      <c r="N7" s="136">
        <f>'LWDB 12'!$M9-PY2021Q4!$N7</f>
        <v>0</v>
      </c>
      <c r="O7" s="136">
        <f>'LWDB 13'!$M9-PY2021Q4!$O7</f>
        <v>0</v>
      </c>
      <c r="P7" s="136">
        <f>'LWDB 14'!$M9-PY2021Q4!$P7</f>
        <v>0</v>
      </c>
      <c r="Q7" s="136">
        <f>'LWDB 15'!$M9-PY2021Q4!$Q7</f>
        <v>0</v>
      </c>
      <c r="R7" s="136">
        <f>'LWDB 16'!$M9-PY2021Q4!$R7</f>
        <v>0</v>
      </c>
      <c r="S7" s="136">
        <f>'LWDB 17'!$M9-PY2021Q4!$S7</f>
        <v>0</v>
      </c>
      <c r="T7" s="136">
        <f>'LWDB 18'!$M9-PY2021Q4!$T7</f>
        <v>0</v>
      </c>
      <c r="U7" s="136">
        <f>'LWDB 19'!$M9-PY2021Q4!$U7</f>
        <v>0</v>
      </c>
      <c r="V7" s="136">
        <f>'LWDB 20'!$M9-PY2021Q4!$V7</f>
        <v>0</v>
      </c>
      <c r="W7" s="136">
        <f>'LWDB 21'!$M9-PY2021Q4!$W7</f>
        <v>0</v>
      </c>
      <c r="X7" s="136">
        <f>'LWDB 22'!$M9-PY2021Q4!$X7</f>
        <v>0</v>
      </c>
      <c r="Y7" s="136">
        <f>'LWDB 23'!$M9-PY2021Q4!$Y7</f>
        <v>0</v>
      </c>
      <c r="Z7" s="136">
        <f>'LWDB 24'!$M9-PY2021Q4!$Z7</f>
        <v>0</v>
      </c>
      <c r="AB7" s="38"/>
    </row>
    <row r="8" spans="1:28" ht="21" customHeight="1" x14ac:dyDescent="0.25">
      <c r="A8" s="149" t="s">
        <v>14</v>
      </c>
      <c r="B8" s="150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6"/>
      <c r="AB8" s="38"/>
    </row>
    <row r="9" spans="1:28" ht="21" customHeight="1" x14ac:dyDescent="0.25">
      <c r="A9" s="147" t="s">
        <v>2</v>
      </c>
      <c r="B9" s="134">
        <f>Statewide!$M14-PY2021Q4!B9</f>
        <v>0</v>
      </c>
      <c r="C9" s="135">
        <f>'LWDB 01'!$M11-PY2021Q4!$C9</f>
        <v>0</v>
      </c>
      <c r="D9" s="136">
        <f>'LWDB 02'!$M11-PY2021Q4!$D9</f>
        <v>0</v>
      </c>
      <c r="E9" s="136">
        <f>'LWDB 03'!$M11-PY2021Q4!$E9</f>
        <v>0</v>
      </c>
      <c r="F9" s="136">
        <f>'LWDB 04'!$M11-PY2021Q4!$F9</f>
        <v>0</v>
      </c>
      <c r="G9" s="136">
        <f>'LWDB 05'!$M11-PY2021Q4!$G9</f>
        <v>0</v>
      </c>
      <c r="H9" s="136">
        <f>'LWDB 06'!$M11-PY2021Q4!$H9</f>
        <v>0</v>
      </c>
      <c r="I9" s="136">
        <f>'LWDB 07'!$M11-PY2021Q4!$I9</f>
        <v>0</v>
      </c>
      <c r="J9" s="136">
        <f>'LWDB 08'!$M11-PY2021Q4!$J9</f>
        <v>0</v>
      </c>
      <c r="K9" s="136">
        <f>'LWDB 09'!$M11-PY2021Q4!$K9</f>
        <v>0</v>
      </c>
      <c r="L9" s="136">
        <f>'LWDB 10'!$M11-PY2021Q4!$L9</f>
        <v>0</v>
      </c>
      <c r="M9" s="136">
        <f>'LWDB 11'!$M11-PY2021Q4!$M9</f>
        <v>0</v>
      </c>
      <c r="N9" s="136">
        <f>'LWDB 12'!$M11-PY2021Q4!$N9</f>
        <v>0</v>
      </c>
      <c r="O9" s="136">
        <f>'LWDB 13'!$M11-PY2021Q4!$O9</f>
        <v>0</v>
      </c>
      <c r="P9" s="136">
        <f>'LWDB 14'!$M11-PY2021Q4!$P9</f>
        <v>0</v>
      </c>
      <c r="Q9" s="136">
        <f>'LWDB 15'!$M11-PY2021Q4!$Q9</f>
        <v>0</v>
      </c>
      <c r="R9" s="136">
        <f>'LWDB 16'!$M11-PY2021Q4!$R9</f>
        <v>0</v>
      </c>
      <c r="S9" s="136">
        <f>'LWDB 17'!$M11-PY2021Q4!$S9</f>
        <v>0</v>
      </c>
      <c r="T9" s="136">
        <f>'LWDB 18'!$M11-PY2021Q4!$T9</f>
        <v>0</v>
      </c>
      <c r="U9" s="136">
        <f>'LWDB 19'!$M11-PY2021Q4!$U9</f>
        <v>0</v>
      </c>
      <c r="V9" s="136">
        <f>'LWDB 20'!$M11-PY2021Q4!$V9</f>
        <v>0</v>
      </c>
      <c r="W9" s="136">
        <f>'LWDB 21'!$M11-PY2021Q4!$W9</f>
        <v>0</v>
      </c>
      <c r="X9" s="136">
        <f>'LWDB 22'!$M11-PY2021Q4!$X9</f>
        <v>0</v>
      </c>
      <c r="Y9" s="136">
        <f>'LWDB 23'!$M11-PY2021Q4!$Y9</f>
        <v>0</v>
      </c>
      <c r="Z9" s="136">
        <f>'LWDB 24'!$M11-PY2021Q4!$Z9</f>
        <v>0</v>
      </c>
      <c r="AB9" s="38"/>
    </row>
    <row r="10" spans="1:28" ht="21" customHeight="1" x14ac:dyDescent="0.25">
      <c r="A10" s="147" t="s">
        <v>3</v>
      </c>
      <c r="B10" s="132">
        <f>Statewide!$M15-PY2021Q4!B10</f>
        <v>0</v>
      </c>
      <c r="C10" s="133">
        <f>'LWDB 01'!$M12-PY2021Q4!$C10</f>
        <v>0</v>
      </c>
      <c r="D10" s="132">
        <f>'LWDB 02'!$M12-PY2021Q4!$D10</f>
        <v>0</v>
      </c>
      <c r="E10" s="132">
        <f>'LWDB 03'!$M12-PY2021Q4!$E10</f>
        <v>0</v>
      </c>
      <c r="F10" s="132">
        <f>'LWDB 04'!$M12-PY2021Q4!$F10</f>
        <v>0</v>
      </c>
      <c r="G10" s="132">
        <f>'LWDB 05'!$M12-PY2021Q4!$G10</f>
        <v>0</v>
      </c>
      <c r="H10" s="132">
        <f>'LWDB 06'!$M12-PY2021Q4!$H10</f>
        <v>0</v>
      </c>
      <c r="I10" s="132">
        <f>'LWDB 07'!$M12-PY2021Q4!$I10</f>
        <v>0</v>
      </c>
      <c r="J10" s="132">
        <f>'LWDB 08'!$M12-PY2021Q4!$J10</f>
        <v>0</v>
      </c>
      <c r="K10" s="132">
        <f>'LWDB 09'!$M12-PY2021Q4!$K10</f>
        <v>0</v>
      </c>
      <c r="L10" s="132">
        <f>'LWDB 10'!$M12-PY2021Q4!$L10</f>
        <v>0</v>
      </c>
      <c r="M10" s="132">
        <f>'LWDB 11'!$M12-PY2021Q4!$M10</f>
        <v>0</v>
      </c>
      <c r="N10" s="132">
        <f>'LWDB 12'!$M12-PY2021Q4!$N10</f>
        <v>0</v>
      </c>
      <c r="O10" s="132">
        <f>'LWDB 13'!$M12-PY2021Q4!$O10</f>
        <v>0</v>
      </c>
      <c r="P10" s="132">
        <f>'LWDB 14'!$M12-PY2021Q4!$P10</f>
        <v>0</v>
      </c>
      <c r="Q10" s="132">
        <f>'LWDB 15'!$M12-PY2021Q4!$Q10</f>
        <v>0</v>
      </c>
      <c r="R10" s="132">
        <f>'LWDB 16'!$M12-PY2021Q4!$R10</f>
        <v>0</v>
      </c>
      <c r="S10" s="132">
        <f>'LWDB 17'!$M12-PY2021Q4!$S10</f>
        <v>0</v>
      </c>
      <c r="T10" s="132">
        <f>'LWDB 18'!$M12-PY2021Q4!$T10</f>
        <v>0</v>
      </c>
      <c r="U10" s="132">
        <f>'LWDB 19'!$M12-PY2021Q4!$U10</f>
        <v>0</v>
      </c>
      <c r="V10" s="132">
        <f>'LWDB 20'!$M12-PY2021Q4!$V10</f>
        <v>0</v>
      </c>
      <c r="W10" s="132">
        <f>'LWDB 21'!$M12-PY2021Q4!$W10</f>
        <v>0</v>
      </c>
      <c r="X10" s="132">
        <f>'LWDB 22'!$M12-PY2021Q4!$X10</f>
        <v>0</v>
      </c>
      <c r="Y10" s="132">
        <f>'LWDB 23'!$M12-PY2021Q4!$Y10</f>
        <v>0</v>
      </c>
      <c r="Z10" s="132">
        <f>'LWDB 24'!$M12-PY2021Q4!$Z10</f>
        <v>0</v>
      </c>
      <c r="AB10" s="38"/>
    </row>
    <row r="11" spans="1:28" ht="21" customHeight="1" x14ac:dyDescent="0.25">
      <c r="A11" s="147" t="s">
        <v>10</v>
      </c>
      <c r="B11" s="134">
        <f>Statewide!$M16-PY2021Q4!B11</f>
        <v>0</v>
      </c>
      <c r="C11" s="135">
        <f>'LWDB 01'!$M13-PY2021Q4!$C11</f>
        <v>0</v>
      </c>
      <c r="D11" s="136">
        <f>'LWDB 02'!$M13-PY2021Q4!$D11</f>
        <v>0</v>
      </c>
      <c r="E11" s="136">
        <f>'LWDB 03'!$M13-PY2021Q4!$E11</f>
        <v>0</v>
      </c>
      <c r="F11" s="136">
        <f>'LWDB 04'!$M13-PY2021Q4!$F11</f>
        <v>0</v>
      </c>
      <c r="G11" s="136">
        <f>'LWDB 05'!$M13-PY2021Q4!$G11</f>
        <v>0</v>
      </c>
      <c r="H11" s="136">
        <f>'LWDB 06'!$M13-PY2021Q4!$H11</f>
        <v>0</v>
      </c>
      <c r="I11" s="136">
        <f>'LWDB 07'!$M13-PY2021Q4!$I11</f>
        <v>0</v>
      </c>
      <c r="J11" s="136">
        <f>'LWDB 08'!$M13-PY2021Q4!$J11</f>
        <v>0</v>
      </c>
      <c r="K11" s="136">
        <f>'LWDB 09'!$M13-PY2021Q4!$K11</f>
        <v>0</v>
      </c>
      <c r="L11" s="136">
        <f>'LWDB 10'!$M13-PY2021Q4!$L11</f>
        <v>0</v>
      </c>
      <c r="M11" s="136">
        <f>'LWDB 11'!$M13-PY2021Q4!$M11</f>
        <v>0</v>
      </c>
      <c r="N11" s="136">
        <f>'LWDB 12'!$M13-PY2021Q4!$N11</f>
        <v>0</v>
      </c>
      <c r="O11" s="136">
        <f>'LWDB 13'!$M13-PY2021Q4!$O11</f>
        <v>0</v>
      </c>
      <c r="P11" s="136">
        <f>'LWDB 14'!$M13-PY2021Q4!$P11</f>
        <v>0</v>
      </c>
      <c r="Q11" s="136">
        <f>'LWDB 15'!$M13-PY2021Q4!$Q11</f>
        <v>0</v>
      </c>
      <c r="R11" s="136">
        <f>'LWDB 16'!$M13-PY2021Q4!$R11</f>
        <v>0</v>
      </c>
      <c r="S11" s="136">
        <f>'LWDB 17'!$M13-PY2021Q4!$S11</f>
        <v>0</v>
      </c>
      <c r="T11" s="136">
        <f>'LWDB 18'!$M13-PY2021Q4!$T11</f>
        <v>0</v>
      </c>
      <c r="U11" s="136">
        <f>'LWDB 19'!$M13-PY2021Q4!$U11</f>
        <v>0</v>
      </c>
      <c r="V11" s="136">
        <f>'LWDB 20'!$M13-PY2021Q4!$V11</f>
        <v>0</v>
      </c>
      <c r="W11" s="136">
        <f>'LWDB 21'!$M13-PY2021Q4!$W11</f>
        <v>0</v>
      </c>
      <c r="X11" s="136">
        <f>'LWDB 22'!$M13-PY2021Q4!$X11</f>
        <v>0</v>
      </c>
      <c r="Y11" s="136">
        <f>'LWDB 23'!$M13-PY2021Q4!$Y11</f>
        <v>0</v>
      </c>
      <c r="Z11" s="136">
        <f>'LWDB 24'!$M13-PY2021Q4!$Z11</f>
        <v>0</v>
      </c>
      <c r="AB11" s="38"/>
    </row>
    <row r="12" spans="1:28" ht="21" customHeight="1" x14ac:dyDescent="0.25">
      <c r="A12" s="148" t="s">
        <v>13</v>
      </c>
      <c r="B12" s="134">
        <f>Statewide!$M17-PY2021Q4!B12</f>
        <v>0</v>
      </c>
      <c r="C12" s="135">
        <f>'LWDB 01'!$M14-PY2021Q4!$C12</f>
        <v>0</v>
      </c>
      <c r="D12" s="136">
        <f>'LWDB 02'!$M14-PY2021Q4!$D12</f>
        <v>0</v>
      </c>
      <c r="E12" s="136">
        <f>'LWDB 03'!$M14-PY2021Q4!$E12</f>
        <v>0</v>
      </c>
      <c r="F12" s="136">
        <f>'LWDB 04'!$M14-PY2021Q4!$F12</f>
        <v>0</v>
      </c>
      <c r="G12" s="136">
        <f>'LWDB 05'!$M14-PY2021Q4!$G12</f>
        <v>0</v>
      </c>
      <c r="H12" s="136">
        <f>'LWDB 06'!$M14-PY2021Q4!$H12</f>
        <v>0</v>
      </c>
      <c r="I12" s="136">
        <f>'LWDB 07'!$M14-PY2021Q4!$I12</f>
        <v>0</v>
      </c>
      <c r="J12" s="136">
        <f>'LWDB 08'!$M14-PY2021Q4!$J12</f>
        <v>0</v>
      </c>
      <c r="K12" s="136">
        <f>'LWDB 09'!$M14-PY2021Q4!$K12</f>
        <v>0</v>
      </c>
      <c r="L12" s="136">
        <f>'LWDB 10'!$M14-PY2021Q4!$L12</f>
        <v>0</v>
      </c>
      <c r="M12" s="136">
        <f>'LWDB 11'!$M14-PY2021Q4!$M12</f>
        <v>0</v>
      </c>
      <c r="N12" s="136">
        <f>'LWDB 12'!$M14-PY2021Q4!$N12</f>
        <v>0</v>
      </c>
      <c r="O12" s="136">
        <f>'LWDB 13'!$M14-PY2021Q4!$O12</f>
        <v>0</v>
      </c>
      <c r="P12" s="136">
        <f>'LWDB 14'!$M14-PY2021Q4!$P12</f>
        <v>0</v>
      </c>
      <c r="Q12" s="136">
        <f>'LWDB 15'!$M14-PY2021Q4!$Q12</f>
        <v>0</v>
      </c>
      <c r="R12" s="136">
        <f>'LWDB 16'!$M14-PY2021Q4!$R12</f>
        <v>0</v>
      </c>
      <c r="S12" s="136">
        <f>'LWDB 17'!$M14-PY2021Q4!$S12</f>
        <v>0</v>
      </c>
      <c r="T12" s="136">
        <f>'LWDB 18'!$M14-PY2021Q4!$T12</f>
        <v>0</v>
      </c>
      <c r="U12" s="136">
        <f>'LWDB 19'!$M14-PY2021Q4!$U12</f>
        <v>0</v>
      </c>
      <c r="V12" s="136">
        <f>'LWDB 20'!$M14-PY2021Q4!$V12</f>
        <v>0</v>
      </c>
      <c r="W12" s="136">
        <f>'LWDB 21'!$M14-PY2021Q4!$W12</f>
        <v>0</v>
      </c>
      <c r="X12" s="136">
        <f>'LWDB 22'!$M14-PY2021Q4!$X12</f>
        <v>0</v>
      </c>
      <c r="Y12" s="136">
        <f>'LWDB 23'!$M14-PY2021Q4!$Y12</f>
        <v>0</v>
      </c>
      <c r="Z12" s="136">
        <f>'LWDB 24'!$M14-PY2021Q4!$Z12</f>
        <v>0</v>
      </c>
      <c r="AB12" s="38"/>
    </row>
    <row r="13" spans="1:28" ht="21" customHeight="1" x14ac:dyDescent="0.25">
      <c r="A13" s="148" t="s">
        <v>19</v>
      </c>
      <c r="B13" s="134">
        <f>Statewide!$M18-PY2021Q4!B13</f>
        <v>0</v>
      </c>
      <c r="C13" s="135">
        <f>'LWDB 01'!$M15-PY2021Q4!$C13</f>
        <v>0</v>
      </c>
      <c r="D13" s="136">
        <f>'LWDB 02'!$M15-PY2021Q4!$D13</f>
        <v>0</v>
      </c>
      <c r="E13" s="136">
        <f>'LWDB 03'!$M15-PY2021Q4!$E13</f>
        <v>0</v>
      </c>
      <c r="F13" s="136">
        <f>'LWDB 04'!$M15-PY2021Q4!$F13</f>
        <v>0</v>
      </c>
      <c r="G13" s="136">
        <f>'LWDB 05'!$M15-PY2021Q4!$G13</f>
        <v>0</v>
      </c>
      <c r="H13" s="136">
        <f>'LWDB 06'!$M15-PY2021Q4!$H13</f>
        <v>0</v>
      </c>
      <c r="I13" s="136">
        <f>'LWDB 07'!$M15-PY2021Q4!$I13</f>
        <v>0</v>
      </c>
      <c r="J13" s="136">
        <f>'LWDB 08'!$M15-PY2021Q4!$J13</f>
        <v>0</v>
      </c>
      <c r="K13" s="136">
        <f>'LWDB 09'!$M15-PY2021Q4!$K13</f>
        <v>0</v>
      </c>
      <c r="L13" s="136">
        <f>'LWDB 10'!$M15-PY2021Q4!$L13</f>
        <v>0</v>
      </c>
      <c r="M13" s="136">
        <f>'LWDB 11'!$M15-PY2021Q4!$M13</f>
        <v>0</v>
      </c>
      <c r="N13" s="136">
        <f>'LWDB 12'!$M15-PY2021Q4!$N13</f>
        <v>0</v>
      </c>
      <c r="O13" s="136">
        <f>'LWDB 13'!$M15-PY2021Q4!$O13</f>
        <v>0</v>
      </c>
      <c r="P13" s="136">
        <f>'LWDB 14'!$M15-PY2021Q4!$P13</f>
        <v>0</v>
      </c>
      <c r="Q13" s="136">
        <f>'LWDB 15'!$M15-PY2021Q4!$Q13</f>
        <v>0</v>
      </c>
      <c r="R13" s="136">
        <f>'LWDB 16'!$M15-PY2021Q4!$R13</f>
        <v>0</v>
      </c>
      <c r="S13" s="136">
        <f>'LWDB 17'!$M15-PY2021Q4!$S13</f>
        <v>0</v>
      </c>
      <c r="T13" s="136">
        <f>'LWDB 18'!$M15-PY2021Q4!$T13</f>
        <v>0</v>
      </c>
      <c r="U13" s="136">
        <f>'LWDB 19'!$M15-PY2021Q4!$U13</f>
        <v>0</v>
      </c>
      <c r="V13" s="136">
        <f>'LWDB 20'!$M15-PY2021Q4!$V13</f>
        <v>0</v>
      </c>
      <c r="W13" s="136">
        <f>'LWDB 21'!$M15-PY2021Q4!$W13</f>
        <v>0</v>
      </c>
      <c r="X13" s="136">
        <f>'LWDB 22'!$M15-PY2021Q4!$X13</f>
        <v>0</v>
      </c>
      <c r="Y13" s="136">
        <f>'LWDB 23'!$M15-PY2021Q4!$Y13</f>
        <v>0</v>
      </c>
      <c r="Z13" s="136">
        <f>'LWDB 24'!$M15-PY2021Q4!$Z13</f>
        <v>0</v>
      </c>
      <c r="AB13" s="38"/>
    </row>
    <row r="14" spans="1:28" ht="21" customHeight="1" x14ac:dyDescent="0.25">
      <c r="A14" s="149" t="s">
        <v>15</v>
      </c>
      <c r="B14" s="150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6"/>
      <c r="AB14" s="38"/>
    </row>
    <row r="15" spans="1:28" ht="21" customHeight="1" x14ac:dyDescent="0.25">
      <c r="A15" s="147" t="s">
        <v>2</v>
      </c>
      <c r="B15" s="134">
        <f>Statewide!$M20-PY2021Q4!B15</f>
        <v>0</v>
      </c>
      <c r="C15" s="135">
        <f>'LWDB 01'!$M17-PY2021Q4!$C15</f>
        <v>0</v>
      </c>
      <c r="D15" s="136">
        <f>'LWDB 02'!$M17-PY2021Q4!$D15</f>
        <v>0</v>
      </c>
      <c r="E15" s="136">
        <f>'LWDB 03'!$M17-PY2021Q4!$E15</f>
        <v>0</v>
      </c>
      <c r="F15" s="136">
        <f>'LWDB 04'!$M17-PY2021Q4!$F15</f>
        <v>0</v>
      </c>
      <c r="G15" s="136">
        <f>'LWDB 05'!$M17-PY2021Q4!$G15</f>
        <v>0</v>
      </c>
      <c r="H15" s="136">
        <f>'LWDB 06'!$M17-PY2021Q4!$H15</f>
        <v>0</v>
      </c>
      <c r="I15" s="136">
        <f>'LWDB 07'!$M17-PY2021Q4!$I15</f>
        <v>0</v>
      </c>
      <c r="J15" s="136">
        <f>'LWDB 08'!$M17-PY2021Q4!$J15</f>
        <v>0</v>
      </c>
      <c r="K15" s="136">
        <f>'LWDB 09'!$M17-PY2021Q4!$K15</f>
        <v>0</v>
      </c>
      <c r="L15" s="136">
        <f>'LWDB 10'!$M17-PY2021Q4!$L15</f>
        <v>0</v>
      </c>
      <c r="M15" s="136">
        <f>'LWDB 11'!$M17-PY2021Q4!$M15</f>
        <v>0</v>
      </c>
      <c r="N15" s="136">
        <f>'LWDB 12'!$M17-PY2021Q4!$N15</f>
        <v>0</v>
      </c>
      <c r="O15" s="136">
        <f>'LWDB 13'!$M17-PY2021Q4!$O15</f>
        <v>0</v>
      </c>
      <c r="P15" s="136">
        <f>'LWDB 14'!$M17-PY2021Q4!$P15</f>
        <v>0</v>
      </c>
      <c r="Q15" s="136">
        <f>'LWDB 15'!$M17-PY2021Q4!$Q15</f>
        <v>0</v>
      </c>
      <c r="R15" s="136">
        <f>'LWDB 16'!$M17-PY2021Q4!$R15</f>
        <v>0</v>
      </c>
      <c r="S15" s="136">
        <f>'LWDB 17'!$M17-PY2021Q4!$S15</f>
        <v>0</v>
      </c>
      <c r="T15" s="136">
        <f>'LWDB 18'!$M17-PY2021Q4!$T15</f>
        <v>0</v>
      </c>
      <c r="U15" s="136">
        <f>'LWDB 19'!$M17-PY2021Q4!$U15</f>
        <v>0</v>
      </c>
      <c r="V15" s="136">
        <f>'LWDB 20'!$M17-PY2021Q4!$V15</f>
        <v>0</v>
      </c>
      <c r="W15" s="136">
        <f>'LWDB 21'!$M17-PY2021Q4!$W15</f>
        <v>0</v>
      </c>
      <c r="X15" s="136">
        <f>'LWDB 22'!$M17-PY2021Q4!$X15</f>
        <v>0</v>
      </c>
      <c r="Y15" s="136">
        <f>'LWDB 23'!$M17-PY2021Q4!$Y15</f>
        <v>0</v>
      </c>
      <c r="Z15" s="136">
        <f>'LWDB 24'!$M17-PY2021Q4!$Z15</f>
        <v>0</v>
      </c>
      <c r="AB15" s="38"/>
    </row>
    <row r="16" spans="1:28" ht="21" customHeight="1" x14ac:dyDescent="0.25">
      <c r="A16" s="147" t="s">
        <v>3</v>
      </c>
      <c r="B16" s="132">
        <f>Statewide!$M21-PY2021Q4!B16</f>
        <v>0</v>
      </c>
      <c r="C16" s="133">
        <f>'LWDB 01'!$M18-PY2021Q4!$C16</f>
        <v>0</v>
      </c>
      <c r="D16" s="132">
        <f>'LWDB 02'!$M18-PY2021Q4!$D16</f>
        <v>0</v>
      </c>
      <c r="E16" s="132">
        <f>'LWDB 03'!$M18-PY2021Q4!$E16</f>
        <v>0</v>
      </c>
      <c r="F16" s="132">
        <f>'LWDB 04'!$M18-PY2021Q4!$F16</f>
        <v>0</v>
      </c>
      <c r="G16" s="132">
        <f>'LWDB 05'!$M18-PY2021Q4!$G16</f>
        <v>0</v>
      </c>
      <c r="H16" s="132">
        <f>'LWDB 06'!$M18-PY2021Q4!$H16</f>
        <v>0</v>
      </c>
      <c r="I16" s="132">
        <f>'LWDB 07'!$M18-PY2021Q4!$I16</f>
        <v>0</v>
      </c>
      <c r="J16" s="132">
        <f>'LWDB 08'!$M18-PY2021Q4!$J16</f>
        <v>0</v>
      </c>
      <c r="K16" s="132">
        <f>'LWDB 09'!$M18-PY2021Q4!$K16</f>
        <v>0</v>
      </c>
      <c r="L16" s="132">
        <f>'LWDB 10'!$M18-PY2021Q4!$L16</f>
        <v>0</v>
      </c>
      <c r="M16" s="132">
        <f>'LWDB 11'!$M18-PY2021Q4!$M16</f>
        <v>0</v>
      </c>
      <c r="N16" s="132">
        <f>'LWDB 12'!$M18-PY2021Q4!$N16</f>
        <v>0</v>
      </c>
      <c r="O16" s="132">
        <f>'LWDB 13'!$M18-PY2021Q4!$O16</f>
        <v>0</v>
      </c>
      <c r="P16" s="132">
        <f>'LWDB 14'!$M18-PY2021Q4!$P16</f>
        <v>0</v>
      </c>
      <c r="Q16" s="132">
        <f>'LWDB 15'!$M18-PY2021Q4!$Q16</f>
        <v>0</v>
      </c>
      <c r="R16" s="132">
        <f>'LWDB 16'!$M18-PY2021Q4!$R16</f>
        <v>0</v>
      </c>
      <c r="S16" s="132">
        <f>'LWDB 17'!$M18-PY2021Q4!$S16</f>
        <v>0</v>
      </c>
      <c r="T16" s="132">
        <f>'LWDB 18'!$M18-PY2021Q4!$T16</f>
        <v>0</v>
      </c>
      <c r="U16" s="132">
        <f>'LWDB 19'!$M18-PY2021Q4!$U16</f>
        <v>0</v>
      </c>
      <c r="V16" s="132">
        <f>'LWDB 20'!$M18-PY2021Q4!$V16</f>
        <v>0</v>
      </c>
      <c r="W16" s="132">
        <f>'LWDB 21'!$M18-PY2021Q4!$W16</f>
        <v>0</v>
      </c>
      <c r="X16" s="132">
        <f>'LWDB 22'!$M18-PY2021Q4!$X16</f>
        <v>0</v>
      </c>
      <c r="Y16" s="132">
        <f>'LWDB 23'!$M18-PY2021Q4!$Y16</f>
        <v>0</v>
      </c>
      <c r="Z16" s="132">
        <f>'LWDB 24'!$M18-PY2021Q4!$Z16</f>
        <v>0</v>
      </c>
      <c r="AB16" s="38"/>
    </row>
    <row r="17" spans="1:28" ht="21" customHeight="1" x14ac:dyDescent="0.25">
      <c r="A17" s="147" t="s">
        <v>10</v>
      </c>
      <c r="B17" s="134">
        <f>Statewide!$M22-PY2021Q4!B17</f>
        <v>0</v>
      </c>
      <c r="C17" s="135">
        <f>'LWDB 01'!$M19-PY2021Q4!$C17</f>
        <v>0</v>
      </c>
      <c r="D17" s="136">
        <f>'LWDB 02'!$M19-PY2021Q4!$D17</f>
        <v>0</v>
      </c>
      <c r="E17" s="136">
        <f>'LWDB 03'!$M19-PY2021Q4!$E17</f>
        <v>0</v>
      </c>
      <c r="F17" s="136">
        <f>'LWDB 04'!$M19-PY2021Q4!$F17</f>
        <v>0</v>
      </c>
      <c r="G17" s="136">
        <f>'LWDB 05'!$M19-PY2021Q4!$G17</f>
        <v>0</v>
      </c>
      <c r="H17" s="136">
        <f>'LWDB 06'!$M19-PY2021Q4!$H17</f>
        <v>0</v>
      </c>
      <c r="I17" s="136">
        <f>'LWDB 07'!$M19-PY2021Q4!$I17</f>
        <v>0</v>
      </c>
      <c r="J17" s="136">
        <f>'LWDB 08'!$M19-PY2021Q4!$J17</f>
        <v>0</v>
      </c>
      <c r="K17" s="136">
        <f>'LWDB 09'!$M19-PY2021Q4!$K17</f>
        <v>0</v>
      </c>
      <c r="L17" s="136">
        <f>'LWDB 10'!$M19-PY2021Q4!$L17</f>
        <v>0</v>
      </c>
      <c r="M17" s="136">
        <f>'LWDB 11'!$M19-PY2021Q4!$M17</f>
        <v>0</v>
      </c>
      <c r="N17" s="136">
        <f>'LWDB 12'!$M19-PY2021Q4!$N17</f>
        <v>0</v>
      </c>
      <c r="O17" s="136">
        <f>'LWDB 13'!$M19-PY2021Q4!$O17</f>
        <v>0</v>
      </c>
      <c r="P17" s="136">
        <f>'LWDB 14'!$M19-PY2021Q4!$P17</f>
        <v>0</v>
      </c>
      <c r="Q17" s="136">
        <f>'LWDB 15'!$M19-PY2021Q4!$Q17</f>
        <v>0</v>
      </c>
      <c r="R17" s="136">
        <f>'LWDB 16'!$M19-PY2021Q4!$R17</f>
        <v>0</v>
      </c>
      <c r="S17" s="136">
        <f>'LWDB 17'!$M19-PY2021Q4!$S17</f>
        <v>0</v>
      </c>
      <c r="T17" s="136">
        <f>'LWDB 18'!$M19-PY2021Q4!$T17</f>
        <v>0</v>
      </c>
      <c r="U17" s="136">
        <f>'LWDB 19'!$M19-PY2021Q4!$U17</f>
        <v>0</v>
      </c>
      <c r="V17" s="136">
        <f>'LWDB 20'!$M19-PY2021Q4!$V17</f>
        <v>0</v>
      </c>
      <c r="W17" s="136">
        <f>'LWDB 21'!$M19-PY2021Q4!$W17</f>
        <v>0</v>
      </c>
      <c r="X17" s="136">
        <f>'LWDB 22'!$M19-PY2021Q4!$X17</f>
        <v>0</v>
      </c>
      <c r="Y17" s="136">
        <f>'LWDB 23'!$M19-PY2021Q4!$Y17</f>
        <v>0</v>
      </c>
      <c r="Z17" s="136">
        <f>'LWDB 24'!$M19-PY2021Q4!$Z17</f>
        <v>0</v>
      </c>
      <c r="AB17" s="38"/>
    </row>
    <row r="18" spans="1:28" ht="21" customHeight="1" x14ac:dyDescent="0.25">
      <c r="A18" s="148" t="s">
        <v>13</v>
      </c>
      <c r="B18" s="134">
        <f>Statewide!$M23-PY2021Q4!B18</f>
        <v>0</v>
      </c>
      <c r="C18" s="135">
        <f>'LWDB 01'!$M20-PY2021Q4!$C18</f>
        <v>0</v>
      </c>
      <c r="D18" s="136">
        <f>'LWDB 02'!$M20-PY2021Q4!$D18</f>
        <v>0</v>
      </c>
      <c r="E18" s="136">
        <f>'LWDB 03'!$M20-PY2021Q4!$E18</f>
        <v>0</v>
      </c>
      <c r="F18" s="136">
        <f>'LWDB 04'!$M20-PY2021Q4!$F18</f>
        <v>0</v>
      </c>
      <c r="G18" s="136">
        <f>'LWDB 05'!$M20-PY2021Q4!$G18</f>
        <v>0</v>
      </c>
      <c r="H18" s="136">
        <f>'LWDB 06'!$M20-PY2021Q4!$H18</f>
        <v>0</v>
      </c>
      <c r="I18" s="136">
        <f>'LWDB 07'!$M20-PY2021Q4!$I18</f>
        <v>0</v>
      </c>
      <c r="J18" s="136">
        <f>'LWDB 08'!$M20-PY2021Q4!$J18</f>
        <v>0</v>
      </c>
      <c r="K18" s="136">
        <f>'LWDB 09'!$M20-PY2021Q4!$K18</f>
        <v>0</v>
      </c>
      <c r="L18" s="136">
        <f>'LWDB 10'!$M20-PY2021Q4!$L18</f>
        <v>0</v>
      </c>
      <c r="M18" s="136">
        <f>'LWDB 11'!$M20-PY2021Q4!$M18</f>
        <v>0</v>
      </c>
      <c r="N18" s="136">
        <f>'LWDB 12'!$M20-PY2021Q4!$N18</f>
        <v>0</v>
      </c>
      <c r="O18" s="136">
        <f>'LWDB 13'!$M20-PY2021Q4!$O18</f>
        <v>0</v>
      </c>
      <c r="P18" s="136">
        <f>'LWDB 14'!$M20-PY2021Q4!$P18</f>
        <v>0</v>
      </c>
      <c r="Q18" s="136">
        <f>'LWDB 15'!$M20-PY2021Q4!$Q18</f>
        <v>0</v>
      </c>
      <c r="R18" s="136">
        <f>'LWDB 16'!$M20-PY2021Q4!$R18</f>
        <v>0</v>
      </c>
      <c r="S18" s="136">
        <f>'LWDB 17'!$M20-PY2021Q4!$S18</f>
        <v>0</v>
      </c>
      <c r="T18" s="136">
        <f>'LWDB 18'!$M20-PY2021Q4!$T18</f>
        <v>0</v>
      </c>
      <c r="U18" s="136">
        <f>'LWDB 19'!$M20-PY2021Q4!$U18</f>
        <v>0</v>
      </c>
      <c r="V18" s="136">
        <f>'LWDB 20'!$M20-PY2021Q4!$V18</f>
        <v>0</v>
      </c>
      <c r="W18" s="136">
        <f>'LWDB 21'!$M20-PY2021Q4!$W18</f>
        <v>0</v>
      </c>
      <c r="X18" s="136">
        <f>'LWDB 22'!$M20-PY2021Q4!$X18</f>
        <v>0</v>
      </c>
      <c r="Y18" s="136">
        <f>'LWDB 23'!$M20-PY2021Q4!$Y18</f>
        <v>0</v>
      </c>
      <c r="Z18" s="136">
        <f>'LWDB 24'!$M20-PY2021Q4!$Z18</f>
        <v>0</v>
      </c>
      <c r="AB18" s="38"/>
    </row>
    <row r="19" spans="1:28" ht="21" customHeight="1" x14ac:dyDescent="0.25">
      <c r="A19" s="148" t="s">
        <v>19</v>
      </c>
      <c r="B19" s="134">
        <f>Statewide!$M24-PY2021Q4!B19</f>
        <v>0</v>
      </c>
      <c r="C19" s="135">
        <f>'LWDB 01'!$M21-PY2021Q4!$C19</f>
        <v>0</v>
      </c>
      <c r="D19" s="136">
        <f>'LWDB 02'!$M21-PY2021Q4!$D19</f>
        <v>0</v>
      </c>
      <c r="E19" s="136">
        <f>'LWDB 03'!$M21-PY2021Q4!$E19</f>
        <v>0</v>
      </c>
      <c r="F19" s="136">
        <f>'LWDB 04'!$M21-PY2021Q4!$F19</f>
        <v>0</v>
      </c>
      <c r="G19" s="136">
        <f>'LWDB 05'!$M21-PY2021Q4!$G19</f>
        <v>0</v>
      </c>
      <c r="H19" s="136">
        <f>'LWDB 06'!$M21-PY2021Q4!$H19</f>
        <v>0</v>
      </c>
      <c r="I19" s="136">
        <f>'LWDB 07'!$M21-PY2021Q4!$I19</f>
        <v>0</v>
      </c>
      <c r="J19" s="136">
        <f>'LWDB 08'!$M21-PY2021Q4!$J19</f>
        <v>0</v>
      </c>
      <c r="K19" s="136">
        <f>'LWDB 09'!$M21-PY2021Q4!$K19</f>
        <v>0</v>
      </c>
      <c r="L19" s="136">
        <f>'LWDB 10'!$M21-PY2021Q4!$L19</f>
        <v>0</v>
      </c>
      <c r="M19" s="136">
        <f>'LWDB 11'!$M21-PY2021Q4!$M19</f>
        <v>0</v>
      </c>
      <c r="N19" s="136">
        <f>'LWDB 12'!$M21-PY2021Q4!$N19</f>
        <v>0</v>
      </c>
      <c r="O19" s="136">
        <f>'LWDB 13'!$M21-PY2021Q4!$O19</f>
        <v>0</v>
      </c>
      <c r="P19" s="136">
        <f>'LWDB 14'!$M21-PY2021Q4!$P19</f>
        <v>0</v>
      </c>
      <c r="Q19" s="136">
        <f>'LWDB 15'!$M21-PY2021Q4!$Q19</f>
        <v>0</v>
      </c>
      <c r="R19" s="136">
        <f>'LWDB 16'!$M21-PY2021Q4!$R19</f>
        <v>0</v>
      </c>
      <c r="S19" s="136">
        <f>'LWDB 17'!$M21-PY2021Q4!$S19</f>
        <v>0</v>
      </c>
      <c r="T19" s="136">
        <f>'LWDB 18'!$M21-PY2021Q4!$T19</f>
        <v>0</v>
      </c>
      <c r="U19" s="136">
        <f>'LWDB 19'!$M21-PY2021Q4!$U19</f>
        <v>0</v>
      </c>
      <c r="V19" s="136">
        <f>'LWDB 20'!$M21-PY2021Q4!$V19</f>
        <v>0</v>
      </c>
      <c r="W19" s="136">
        <f>'LWDB 21'!$M21-PY2021Q4!$W19</f>
        <v>0</v>
      </c>
      <c r="X19" s="136">
        <f>'LWDB 22'!$M21-PY2021Q4!$X19</f>
        <v>0</v>
      </c>
      <c r="Y19" s="136">
        <f>'LWDB 23'!$M21-PY2021Q4!$Y19</f>
        <v>0</v>
      </c>
      <c r="Z19" s="136">
        <f>'LWDB 24'!$M21-PY2021Q4!$Z19</f>
        <v>0</v>
      </c>
      <c r="AB19" s="38"/>
    </row>
    <row r="20" spans="1:28" ht="21" customHeight="1" x14ac:dyDescent="0.25">
      <c r="A20" s="149" t="s">
        <v>6</v>
      </c>
      <c r="B20" s="150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6"/>
      <c r="AB20" s="38"/>
    </row>
    <row r="21" spans="1:28" ht="21" customHeight="1" x14ac:dyDescent="0.25">
      <c r="A21" s="147" t="s">
        <v>2</v>
      </c>
      <c r="B21" s="134">
        <f>Statewide!$M26-PY2021Q4!B21</f>
        <v>0</v>
      </c>
      <c r="C21" s="135">
        <f>'LWDB 01'!$M23-PY2021Q4!$C21</f>
        <v>0</v>
      </c>
      <c r="D21" s="136">
        <f>'LWDB 02'!$M23-PY2021Q4!$D21</f>
        <v>0</v>
      </c>
      <c r="E21" s="136">
        <f>'LWDB 03'!$M23-PY2021Q4!$E21</f>
        <v>0</v>
      </c>
      <c r="F21" s="136">
        <f>'LWDB 04'!$M23-PY2021Q4!$F21</f>
        <v>0</v>
      </c>
      <c r="G21" s="136">
        <f>'LWDB 05'!$M23-PY2021Q4!$G21</f>
        <v>0</v>
      </c>
      <c r="H21" s="136">
        <f>'LWDB 06'!$M23-PY2021Q4!$H21</f>
        <v>0</v>
      </c>
      <c r="I21" s="136">
        <f>'LWDB 07'!$M23-PY2021Q4!$I21</f>
        <v>0</v>
      </c>
      <c r="J21" s="136">
        <f>'LWDB 08'!$M23-PY2021Q4!$J21</f>
        <v>0</v>
      </c>
      <c r="K21" s="136">
        <f>'LWDB 09'!$M23-PY2021Q4!$K21</f>
        <v>0</v>
      </c>
      <c r="L21" s="136">
        <f>'LWDB 10'!$M23-PY2021Q4!$L21</f>
        <v>0</v>
      </c>
      <c r="M21" s="136">
        <f>'LWDB 11'!$M23-PY2021Q4!$M21</f>
        <v>0</v>
      </c>
      <c r="N21" s="136">
        <f>'LWDB 12'!$M23-PY2021Q4!$N21</f>
        <v>0</v>
      </c>
      <c r="O21" s="136">
        <f>'LWDB 13'!$M23-PY2021Q4!$O21</f>
        <v>0</v>
      </c>
      <c r="P21" s="136">
        <f>'LWDB 14'!$M23-PY2021Q4!$P21</f>
        <v>0</v>
      </c>
      <c r="Q21" s="136">
        <f>'LWDB 15'!$M23-PY2021Q4!$Q21</f>
        <v>0</v>
      </c>
      <c r="R21" s="136">
        <f>'LWDB 16'!$M23-PY2021Q4!$R21</f>
        <v>0</v>
      </c>
      <c r="S21" s="136">
        <f>'LWDB 17'!$M23-PY2021Q4!$S21</f>
        <v>0</v>
      </c>
      <c r="T21" s="136">
        <f>'LWDB 18'!$M23-PY2021Q4!$T21</f>
        <v>0</v>
      </c>
      <c r="U21" s="136">
        <f>'LWDB 19'!$M23-PY2021Q4!$U21</f>
        <v>0</v>
      </c>
      <c r="V21" s="136">
        <f>'LWDB 20'!$M23-PY2021Q4!$V21</f>
        <v>0</v>
      </c>
      <c r="W21" s="136">
        <f>'LWDB 21'!$M23-PY2021Q4!$W21</f>
        <v>0</v>
      </c>
      <c r="X21" s="136">
        <f>'LWDB 22'!$M23-PY2021Q4!$X21</f>
        <v>0</v>
      </c>
      <c r="Y21" s="136">
        <f>'LWDB 23'!$M23-PY2021Q4!$Y21</f>
        <v>0</v>
      </c>
      <c r="Z21" s="136">
        <f>'LWDB 24'!$M23-PY2021Q4!$Z21</f>
        <v>0</v>
      </c>
      <c r="AB21" s="38"/>
    </row>
    <row r="22" spans="1:28" ht="21" customHeight="1" x14ac:dyDescent="0.25">
      <c r="A22" s="147" t="s">
        <v>3</v>
      </c>
      <c r="B22" s="132">
        <f>Statewide!$M27-PY2021Q4!B22</f>
        <v>0</v>
      </c>
      <c r="C22" s="133">
        <f>'LWDB 01'!$M24-PY2021Q4!$C22</f>
        <v>0</v>
      </c>
      <c r="D22" s="132">
        <f>'LWDB 02'!$M24-PY2021Q4!$D22</f>
        <v>0</v>
      </c>
      <c r="E22" s="132">
        <f>'LWDB 03'!$M24-PY2021Q4!$E22</f>
        <v>0</v>
      </c>
      <c r="F22" s="132">
        <f>'LWDB 04'!$M24-PY2021Q4!$F22</f>
        <v>0</v>
      </c>
      <c r="G22" s="132">
        <f>'LWDB 05'!$M24-PY2021Q4!$G22</f>
        <v>0</v>
      </c>
      <c r="H22" s="132">
        <f>'LWDB 06'!$M24-PY2021Q4!$H22</f>
        <v>0</v>
      </c>
      <c r="I22" s="132">
        <f>'LWDB 07'!$M24-PY2021Q4!$I22</f>
        <v>0</v>
      </c>
      <c r="J22" s="132">
        <f>'LWDB 08'!$M24-PY2021Q4!$J22</f>
        <v>0</v>
      </c>
      <c r="K22" s="132">
        <f>'LWDB 09'!$M24-PY2021Q4!$K22</f>
        <v>0</v>
      </c>
      <c r="L22" s="132">
        <f>'LWDB 10'!$M24-PY2021Q4!$L22</f>
        <v>0</v>
      </c>
      <c r="M22" s="132">
        <f>'LWDB 11'!$M24-PY2021Q4!$M22</f>
        <v>0</v>
      </c>
      <c r="N22" s="132">
        <f>'LWDB 12'!$M24-PY2021Q4!$N22</f>
        <v>0</v>
      </c>
      <c r="O22" s="132">
        <f>'LWDB 13'!$M24-PY2021Q4!$O22</f>
        <v>0</v>
      </c>
      <c r="P22" s="132">
        <f>'LWDB 14'!$M24-PY2021Q4!$P22</f>
        <v>0</v>
      </c>
      <c r="Q22" s="132">
        <f>'LWDB 15'!$M24-PY2021Q4!$Q22</f>
        <v>0</v>
      </c>
      <c r="R22" s="132">
        <f>'LWDB 16'!$M24-PY2021Q4!$R22</f>
        <v>0</v>
      </c>
      <c r="S22" s="132">
        <f>'LWDB 17'!$M24-PY2021Q4!$S22</f>
        <v>0</v>
      </c>
      <c r="T22" s="132">
        <f>'LWDB 18'!$M24-PY2021Q4!$T22</f>
        <v>0</v>
      </c>
      <c r="U22" s="132">
        <f>'LWDB 19'!$M24-PY2021Q4!$U22</f>
        <v>0</v>
      </c>
      <c r="V22" s="132">
        <f>'LWDB 20'!$M24-PY2021Q4!$V22</f>
        <v>0</v>
      </c>
      <c r="W22" s="132">
        <f>'LWDB 21'!$M24-PY2021Q4!$W22</f>
        <v>0</v>
      </c>
      <c r="X22" s="132">
        <f>'LWDB 22'!$M24-PY2021Q4!$X22</f>
        <v>0</v>
      </c>
      <c r="Y22" s="132">
        <f>'LWDB 23'!$M24-PY2021Q4!$Y22</f>
        <v>0</v>
      </c>
      <c r="Z22" s="132">
        <f>'LWDB 24'!$M24-PY2021Q4!$Z22</f>
        <v>0</v>
      </c>
      <c r="AB22" s="38"/>
    </row>
    <row r="23" spans="1:28" ht="21" customHeight="1" x14ac:dyDescent="0.25">
      <c r="A23" s="151" t="s">
        <v>10</v>
      </c>
      <c r="B23" s="134">
        <f>Statewide!$M28-PY2021Q4!B23</f>
        <v>0</v>
      </c>
      <c r="C23" s="135">
        <f>'LWDB 01'!$M25-PY2021Q4!$C23</f>
        <v>0</v>
      </c>
      <c r="D23" s="136">
        <f>'LWDB 02'!$M25-PY2021Q4!$D23</f>
        <v>0</v>
      </c>
      <c r="E23" s="136">
        <f>'LWDB 03'!$M25-PY2021Q4!$E23</f>
        <v>0</v>
      </c>
      <c r="F23" s="136">
        <f>'LWDB 04'!$M25-PY2021Q4!$F23</f>
        <v>0</v>
      </c>
      <c r="G23" s="136">
        <f>'LWDB 05'!$M25-PY2021Q4!$G23</f>
        <v>0</v>
      </c>
      <c r="H23" s="136">
        <f>'LWDB 06'!$M25-PY2021Q4!$H23</f>
        <v>0</v>
      </c>
      <c r="I23" s="136">
        <f>'LWDB 07'!$M25-PY2021Q4!$I23</f>
        <v>0</v>
      </c>
      <c r="J23" s="136">
        <f>'LWDB 08'!$M25-PY2021Q4!$J23</f>
        <v>0</v>
      </c>
      <c r="K23" s="136">
        <f>'LWDB 09'!$M25-PY2021Q4!$K23</f>
        <v>0</v>
      </c>
      <c r="L23" s="136">
        <f>'LWDB 10'!$M25-PY2021Q4!$L23</f>
        <v>0</v>
      </c>
      <c r="M23" s="136">
        <f>'LWDB 11'!$M25-PY2021Q4!$M23</f>
        <v>0</v>
      </c>
      <c r="N23" s="136">
        <f>'LWDB 12'!$M25-PY2021Q4!$N23</f>
        <v>0</v>
      </c>
      <c r="O23" s="136">
        <f>'LWDB 13'!$M25-PY2021Q4!$O23</f>
        <v>0</v>
      </c>
      <c r="P23" s="136">
        <f>'LWDB 14'!$M25-PY2021Q4!$P23</f>
        <v>0</v>
      </c>
      <c r="Q23" s="136">
        <f>'LWDB 15'!$M25-PY2021Q4!$Q23</f>
        <v>0</v>
      </c>
      <c r="R23" s="136">
        <f>'LWDB 16'!$M25-PY2021Q4!$R23</f>
        <v>0</v>
      </c>
      <c r="S23" s="136">
        <f>'LWDB 17'!$M25-PY2021Q4!$S23</f>
        <v>0</v>
      </c>
      <c r="T23" s="136">
        <f>'LWDB 18'!$M25-PY2021Q4!$T23</f>
        <v>0</v>
      </c>
      <c r="U23" s="136">
        <f>'LWDB 19'!$M25-PY2021Q4!$U23</f>
        <v>0</v>
      </c>
      <c r="V23" s="136">
        <f>'LWDB 20'!$M25-PY2021Q4!$V23</f>
        <v>0</v>
      </c>
      <c r="W23" s="136">
        <f>'LWDB 21'!$M25-PY2021Q4!$W23</f>
        <v>0</v>
      </c>
      <c r="X23" s="136">
        <f>'LWDB 22'!$M25-PY2021Q4!$X23</f>
        <v>0</v>
      </c>
      <c r="Y23" s="136">
        <f>'LWDB 23'!$M25-PY2021Q4!$Y23</f>
        <v>0</v>
      </c>
      <c r="Z23" s="136">
        <f>'LWDB 24'!$M25-PY2021Q4!$Z23</f>
        <v>0</v>
      </c>
      <c r="AB23" s="38"/>
    </row>
    <row r="26" spans="1:28" x14ac:dyDescent="0.25">
      <c r="A26" s="171" t="s">
        <v>7</v>
      </c>
      <c r="B26" s="171"/>
      <c r="C26" s="171"/>
    </row>
    <row r="27" spans="1:28" x14ac:dyDescent="0.25">
      <c r="A27" s="172" t="s">
        <v>8</v>
      </c>
      <c r="B27" s="172"/>
      <c r="C27" s="172"/>
    </row>
    <row r="28" spans="1:28" x14ac:dyDescent="0.25">
      <c r="A28" s="173" t="s">
        <v>9</v>
      </c>
      <c r="B28" s="173"/>
      <c r="C28" s="173"/>
    </row>
  </sheetData>
  <mergeCells count="3">
    <mergeCell ref="A26:C26"/>
    <mergeCell ref="A27:C27"/>
    <mergeCell ref="A28:C28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C1:Q45"/>
  <sheetViews>
    <sheetView zoomScaleNormal="100" zoomScaleSheetLayoutView="100" workbookViewId="0">
      <pane xSplit="3" ySplit="3" topLeftCell="D4" activePane="bottomRight" state="frozen"/>
      <selection activeCell="M11" sqref="M11:M15"/>
      <selection pane="topRight" activeCell="M11" sqref="M11:M15"/>
      <selection pane="bottomLeft" activeCell="M11" sqref="M11:M15"/>
      <selection pane="bottomRight" activeCell="R19" sqref="R19"/>
    </sheetView>
  </sheetViews>
  <sheetFormatPr defaultColWidth="9.140625" defaultRowHeight="15" x14ac:dyDescent="0.25"/>
  <cols>
    <col min="1" max="2" width="8.85546875" style="20" customWidth="1"/>
    <col min="3" max="3" width="40.42578125" style="40" customWidth="1"/>
    <col min="4" max="5" width="13.85546875" style="9" hidden="1" customWidth="1"/>
    <col min="6" max="6" width="13.85546875" style="20" hidden="1" customWidth="1"/>
    <col min="7" max="11" width="13.85546875" style="20" customWidth="1"/>
    <col min="12" max="12" width="13.85546875" style="6" customWidth="1"/>
    <col min="13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6" t="str">
        <f ca="1">MID(CELL("Filename",I4),SEARCH("]",CELL("Filename",I4),1)+1,32)</f>
        <v>LWDB 24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18</v>
      </c>
      <c r="E3" s="5" t="s">
        <v>16</v>
      </c>
      <c r="F3" s="48" t="s">
        <v>17</v>
      </c>
      <c r="G3" s="50" t="s">
        <v>49</v>
      </c>
      <c r="H3" s="5" t="s">
        <v>50</v>
      </c>
      <c r="I3" s="4" t="s">
        <v>51</v>
      </c>
      <c r="J3" s="5" t="s">
        <v>52</v>
      </c>
      <c r="K3" s="8" t="s">
        <v>53</v>
      </c>
      <c r="L3" s="5" t="s">
        <v>54</v>
      </c>
      <c r="M3" s="8" t="s">
        <v>55</v>
      </c>
      <c r="N3" s="5" t="s">
        <v>56</v>
      </c>
      <c r="O3" s="7" t="s">
        <v>57</v>
      </c>
    </row>
    <row r="4" spans="3:17" ht="20.100000000000001" customHeight="1" x14ac:dyDescent="0.25">
      <c r="C4" s="24" t="s">
        <v>11</v>
      </c>
      <c r="D4" s="27"/>
      <c r="E4" s="27"/>
      <c r="F4" s="49"/>
      <c r="G4" s="50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84.7</v>
      </c>
      <c r="E5" s="60">
        <f>D5/F5*100</f>
        <v>95.168539325842701</v>
      </c>
      <c r="F5" s="64">
        <v>89</v>
      </c>
      <c r="G5" s="57">
        <v>83.399999999999991</v>
      </c>
      <c r="H5" s="60">
        <f>SUM(G5/$O5)*100</f>
        <v>90.65217391304347</v>
      </c>
      <c r="I5" s="60">
        <v>82.5</v>
      </c>
      <c r="J5" s="60">
        <f>SUM(I5/$O5)*100</f>
        <v>89.673913043478265</v>
      </c>
      <c r="K5" s="18">
        <v>85.5</v>
      </c>
      <c r="L5" s="60">
        <f>SUM(K5/$O5)*100</f>
        <v>92.934782608695656</v>
      </c>
      <c r="M5" s="18">
        <v>84.2</v>
      </c>
      <c r="N5" s="28">
        <f>SUM(M5/$O5)*100</f>
        <v>91.521739130434781</v>
      </c>
      <c r="O5" s="33">
        <v>92</v>
      </c>
      <c r="Q5" s="1"/>
    </row>
    <row r="6" spans="3:17" ht="20.100000000000001" customHeight="1" x14ac:dyDescent="0.25">
      <c r="C6" s="21" t="s">
        <v>3</v>
      </c>
      <c r="D6" s="29">
        <v>7225</v>
      </c>
      <c r="E6" s="114">
        <f t="shared" ref="E6:E9" si="0">D6/F6*100</f>
        <v>92.628205128205138</v>
      </c>
      <c r="F6" s="153">
        <v>7800</v>
      </c>
      <c r="G6" s="56">
        <v>7396</v>
      </c>
      <c r="H6" s="60">
        <f>SUM(G6/$O6)*100</f>
        <v>91.308641975308646</v>
      </c>
      <c r="I6" s="63">
        <v>7647</v>
      </c>
      <c r="J6" s="60">
        <f>SUM(I6/$O6)*100</f>
        <v>94.407407407407405</v>
      </c>
      <c r="K6" s="29">
        <v>7694</v>
      </c>
      <c r="L6" s="60">
        <f>SUM(K6/$O6)*100</f>
        <v>94.987654320987659</v>
      </c>
      <c r="M6" s="29">
        <v>8024</v>
      </c>
      <c r="N6" s="28">
        <f>SUM(M6/$O6)*100</f>
        <v>99.061728395061735</v>
      </c>
      <c r="O6" s="35">
        <v>8100</v>
      </c>
      <c r="Q6" s="1"/>
    </row>
    <row r="7" spans="3:17" ht="20.100000000000001" customHeight="1" x14ac:dyDescent="0.25">
      <c r="C7" s="21" t="s">
        <v>10</v>
      </c>
      <c r="D7" s="18">
        <v>85.1</v>
      </c>
      <c r="E7" s="114">
        <f t="shared" si="0"/>
        <v>94.555555555555543</v>
      </c>
      <c r="F7" s="64">
        <v>90</v>
      </c>
      <c r="G7" s="57">
        <v>82.899999999999991</v>
      </c>
      <c r="H7" s="60">
        <f>SUM(G7/$O7)*100</f>
        <v>89.13978494623656</v>
      </c>
      <c r="I7" s="60">
        <v>82.899999999999991</v>
      </c>
      <c r="J7" s="60">
        <f>SUM(I7/$O7)*100</f>
        <v>89.13978494623656</v>
      </c>
      <c r="K7" s="18">
        <v>82.6</v>
      </c>
      <c r="L7" s="60">
        <f>SUM(K7/$O7)*100</f>
        <v>88.817204301075265</v>
      </c>
      <c r="M7" s="18">
        <v>81.5</v>
      </c>
      <c r="N7" s="28">
        <f>SUM(M7/$O7)*100</f>
        <v>87.634408602150543</v>
      </c>
      <c r="O7" s="34">
        <v>93</v>
      </c>
      <c r="Q7" s="1"/>
    </row>
    <row r="8" spans="3:17" ht="20.100000000000001" customHeight="1" x14ac:dyDescent="0.25">
      <c r="C8" s="21" t="s">
        <v>13</v>
      </c>
      <c r="D8" s="18">
        <v>80.300000000000011</v>
      </c>
      <c r="E8" s="114">
        <f t="shared" si="0"/>
        <v>107.06666666666669</v>
      </c>
      <c r="F8" s="64">
        <v>75</v>
      </c>
      <c r="G8" s="113">
        <v>78.400000000000006</v>
      </c>
      <c r="H8" s="114">
        <f>SUM(G8/$O8)*100</f>
        <v>100.51282051282051</v>
      </c>
      <c r="I8" s="114">
        <v>76.3</v>
      </c>
      <c r="J8" s="114">
        <f>SUM(I8/$O8)*100</f>
        <v>97.820512820512818</v>
      </c>
      <c r="K8" s="108">
        <v>75.7</v>
      </c>
      <c r="L8" s="114">
        <f>SUM(K8/$O8)*100</f>
        <v>97.051282051282044</v>
      </c>
      <c r="M8" s="108">
        <v>76.2</v>
      </c>
      <c r="N8" s="28">
        <f>SUM(M8/$O8)*100</f>
        <v>97.692307692307708</v>
      </c>
      <c r="O8" s="34">
        <v>78</v>
      </c>
      <c r="Q8" s="1"/>
    </row>
    <row r="9" spans="3:17" ht="20.100000000000001" customHeight="1" x14ac:dyDescent="0.25">
      <c r="C9" s="21" t="s">
        <v>19</v>
      </c>
      <c r="D9" s="108">
        <v>75.400000000000006</v>
      </c>
      <c r="E9" s="114">
        <f t="shared" si="0"/>
        <v>142.26415094339623</v>
      </c>
      <c r="F9" s="64">
        <v>53</v>
      </c>
      <c r="G9" s="113">
        <v>61.4</v>
      </c>
      <c r="H9" s="114">
        <f>SUM(G9/$O9)*100</f>
        <v>113.70370370370371</v>
      </c>
      <c r="I9" s="114">
        <v>59.599999999999994</v>
      </c>
      <c r="J9" s="114">
        <f>SUM(I9/$O9)*100</f>
        <v>110.37037037037037</v>
      </c>
      <c r="K9" s="108">
        <v>57.599999999999994</v>
      </c>
      <c r="L9" s="114">
        <f>SUM(K9/$O9)*100</f>
        <v>106.66666666666667</v>
      </c>
      <c r="M9" s="108">
        <v>74.5</v>
      </c>
      <c r="N9" s="28">
        <f>SUM(M9/$O9)*100</f>
        <v>137.96296296296296</v>
      </c>
      <c r="O9" s="34">
        <v>54</v>
      </c>
      <c r="Q9" s="1"/>
    </row>
    <row r="10" spans="3:17" ht="20.100000000000001" customHeight="1" x14ac:dyDescent="0.25">
      <c r="C10" s="39" t="s">
        <v>14</v>
      </c>
      <c r="D10" s="31"/>
      <c r="E10" s="31"/>
      <c r="F10" s="31"/>
      <c r="G10" s="58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91.7</v>
      </c>
      <c r="E11" s="114">
        <f t="shared" ref="E11:E15" si="1">D11/F11*100</f>
        <v>105.40229885057471</v>
      </c>
      <c r="F11" s="64">
        <v>87</v>
      </c>
      <c r="G11" s="57">
        <v>95.3</v>
      </c>
      <c r="H11" s="60">
        <f>SUM(G11/$O11)*100</f>
        <v>107.07865168539325</v>
      </c>
      <c r="I11" s="60">
        <v>85.7</v>
      </c>
      <c r="J11" s="60">
        <f>SUM(I11/$O11)*100</f>
        <v>96.292134831460672</v>
      </c>
      <c r="K11" s="18">
        <v>84.2</v>
      </c>
      <c r="L11" s="60">
        <f>SUM(K11/$O11)*100</f>
        <v>94.606741573033716</v>
      </c>
      <c r="M11" s="18">
        <v>80.900000000000006</v>
      </c>
      <c r="N11" s="28">
        <f>SUM(M11/$O11)*100</f>
        <v>90.898876404494388</v>
      </c>
      <c r="O11" s="34">
        <v>89</v>
      </c>
      <c r="Q11" s="1"/>
    </row>
    <row r="12" spans="3:17" ht="20.100000000000001" customHeight="1" x14ac:dyDescent="0.25">
      <c r="C12" s="21" t="s">
        <v>3</v>
      </c>
      <c r="D12" s="29">
        <v>9651</v>
      </c>
      <c r="E12" s="114">
        <f t="shared" si="1"/>
        <v>103.7741935483871</v>
      </c>
      <c r="F12" s="153">
        <v>9300</v>
      </c>
      <c r="G12" s="56">
        <v>8747</v>
      </c>
      <c r="H12" s="60">
        <f>SUM(G12/$O12)*100</f>
        <v>92.073684210526324</v>
      </c>
      <c r="I12" s="63">
        <v>8474</v>
      </c>
      <c r="J12" s="60">
        <f>SUM(I12/$O12)*100</f>
        <v>89.2</v>
      </c>
      <c r="K12" s="29">
        <v>8632</v>
      </c>
      <c r="L12" s="60">
        <f>SUM(K12/$O12)*100</f>
        <v>90.863157894736844</v>
      </c>
      <c r="M12" s="29">
        <v>8474</v>
      </c>
      <c r="N12" s="28">
        <f>SUM(M12/$O12)*100</f>
        <v>89.2</v>
      </c>
      <c r="O12" s="35">
        <v>9500</v>
      </c>
      <c r="Q12" s="1"/>
    </row>
    <row r="13" spans="3:17" ht="20.100000000000001" customHeight="1" x14ac:dyDescent="0.25">
      <c r="C13" s="21" t="s">
        <v>10</v>
      </c>
      <c r="D13" s="18">
        <v>88.9</v>
      </c>
      <c r="E13" s="114">
        <f t="shared" si="1"/>
        <v>108.41463414634147</v>
      </c>
      <c r="F13" s="64">
        <v>82</v>
      </c>
      <c r="G13" s="57">
        <v>85.7</v>
      </c>
      <c r="H13" s="60">
        <f>SUM(G13/$O13)*100</f>
        <v>102.02380952380952</v>
      </c>
      <c r="I13" s="60">
        <v>91.7</v>
      </c>
      <c r="J13" s="18">
        <f>SUM(I13/$O13)*100</f>
        <v>109.16666666666669</v>
      </c>
      <c r="K13" s="18">
        <v>95.3</v>
      </c>
      <c r="L13" s="60">
        <f>SUM(K13/$O13)*100</f>
        <v>113.45238095238095</v>
      </c>
      <c r="M13" s="18">
        <v>88.1</v>
      </c>
      <c r="N13" s="28">
        <f>SUM(M13/$O13)*100</f>
        <v>104.88095238095237</v>
      </c>
      <c r="O13" s="34">
        <v>84</v>
      </c>
      <c r="Q13" s="1"/>
    </row>
    <row r="14" spans="3:17" ht="20.100000000000001" customHeight="1" x14ac:dyDescent="0.25">
      <c r="C14" s="21" t="s">
        <v>13</v>
      </c>
      <c r="D14" s="18">
        <v>94.1</v>
      </c>
      <c r="E14" s="114">
        <f t="shared" si="1"/>
        <v>134.42857142857144</v>
      </c>
      <c r="F14" s="64">
        <v>70</v>
      </c>
      <c r="G14" s="57">
        <v>93.8</v>
      </c>
      <c r="H14" s="60">
        <f>SUM(G14/$O14)*100</f>
        <v>134</v>
      </c>
      <c r="I14" s="60">
        <v>90.9</v>
      </c>
      <c r="J14" s="60">
        <f>SUM(I14/$O14)*100</f>
        <v>129.85714285714286</v>
      </c>
      <c r="K14" s="18">
        <v>90</v>
      </c>
      <c r="L14" s="60">
        <f>SUM(K14/$O14)*100</f>
        <v>128.57142857142858</v>
      </c>
      <c r="M14" s="18">
        <v>83.8</v>
      </c>
      <c r="N14" s="28">
        <f>SUM(M14/$O14)*100</f>
        <v>119.71428571428571</v>
      </c>
      <c r="O14" s="34">
        <v>70</v>
      </c>
      <c r="Q14" s="1"/>
    </row>
    <row r="15" spans="3:17" ht="20.100000000000001" customHeight="1" x14ac:dyDescent="0.25">
      <c r="C15" s="21" t="s">
        <v>19</v>
      </c>
      <c r="D15" s="108">
        <v>84.6</v>
      </c>
      <c r="E15" s="114">
        <f t="shared" si="1"/>
        <v>142.66441821247892</v>
      </c>
      <c r="F15" s="64">
        <v>59.3</v>
      </c>
      <c r="G15" s="57">
        <v>72.7</v>
      </c>
      <c r="H15" s="60">
        <f>SUM(G15/$O15)*100</f>
        <v>122.59696458684655</v>
      </c>
      <c r="I15" s="60">
        <v>70.399999999999991</v>
      </c>
      <c r="J15" s="60">
        <f>SUM(I15/$O15)*100</f>
        <v>118.7183811129848</v>
      </c>
      <c r="K15" s="18">
        <v>63</v>
      </c>
      <c r="L15" s="60">
        <f>SUM(K15/$O15)*100</f>
        <v>106.23946037099495</v>
      </c>
      <c r="M15" s="18">
        <v>80.5</v>
      </c>
      <c r="N15" s="28">
        <f>SUM(M15/$O15)*100</f>
        <v>135.75042158516021</v>
      </c>
      <c r="O15" s="34">
        <v>59.3</v>
      </c>
      <c r="Q15" s="1"/>
    </row>
    <row r="16" spans="3:17" ht="20.100000000000001" customHeight="1" x14ac:dyDescent="0.25">
      <c r="C16" s="39" t="s">
        <v>15</v>
      </c>
      <c r="D16" s="31"/>
      <c r="E16" s="31"/>
      <c r="F16" s="31"/>
      <c r="G16" s="58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83.5</v>
      </c>
      <c r="E17" s="114">
        <f t="shared" ref="E17:E21" si="2">D17/F17*100</f>
        <v>104.375</v>
      </c>
      <c r="F17" s="64">
        <v>80</v>
      </c>
      <c r="G17" s="57">
        <v>82.6</v>
      </c>
      <c r="H17" s="60">
        <f>SUM(G17/$O17)*100</f>
        <v>99.518072289156621</v>
      </c>
      <c r="I17" s="60">
        <v>84.399999999999991</v>
      </c>
      <c r="J17" s="60">
        <f>SUM(I17/$O17)*100</f>
        <v>101.68674698795179</v>
      </c>
      <c r="K17" s="18">
        <v>84</v>
      </c>
      <c r="L17" s="60">
        <f>SUM(K17/$O17)*100</f>
        <v>101.20481927710843</v>
      </c>
      <c r="M17" s="18">
        <v>84.8</v>
      </c>
      <c r="N17" s="28">
        <f>SUM(M17/$O17)*100</f>
        <v>102.16867469879519</v>
      </c>
      <c r="O17" s="34">
        <v>83</v>
      </c>
      <c r="Q17" s="1"/>
    </row>
    <row r="18" spans="3:17" ht="20.100000000000001" customHeight="1" x14ac:dyDescent="0.25">
      <c r="C18" s="21" t="s">
        <v>3</v>
      </c>
      <c r="D18" s="109">
        <v>4408</v>
      </c>
      <c r="E18" s="114">
        <f t="shared" si="2"/>
        <v>104.95238095238095</v>
      </c>
      <c r="F18" s="153">
        <v>4200</v>
      </c>
      <c r="G18" s="112">
        <v>4396</v>
      </c>
      <c r="H18" s="60">
        <f>SUM(G18/$O18)*100</f>
        <v>97.688888888888897</v>
      </c>
      <c r="I18" s="115">
        <v>4624</v>
      </c>
      <c r="J18" s="60">
        <f>SUM(I18/$O18)*100</f>
        <v>102.75555555555556</v>
      </c>
      <c r="K18" s="109">
        <v>4949</v>
      </c>
      <c r="L18" s="60">
        <f>SUM(K18/$O18)*100</f>
        <v>109.97777777777777</v>
      </c>
      <c r="M18" s="109">
        <v>5277</v>
      </c>
      <c r="N18" s="28">
        <f>SUM(M18/$O18)*100</f>
        <v>117.26666666666668</v>
      </c>
      <c r="O18" s="110">
        <v>4500</v>
      </c>
      <c r="Q18" s="1"/>
    </row>
    <row r="19" spans="3:17" ht="20.100000000000001" customHeight="1" x14ac:dyDescent="0.25">
      <c r="C19" s="21" t="s">
        <v>10</v>
      </c>
      <c r="D19" s="18">
        <v>80.600000000000009</v>
      </c>
      <c r="E19" s="114">
        <f t="shared" si="2"/>
        <v>104.67532467532467</v>
      </c>
      <c r="F19" s="64">
        <v>77</v>
      </c>
      <c r="G19" s="65">
        <v>83.2</v>
      </c>
      <c r="H19" s="60">
        <f t="shared" ref="H19:H20" si="3">SUM(G19/$O19)*100</f>
        <v>105.31645569620254</v>
      </c>
      <c r="I19" s="60">
        <v>86.4</v>
      </c>
      <c r="J19" s="60">
        <f t="shared" ref="J19:J20" si="4">SUM(I19/$O19)*100</f>
        <v>109.36708860759494</v>
      </c>
      <c r="K19" s="18">
        <v>86.9</v>
      </c>
      <c r="L19" s="60">
        <f t="shared" ref="L19:L20" si="5">SUM(K19/$O19)*100</f>
        <v>110.00000000000001</v>
      </c>
      <c r="M19" s="18">
        <v>87.6</v>
      </c>
      <c r="N19" s="28">
        <f>SUM(M19/$O19)*100</f>
        <v>110.88607594936708</v>
      </c>
      <c r="O19" s="34">
        <v>79</v>
      </c>
      <c r="Q19" s="1"/>
    </row>
    <row r="20" spans="3:17" ht="20.100000000000001" customHeight="1" x14ac:dyDescent="0.25">
      <c r="C20" s="21" t="s">
        <v>13</v>
      </c>
      <c r="D20" s="18">
        <v>80.600000000000009</v>
      </c>
      <c r="E20" s="114">
        <f t="shared" si="2"/>
        <v>105.35947712418302</v>
      </c>
      <c r="F20" s="64">
        <v>76.5</v>
      </c>
      <c r="G20" s="57">
        <v>88</v>
      </c>
      <c r="H20" s="60">
        <f t="shared" si="3"/>
        <v>110.00000000000001</v>
      </c>
      <c r="I20" s="60">
        <v>73.8</v>
      </c>
      <c r="J20" s="60">
        <f t="shared" si="4"/>
        <v>92.25</v>
      </c>
      <c r="K20" s="18">
        <v>74.599999999999994</v>
      </c>
      <c r="L20" s="60">
        <f t="shared" si="5"/>
        <v>93.249999999999986</v>
      </c>
      <c r="M20" s="18">
        <v>73.599999999999994</v>
      </c>
      <c r="N20" s="28">
        <f>SUM(M20/$O20)*100</f>
        <v>92</v>
      </c>
      <c r="O20" s="34">
        <v>80</v>
      </c>
      <c r="Q20" s="1"/>
    </row>
    <row r="21" spans="3:17" ht="20.100000000000001" customHeight="1" x14ac:dyDescent="0.25">
      <c r="C21" s="21" t="s">
        <v>19</v>
      </c>
      <c r="D21" s="108">
        <v>68.400000000000006</v>
      </c>
      <c r="E21" s="114">
        <f t="shared" si="2"/>
        <v>108.57142857142858</v>
      </c>
      <c r="F21" s="64">
        <v>63</v>
      </c>
      <c r="G21" s="57">
        <v>63.5</v>
      </c>
      <c r="H21" s="60">
        <f>SUM(G21/$O21)*100</f>
        <v>96.212121212121218</v>
      </c>
      <c r="I21" s="60">
        <v>61.9</v>
      </c>
      <c r="J21" s="60">
        <f>SUM(I21/$O21)*100</f>
        <v>93.787878787878782</v>
      </c>
      <c r="K21" s="18">
        <v>54.400000000000006</v>
      </c>
      <c r="L21" s="60">
        <f>SUM(K21/$O21)*100</f>
        <v>82.424242424242436</v>
      </c>
      <c r="M21" s="18">
        <v>70</v>
      </c>
      <c r="N21" s="28">
        <f>SUM(M21/$O21)*100</f>
        <v>106.06060606060606</v>
      </c>
      <c r="O21" s="34">
        <v>66</v>
      </c>
      <c r="Q21" s="1"/>
    </row>
    <row r="22" spans="3:17" ht="20.100000000000001" customHeight="1" x14ac:dyDescent="0.25">
      <c r="C22" s="39" t="s">
        <v>12</v>
      </c>
      <c r="D22" s="31"/>
      <c r="E22" s="31"/>
      <c r="F22" s="31"/>
      <c r="G22" s="58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69.599999999999994</v>
      </c>
      <c r="E23" s="114">
        <f t="shared" ref="E23:E25" si="6">D23/F23*100</f>
        <v>91.578947368421055</v>
      </c>
      <c r="F23" s="64">
        <v>76</v>
      </c>
      <c r="G23" s="57">
        <v>67.900000000000006</v>
      </c>
      <c r="H23" s="60">
        <f>SUM(G23/$O23)*100</f>
        <v>87.051282051282058</v>
      </c>
      <c r="I23" s="60">
        <v>66</v>
      </c>
      <c r="J23" s="60">
        <f>SUM(I23/$O23)*100</f>
        <v>84.615384615384613</v>
      </c>
      <c r="K23" s="18">
        <v>70.7</v>
      </c>
      <c r="L23" s="60">
        <f>SUM(K23/$O23)*100</f>
        <v>90.641025641025635</v>
      </c>
      <c r="M23" s="18">
        <v>72.3</v>
      </c>
      <c r="N23" s="28">
        <f>SUM(M23/$O23)*100</f>
        <v>92.692307692307679</v>
      </c>
      <c r="O23" s="34">
        <v>78</v>
      </c>
      <c r="Q23" s="1"/>
    </row>
    <row r="24" spans="3:17" ht="20.100000000000001" customHeight="1" x14ac:dyDescent="0.25">
      <c r="C24" s="21" t="s">
        <v>3</v>
      </c>
      <c r="D24" s="29">
        <v>5353</v>
      </c>
      <c r="E24" s="60">
        <f t="shared" si="6"/>
        <v>99.129629629629633</v>
      </c>
      <c r="F24" s="153">
        <v>5400</v>
      </c>
      <c r="G24" s="56">
        <v>5286</v>
      </c>
      <c r="H24" s="60">
        <f>SUM(G24/$O24)*100</f>
        <v>96.109090909090909</v>
      </c>
      <c r="I24" s="63">
        <v>6183</v>
      </c>
      <c r="J24" s="60">
        <f>SUM(I24/$O24)*100</f>
        <v>112.41818181818182</v>
      </c>
      <c r="K24" s="29">
        <v>6639</v>
      </c>
      <c r="L24" s="60">
        <f>SUM(K24/$O24)*100</f>
        <v>120.7090909090909</v>
      </c>
      <c r="M24" s="29">
        <v>6828</v>
      </c>
      <c r="N24" s="28">
        <f>SUM(M24/$O24)*100</f>
        <v>124.14545454545454</v>
      </c>
      <c r="O24" s="35">
        <v>5500</v>
      </c>
      <c r="Q24" s="1"/>
    </row>
    <row r="25" spans="3:17" ht="20.100000000000001" customHeight="1" x14ac:dyDescent="0.25">
      <c r="C25" s="25" t="s">
        <v>10</v>
      </c>
      <c r="D25" s="18">
        <v>66.400000000000006</v>
      </c>
      <c r="E25" s="60">
        <f t="shared" si="6"/>
        <v>97.64705882352942</v>
      </c>
      <c r="F25" s="64">
        <v>68</v>
      </c>
      <c r="G25" s="57">
        <v>65.2</v>
      </c>
      <c r="H25" s="60">
        <f>SUM(G25/$O25)*100</f>
        <v>93.142857142857153</v>
      </c>
      <c r="I25" s="60">
        <v>64.8</v>
      </c>
      <c r="J25" s="60">
        <f>SUM(I25/$O25)*100</f>
        <v>92.571428571428569</v>
      </c>
      <c r="K25" s="18">
        <v>65.900000000000006</v>
      </c>
      <c r="L25" s="60">
        <f>SUM(K25/$O25)*100</f>
        <v>94.142857142857153</v>
      </c>
      <c r="M25" s="18">
        <v>66.100000000000009</v>
      </c>
      <c r="N25" s="28">
        <f>SUM(M25/$O25)*100</f>
        <v>94.428571428571445</v>
      </c>
      <c r="O25" s="34">
        <v>70</v>
      </c>
      <c r="Q25" s="1"/>
    </row>
    <row r="26" spans="3:17" ht="20.100000000000001" customHeight="1" x14ac:dyDescent="0.25">
      <c r="D26" s="20"/>
      <c r="E26" s="20"/>
      <c r="F26" s="6"/>
      <c r="G26" s="52"/>
      <c r="H26" s="9"/>
      <c r="L26" s="20"/>
      <c r="O26" s="6"/>
    </row>
    <row r="27" spans="3:17" ht="20.100000000000001" customHeight="1" x14ac:dyDescent="0.25">
      <c r="C27" s="174" t="s">
        <v>7</v>
      </c>
      <c r="D27" s="175"/>
      <c r="E27" s="20"/>
      <c r="F27" s="32"/>
      <c r="G27" s="51"/>
      <c r="L27" s="20"/>
    </row>
    <row r="28" spans="3:17" ht="20.100000000000001" customHeight="1" x14ac:dyDescent="0.25">
      <c r="C28" s="176" t="s">
        <v>8</v>
      </c>
      <c r="D28" s="177"/>
      <c r="E28" s="20"/>
      <c r="F28" s="32"/>
      <c r="G28" s="51"/>
      <c r="L28" s="20"/>
    </row>
    <row r="29" spans="3:17" ht="20.100000000000001" customHeight="1" x14ac:dyDescent="0.25">
      <c r="C29" s="178" t="s">
        <v>9</v>
      </c>
      <c r="D29" s="179"/>
      <c r="E29" s="20"/>
      <c r="F29" s="6"/>
      <c r="G29" s="51"/>
      <c r="L29" s="20"/>
    </row>
    <row r="30" spans="3:17" ht="17.25" customHeight="1" x14ac:dyDescent="0.25">
      <c r="D30" s="20"/>
      <c r="E30" s="20"/>
      <c r="F30" s="6"/>
      <c r="G30" s="52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2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98" priority="86" operator="between">
      <formula>$F5*0.9</formula>
      <formula>$F5</formula>
    </cfRule>
    <cfRule type="cellIs" dxfId="97" priority="87" operator="lessThan">
      <formula>$F5*0.9</formula>
    </cfRule>
    <cfRule type="cellIs" dxfId="96" priority="88" operator="greaterThan">
      <formula>$F5</formula>
    </cfRule>
  </conditionalFormatting>
  <conditionalFormatting sqref="D7">
    <cfRule type="cellIs" dxfId="95" priority="79" operator="between">
      <formula>$F7*0.9</formula>
      <formula>$F7</formula>
    </cfRule>
    <cfRule type="cellIs" dxfId="94" priority="80" operator="lessThan">
      <formula>$F7*0.9</formula>
    </cfRule>
    <cfRule type="cellIs" dxfId="93" priority="81" operator="greaterThan">
      <formula>$F7</formula>
    </cfRule>
  </conditionalFormatting>
  <conditionalFormatting sqref="D6">
    <cfRule type="cellIs" dxfId="92" priority="76" operator="between">
      <formula>$F6*0.9</formula>
      <formula>$F6</formula>
    </cfRule>
    <cfRule type="cellIs" dxfId="91" priority="77" operator="lessThan">
      <formula>$F6*0.9</formula>
    </cfRule>
    <cfRule type="cellIs" dxfId="90" priority="78" operator="greaterThan">
      <formula>$F6</formula>
    </cfRule>
  </conditionalFormatting>
  <conditionalFormatting sqref="D11">
    <cfRule type="cellIs" dxfId="89" priority="73" operator="between">
      <formula>$F11*0.9</formula>
      <formula>$F11</formula>
    </cfRule>
    <cfRule type="cellIs" dxfId="88" priority="74" operator="lessThan">
      <formula>$F11*0.9</formula>
    </cfRule>
    <cfRule type="cellIs" dxfId="87" priority="75" operator="greaterThan">
      <formula>$F11</formula>
    </cfRule>
  </conditionalFormatting>
  <conditionalFormatting sqref="D17">
    <cfRule type="cellIs" dxfId="86" priority="70" operator="between">
      <formula>$F17*0.9</formula>
      <formula>$F17</formula>
    </cfRule>
    <cfRule type="cellIs" dxfId="85" priority="71" operator="lessThan">
      <formula>$F17*0.9</formula>
    </cfRule>
    <cfRule type="cellIs" dxfId="84" priority="72" operator="greaterThan">
      <formula>$F17</formula>
    </cfRule>
  </conditionalFormatting>
  <conditionalFormatting sqref="D23">
    <cfRule type="cellIs" dxfId="83" priority="67" operator="between">
      <formula>$F23*0.9</formula>
      <formula>$F23</formula>
    </cfRule>
    <cfRule type="cellIs" dxfId="82" priority="68" operator="lessThan">
      <formula>$F23*0.9</formula>
    </cfRule>
    <cfRule type="cellIs" dxfId="81" priority="69" operator="greaterThan">
      <formula>$F23</formula>
    </cfRule>
  </conditionalFormatting>
  <conditionalFormatting sqref="D12">
    <cfRule type="cellIs" dxfId="80" priority="64" operator="between">
      <formula>$F12*0.9</formula>
      <formula>$F12</formula>
    </cfRule>
    <cfRule type="cellIs" dxfId="79" priority="65" operator="lessThan">
      <formula>$F12*0.9</formula>
    </cfRule>
    <cfRule type="cellIs" dxfId="78" priority="66" operator="greaterThan">
      <formula>$F12</formula>
    </cfRule>
  </conditionalFormatting>
  <conditionalFormatting sqref="D24">
    <cfRule type="cellIs" dxfId="77" priority="61" operator="between">
      <formula>$F24*0.9</formula>
      <formula>$F24</formula>
    </cfRule>
    <cfRule type="cellIs" dxfId="76" priority="62" operator="lessThan">
      <formula>$F24*0.9</formula>
    </cfRule>
    <cfRule type="cellIs" dxfId="75" priority="63" operator="greaterThan">
      <formula>$F24</formula>
    </cfRule>
  </conditionalFormatting>
  <conditionalFormatting sqref="D13">
    <cfRule type="cellIs" dxfId="74" priority="58" operator="between">
      <formula>$F13*0.9</formula>
      <formula>$F13</formula>
    </cfRule>
    <cfRule type="cellIs" dxfId="73" priority="59" operator="lessThan">
      <formula>$F13*0.9</formula>
    </cfRule>
    <cfRule type="cellIs" dxfId="72" priority="60" operator="greaterThan">
      <formula>$F13</formula>
    </cfRule>
  </conditionalFormatting>
  <conditionalFormatting sqref="D19">
    <cfRule type="cellIs" dxfId="71" priority="55" operator="between">
      <formula>$F19*0.9</formula>
      <formula>$F19</formula>
    </cfRule>
    <cfRule type="cellIs" dxfId="70" priority="56" operator="lessThan">
      <formula>$F19*0.9</formula>
    </cfRule>
    <cfRule type="cellIs" dxfId="69" priority="57" operator="greaterThan">
      <formula>$F19</formula>
    </cfRule>
  </conditionalFormatting>
  <conditionalFormatting sqref="D25">
    <cfRule type="cellIs" dxfId="68" priority="52" operator="between">
      <formula>$F25*0.9</formula>
      <formula>$F25</formula>
    </cfRule>
    <cfRule type="cellIs" dxfId="67" priority="53" operator="lessThan">
      <formula>$F25*0.9</formula>
    </cfRule>
    <cfRule type="cellIs" dxfId="66" priority="54" operator="greaterThan">
      <formula>$F25</formula>
    </cfRule>
  </conditionalFormatting>
  <conditionalFormatting sqref="G5 I5 K5 M5">
    <cfRule type="cellIs" dxfId="65" priority="107" operator="between">
      <formula>$O5*0.9</formula>
      <formula>$O5</formula>
    </cfRule>
    <cfRule type="cellIs" dxfId="64" priority="108" operator="lessThan">
      <formula>$O5*0.9</formula>
    </cfRule>
    <cfRule type="cellIs" dxfId="63" priority="109" operator="greaterThan">
      <formula>$O5</formula>
    </cfRule>
  </conditionalFormatting>
  <conditionalFormatting sqref="G6 I6 K6 M6">
    <cfRule type="cellIs" dxfId="62" priority="89" operator="between">
      <formula>$O6*0.9</formula>
      <formula>$O6</formula>
    </cfRule>
    <cfRule type="cellIs" dxfId="61" priority="90" operator="lessThan">
      <formula>$O6*0.9</formula>
    </cfRule>
    <cfRule type="cellIs" dxfId="60" priority="91" operator="greaterThan">
      <formula>$O6</formula>
    </cfRule>
  </conditionalFormatting>
  <conditionalFormatting sqref="G7 I7 K7 M7">
    <cfRule type="cellIs" dxfId="59" priority="49" operator="between">
      <formula>$O7*0.9</formula>
      <formula>$O7</formula>
    </cfRule>
    <cfRule type="cellIs" dxfId="58" priority="50" operator="lessThan">
      <formula>$O7*0.9</formula>
    </cfRule>
    <cfRule type="cellIs" dxfId="57" priority="51" operator="greaterThan">
      <formula>$O7</formula>
    </cfRule>
  </conditionalFormatting>
  <conditionalFormatting sqref="G11 I11 K11 M11">
    <cfRule type="cellIs" dxfId="56" priority="104" operator="between">
      <formula>$O11*0.9</formula>
      <formula>$O11</formula>
    </cfRule>
    <cfRule type="cellIs" dxfId="55" priority="105" operator="lessThan">
      <formula>$O11*0.9</formula>
    </cfRule>
    <cfRule type="cellIs" dxfId="54" priority="106" operator="greaterThan">
      <formula>$O11</formula>
    </cfRule>
  </conditionalFormatting>
  <conditionalFormatting sqref="G12 I12 K12 M12">
    <cfRule type="cellIs" dxfId="53" priority="101" operator="between">
      <formula>$O12*0.9</formula>
      <formula>$O12</formula>
    </cfRule>
    <cfRule type="cellIs" dxfId="52" priority="102" operator="lessThan">
      <formula>$O12*0.9</formula>
    </cfRule>
    <cfRule type="cellIs" dxfId="51" priority="103" operator="greaterThan">
      <formula>$O12</formula>
    </cfRule>
  </conditionalFormatting>
  <conditionalFormatting sqref="G13 I13 K13 M13">
    <cfRule type="cellIs" dxfId="50" priority="83" operator="between">
      <formula>$O13*0.9</formula>
      <formula>$O13</formula>
    </cfRule>
    <cfRule type="cellIs" dxfId="49" priority="84" operator="lessThan">
      <formula>$O13*0.9</formula>
    </cfRule>
    <cfRule type="cellIs" dxfId="48" priority="85" operator="greaterThan">
      <formula>$O13</formula>
    </cfRule>
  </conditionalFormatting>
  <conditionalFormatting sqref="G14 I14 K14 M14">
    <cfRule type="cellIs" dxfId="47" priority="43" operator="between">
      <formula>$O14*0.9</formula>
      <formula>$O14</formula>
    </cfRule>
    <cfRule type="cellIs" dxfId="46" priority="44" operator="lessThan">
      <formula>$O14*0.9</formula>
    </cfRule>
    <cfRule type="cellIs" dxfId="45" priority="45" operator="greaterThan">
      <formula>$O14</formula>
    </cfRule>
  </conditionalFormatting>
  <conditionalFormatting sqref="G17:G18 I17:I18 K17:K18 M17:M18">
    <cfRule type="cellIs" dxfId="44" priority="98" operator="between">
      <formula>$O17*0.9</formula>
      <formula>$O17</formula>
    </cfRule>
    <cfRule type="cellIs" dxfId="43" priority="99" operator="lessThan">
      <formula>$O17*0.9</formula>
    </cfRule>
    <cfRule type="cellIs" dxfId="42" priority="100" operator="greaterThan">
      <formula>$O17</formula>
    </cfRule>
  </conditionalFormatting>
  <conditionalFormatting sqref="G19 I19 K19 M19">
    <cfRule type="cellIs" dxfId="41" priority="40" operator="between">
      <formula>$O19*0.9</formula>
      <formula>$O19</formula>
    </cfRule>
    <cfRule type="cellIs" dxfId="40" priority="41" operator="lessThan">
      <formula>$O19*0.9</formula>
    </cfRule>
    <cfRule type="cellIs" dxfId="39" priority="42" operator="greaterThan">
      <formula>$O19</formula>
    </cfRule>
  </conditionalFormatting>
  <conditionalFormatting sqref="G20 I20 K20 M20">
    <cfRule type="cellIs" dxfId="38" priority="37" operator="between">
      <formula>$O20*0.9</formula>
      <formula>$O20</formula>
    </cfRule>
    <cfRule type="cellIs" dxfId="37" priority="38" operator="lessThan">
      <formula>$O20*0.9</formula>
    </cfRule>
    <cfRule type="cellIs" dxfId="36" priority="39" operator="greaterThan">
      <formula>$O20</formula>
    </cfRule>
  </conditionalFormatting>
  <conditionalFormatting sqref="G23 I23 K23 M23">
    <cfRule type="cellIs" dxfId="35" priority="95" operator="between">
      <formula>$O23*0.9</formula>
      <formula>$O23</formula>
    </cfRule>
    <cfRule type="cellIs" dxfId="34" priority="96" operator="lessThan">
      <formula>$O23*0.9</formula>
    </cfRule>
    <cfRule type="cellIs" dxfId="33" priority="97" operator="greaterThan">
      <formula>$O23</formula>
    </cfRule>
  </conditionalFormatting>
  <conditionalFormatting sqref="G24 I24 K24 M24">
    <cfRule type="cellIs" dxfId="32" priority="92" operator="between">
      <formula>$O24*0.9</formula>
      <formula>$O24</formula>
    </cfRule>
    <cfRule type="cellIs" dxfId="31" priority="93" operator="lessThan">
      <formula>$O24*0.9</formula>
    </cfRule>
    <cfRule type="cellIs" dxfId="30" priority="94" operator="greaterThan">
      <formula>$O24</formula>
    </cfRule>
  </conditionalFormatting>
  <conditionalFormatting sqref="G25 I25 K25 M25">
    <cfRule type="cellIs" dxfId="29" priority="34" operator="between">
      <formula>$O25*0.9</formula>
      <formula>$O25</formula>
    </cfRule>
    <cfRule type="cellIs" dxfId="28" priority="35" operator="lessThan">
      <formula>$O25*0.9</formula>
    </cfRule>
    <cfRule type="cellIs" dxfId="27" priority="36" operator="greaterThan">
      <formula>$O25</formula>
    </cfRule>
  </conditionalFormatting>
  <conditionalFormatting sqref="D8">
    <cfRule type="cellIs" dxfId="26" priority="31" operator="between">
      <formula>$F8*0.9</formula>
      <formula>$F8</formula>
    </cfRule>
    <cfRule type="cellIs" dxfId="25" priority="32" operator="lessThan">
      <formula>$F8*0.9</formula>
    </cfRule>
    <cfRule type="cellIs" dxfId="24" priority="33" operator="greaterThan">
      <formula>$F8</formula>
    </cfRule>
  </conditionalFormatting>
  <conditionalFormatting sqref="D14">
    <cfRule type="cellIs" dxfId="23" priority="28" operator="between">
      <formula>$F14*0.9</formula>
      <formula>$F14</formula>
    </cfRule>
    <cfRule type="cellIs" dxfId="22" priority="29" operator="lessThan">
      <formula>$F14*0.9</formula>
    </cfRule>
    <cfRule type="cellIs" dxfId="21" priority="30" operator="greaterThan">
      <formula>$F14</formula>
    </cfRule>
  </conditionalFormatting>
  <conditionalFormatting sqref="D20">
    <cfRule type="cellIs" dxfId="20" priority="25" operator="between">
      <formula>$F20*0.9</formula>
      <formula>$F20</formula>
    </cfRule>
    <cfRule type="cellIs" dxfId="19" priority="26" operator="lessThan">
      <formula>$F20*0.9</formula>
    </cfRule>
    <cfRule type="cellIs" dxfId="18" priority="27" operator="greaterThan">
      <formula>$F20</formula>
    </cfRule>
  </conditionalFormatting>
  <conditionalFormatting sqref="G15 I15 K15 M15">
    <cfRule type="cellIs" dxfId="17" priority="22" operator="between">
      <formula>$O15*0.9</formula>
      <formula>$O15</formula>
    </cfRule>
    <cfRule type="cellIs" dxfId="16" priority="23" operator="lessThan">
      <formula>$O15*0.9</formula>
    </cfRule>
    <cfRule type="cellIs" dxfId="15" priority="24" operator="greaterThan">
      <formula>$O15</formula>
    </cfRule>
  </conditionalFormatting>
  <conditionalFormatting sqref="G21 I21 K21 M21">
    <cfRule type="cellIs" dxfId="14" priority="16" operator="between">
      <formula>$O21*0.9</formula>
      <formula>$O21</formula>
    </cfRule>
    <cfRule type="cellIs" dxfId="13" priority="17" operator="lessThan">
      <formula>$O21*0.9</formula>
    </cfRule>
    <cfRule type="cellIs" dxfId="12" priority="18" operator="greaterThan">
      <formula>$O21</formula>
    </cfRule>
  </conditionalFormatting>
  <conditionalFormatting sqref="G8 I8 K8 M8">
    <cfRule type="cellIs" dxfId="11" priority="10" operator="between">
      <formula>$O8*0.9</formula>
      <formula>$O8</formula>
    </cfRule>
    <cfRule type="cellIs" dxfId="10" priority="11" operator="lessThan">
      <formula>$O8*0.9</formula>
    </cfRule>
    <cfRule type="cellIs" dxfId="9" priority="12" operator="greaterThan">
      <formula>$O8</formula>
    </cfRule>
  </conditionalFormatting>
  <conditionalFormatting sqref="G9 I9 K9 M9">
    <cfRule type="cellIs" dxfId="8" priority="7" operator="between">
      <formula>$O9*0.9</formula>
      <formula>$O9</formula>
    </cfRule>
    <cfRule type="cellIs" dxfId="7" priority="8" operator="lessThan">
      <formula>$O9*0.9</formula>
    </cfRule>
    <cfRule type="cellIs" dxfId="6" priority="9" operator="greaterThan">
      <formula>$O9</formula>
    </cfRule>
  </conditionalFormatting>
  <conditionalFormatting sqref="D21 D15 D9">
    <cfRule type="cellIs" dxfId="5" priority="4" operator="between">
      <formula>$F9*0.9</formula>
      <formula>$F9</formula>
    </cfRule>
    <cfRule type="cellIs" dxfId="4" priority="5" operator="lessThan">
      <formula>$F9*0.9</formula>
    </cfRule>
    <cfRule type="cellIs" dxfId="3" priority="6" operator="greaterThan">
      <formula>$F9</formula>
    </cfRule>
  </conditionalFormatting>
  <conditionalFormatting sqref="D18">
    <cfRule type="cellIs" dxfId="2" priority="1" operator="between">
      <formula>$F18*0.9</formula>
      <formula>$F18</formula>
    </cfRule>
    <cfRule type="cellIs" dxfId="1" priority="2" operator="lessThan">
      <formula>$F18*0.9</formula>
    </cfRule>
    <cfRule type="cellIs" dxfId="0" priority="3" operator="greaterThan">
      <formula>$F18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7E7FE-A935-41EB-8DF8-FA4235A4E01B}">
  <dimension ref="A1:AB28"/>
  <sheetViews>
    <sheetView workbookViewId="0">
      <selection activeCell="J15" sqref="J15"/>
    </sheetView>
  </sheetViews>
  <sheetFormatPr defaultColWidth="9.140625" defaultRowHeight="15" x14ac:dyDescent="0.25"/>
  <cols>
    <col min="1" max="1" width="34.140625" style="20" bestFit="1" customWidth="1"/>
    <col min="2" max="2" width="10.140625" style="20" bestFit="1" customWidth="1"/>
    <col min="3" max="16384" width="9.140625" style="20"/>
  </cols>
  <sheetData>
    <row r="1" spans="1:28" ht="21" customHeight="1" x14ac:dyDescent="0.25">
      <c r="A1" s="127" t="s">
        <v>46</v>
      </c>
      <c r="B1" s="128" t="s">
        <v>44</v>
      </c>
      <c r="C1" s="124" t="s">
        <v>20</v>
      </c>
      <c r="D1" s="124" t="s">
        <v>21</v>
      </c>
      <c r="E1" s="124" t="s">
        <v>22</v>
      </c>
      <c r="F1" s="124" t="s">
        <v>23</v>
      </c>
      <c r="G1" s="124" t="s">
        <v>24</v>
      </c>
      <c r="H1" s="124" t="s">
        <v>25</v>
      </c>
      <c r="I1" s="124" t="s">
        <v>26</v>
      </c>
      <c r="J1" s="124" t="s">
        <v>27</v>
      </c>
      <c r="K1" s="124" t="s">
        <v>28</v>
      </c>
      <c r="L1" s="124" t="s">
        <v>29</v>
      </c>
      <c r="M1" s="124" t="s">
        <v>30</v>
      </c>
      <c r="N1" s="124" t="s">
        <v>31</v>
      </c>
      <c r="O1" s="124" t="s">
        <v>32</v>
      </c>
      <c r="P1" s="124" t="s">
        <v>33</v>
      </c>
      <c r="Q1" s="124" t="s">
        <v>34</v>
      </c>
      <c r="R1" s="124" t="s">
        <v>35</v>
      </c>
      <c r="S1" s="124" t="s">
        <v>36</v>
      </c>
      <c r="T1" s="124" t="s">
        <v>37</v>
      </c>
      <c r="U1" s="124" t="s">
        <v>38</v>
      </c>
      <c r="V1" s="124" t="s">
        <v>39</v>
      </c>
      <c r="W1" s="124" t="s">
        <v>40</v>
      </c>
      <c r="X1" s="124" t="s">
        <v>41</v>
      </c>
      <c r="Y1" s="124" t="s">
        <v>42</v>
      </c>
      <c r="Z1" s="124" t="s">
        <v>43</v>
      </c>
    </row>
    <row r="2" spans="1:28" ht="21" customHeight="1" x14ac:dyDescent="0.25">
      <c r="A2" s="125" t="s">
        <v>1</v>
      </c>
      <c r="B2" s="137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3"/>
    </row>
    <row r="3" spans="1:28" ht="21" customHeight="1" x14ac:dyDescent="0.25">
      <c r="A3" s="118" t="s">
        <v>2</v>
      </c>
      <c r="B3" s="157">
        <v>83.1</v>
      </c>
      <c r="C3" s="158">
        <v>90.3</v>
      </c>
      <c r="D3" s="158">
        <v>98.5</v>
      </c>
      <c r="E3" s="157">
        <v>81</v>
      </c>
      <c r="F3" s="158">
        <v>98</v>
      </c>
      <c r="G3" s="159">
        <v>79.099999999999994</v>
      </c>
      <c r="H3" s="158">
        <v>88.2</v>
      </c>
      <c r="I3" s="158">
        <v>100</v>
      </c>
      <c r="J3" s="158">
        <v>98.3</v>
      </c>
      <c r="K3" s="157">
        <v>83.3</v>
      </c>
      <c r="L3" s="158">
        <v>92.3</v>
      </c>
      <c r="M3" s="166">
        <v>90.7</v>
      </c>
      <c r="N3" s="157">
        <v>81.900000000000006</v>
      </c>
      <c r="O3" s="158">
        <v>90.9</v>
      </c>
      <c r="P3" s="158">
        <v>93.5</v>
      </c>
      <c r="Q3" s="159">
        <v>74.8</v>
      </c>
      <c r="R3" s="166">
        <v>94.3</v>
      </c>
      <c r="S3" s="157">
        <v>86.3</v>
      </c>
      <c r="T3" s="157">
        <v>92.5</v>
      </c>
      <c r="U3" s="158">
        <v>90.7</v>
      </c>
      <c r="V3" s="157">
        <v>93.8</v>
      </c>
      <c r="W3" s="159">
        <v>59.4</v>
      </c>
      <c r="X3" s="158">
        <v>92.2</v>
      </c>
      <c r="Y3" s="159">
        <v>49</v>
      </c>
      <c r="Z3" s="159">
        <v>82.5</v>
      </c>
      <c r="AA3" s="1"/>
      <c r="AB3" s="1"/>
    </row>
    <row r="4" spans="1:28" ht="21" customHeight="1" x14ac:dyDescent="0.25">
      <c r="A4" s="118" t="s">
        <v>3</v>
      </c>
      <c r="B4" s="154">
        <v>8881</v>
      </c>
      <c r="C4" s="154">
        <v>10259</v>
      </c>
      <c r="D4" s="155">
        <v>8342</v>
      </c>
      <c r="E4" s="154">
        <v>9204</v>
      </c>
      <c r="F4" s="154">
        <v>11307</v>
      </c>
      <c r="G4" s="154">
        <v>8980</v>
      </c>
      <c r="H4" s="154">
        <v>8887</v>
      </c>
      <c r="I4" s="154">
        <v>11429</v>
      </c>
      <c r="J4" s="154">
        <v>12675</v>
      </c>
      <c r="K4" s="154">
        <v>10237</v>
      </c>
      <c r="L4" s="154">
        <v>9024</v>
      </c>
      <c r="M4" s="115">
        <v>7889</v>
      </c>
      <c r="N4" s="154">
        <v>7800</v>
      </c>
      <c r="O4" s="154">
        <v>9101</v>
      </c>
      <c r="P4" s="154">
        <v>10683</v>
      </c>
      <c r="Q4" s="154">
        <v>10066</v>
      </c>
      <c r="R4" s="115">
        <v>9771</v>
      </c>
      <c r="S4" s="154">
        <v>7802</v>
      </c>
      <c r="T4" s="154">
        <v>10915</v>
      </c>
      <c r="U4" s="154">
        <v>8817</v>
      </c>
      <c r="V4" s="154">
        <v>12483</v>
      </c>
      <c r="W4" s="155">
        <v>6596</v>
      </c>
      <c r="X4" s="154">
        <v>8881</v>
      </c>
      <c r="Y4" s="156">
        <v>5860</v>
      </c>
      <c r="Z4" s="155">
        <v>7647</v>
      </c>
      <c r="AB4" s="1"/>
    </row>
    <row r="5" spans="1:28" ht="21" customHeight="1" x14ac:dyDescent="0.25">
      <c r="A5" s="118" t="s">
        <v>10</v>
      </c>
      <c r="B5" s="160">
        <v>81.7</v>
      </c>
      <c r="C5" s="161">
        <v>92.6</v>
      </c>
      <c r="D5" s="161">
        <v>96.7</v>
      </c>
      <c r="E5" s="161">
        <v>90.5</v>
      </c>
      <c r="F5" s="161">
        <v>93.6</v>
      </c>
      <c r="G5" s="160">
        <v>81</v>
      </c>
      <c r="H5" s="160">
        <v>84.4</v>
      </c>
      <c r="I5" s="161">
        <v>100</v>
      </c>
      <c r="J5" s="161">
        <v>97</v>
      </c>
      <c r="K5" s="162">
        <v>75</v>
      </c>
      <c r="L5" s="160">
        <v>86.8</v>
      </c>
      <c r="M5" s="166">
        <v>86.9</v>
      </c>
      <c r="N5" s="160">
        <v>82.2</v>
      </c>
      <c r="O5" s="161">
        <v>87.6</v>
      </c>
      <c r="P5" s="161">
        <v>93.2</v>
      </c>
      <c r="Q5" s="162">
        <v>76.8</v>
      </c>
      <c r="R5" s="166">
        <v>87.2</v>
      </c>
      <c r="S5" s="160">
        <v>83.1</v>
      </c>
      <c r="T5" s="162">
        <v>83.2</v>
      </c>
      <c r="U5" s="161">
        <v>89.4</v>
      </c>
      <c r="V5" s="160">
        <v>92.2</v>
      </c>
      <c r="W5" s="162">
        <v>53.4</v>
      </c>
      <c r="X5" s="161">
        <v>87.8</v>
      </c>
      <c r="Y5" s="162">
        <v>53.3</v>
      </c>
      <c r="Z5" s="162">
        <v>82.9</v>
      </c>
      <c r="AA5" s="1"/>
      <c r="AB5" s="1"/>
    </row>
    <row r="6" spans="1:28" ht="21" customHeight="1" x14ac:dyDescent="0.25">
      <c r="A6" s="119" t="s">
        <v>13</v>
      </c>
      <c r="B6" s="161">
        <v>79.900000000000006</v>
      </c>
      <c r="C6" s="161">
        <v>91.9</v>
      </c>
      <c r="D6" s="161">
        <v>95</v>
      </c>
      <c r="E6" s="161">
        <v>88.9</v>
      </c>
      <c r="F6" s="161">
        <v>97.4</v>
      </c>
      <c r="G6" s="161">
        <v>98.1</v>
      </c>
      <c r="H6" s="160">
        <v>86.6</v>
      </c>
      <c r="I6" s="161">
        <v>90.9</v>
      </c>
      <c r="J6" s="161">
        <v>93.8</v>
      </c>
      <c r="K6" s="162">
        <v>74</v>
      </c>
      <c r="L6" s="160">
        <v>83.1</v>
      </c>
      <c r="M6" s="166">
        <v>74.099999999999994</v>
      </c>
      <c r="N6" s="161">
        <v>76.900000000000006</v>
      </c>
      <c r="O6" s="161">
        <v>86.3</v>
      </c>
      <c r="P6" s="161">
        <v>87.7</v>
      </c>
      <c r="Q6" s="162">
        <v>74.8</v>
      </c>
      <c r="R6" s="166">
        <v>92.5</v>
      </c>
      <c r="S6" s="161">
        <v>75.7</v>
      </c>
      <c r="T6" s="162">
        <v>68.7</v>
      </c>
      <c r="U6" s="161">
        <v>97.4</v>
      </c>
      <c r="V6" s="161">
        <v>94.6</v>
      </c>
      <c r="W6" s="161">
        <v>74.400000000000006</v>
      </c>
      <c r="X6" s="161">
        <v>84.4</v>
      </c>
      <c r="Y6" s="162">
        <v>21.6</v>
      </c>
      <c r="Z6" s="160">
        <v>76.3</v>
      </c>
      <c r="AA6" s="1"/>
      <c r="AB6" s="1"/>
    </row>
    <row r="7" spans="1:28" ht="21" customHeight="1" x14ac:dyDescent="0.25">
      <c r="A7" s="119" t="s">
        <v>19</v>
      </c>
      <c r="B7" s="161">
        <v>72.2</v>
      </c>
      <c r="C7" s="162">
        <v>34.299999999999997</v>
      </c>
      <c r="D7" s="162">
        <v>54.2</v>
      </c>
      <c r="E7" s="161">
        <v>82.2</v>
      </c>
      <c r="F7" s="162">
        <v>53.3</v>
      </c>
      <c r="G7" s="162">
        <v>33.799999999999997</v>
      </c>
      <c r="H7" s="161">
        <v>89.3</v>
      </c>
      <c r="I7" s="161">
        <v>88.2</v>
      </c>
      <c r="J7" s="161">
        <v>90.5</v>
      </c>
      <c r="K7" s="161">
        <v>57.1</v>
      </c>
      <c r="L7" s="161">
        <v>52.8</v>
      </c>
      <c r="M7" s="166">
        <v>79.3</v>
      </c>
      <c r="N7" s="161">
        <v>73.8</v>
      </c>
      <c r="O7" s="161">
        <v>66.099999999999994</v>
      </c>
      <c r="P7" s="161">
        <v>63</v>
      </c>
      <c r="Q7" s="161">
        <v>71.099999999999994</v>
      </c>
      <c r="R7" s="166">
        <v>66.7</v>
      </c>
      <c r="S7" s="161">
        <v>62.5</v>
      </c>
      <c r="T7" s="161">
        <v>62.9</v>
      </c>
      <c r="U7" s="161">
        <v>73.099999999999994</v>
      </c>
      <c r="V7" s="161">
        <v>84.2</v>
      </c>
      <c r="W7" s="161">
        <v>85.2</v>
      </c>
      <c r="X7" s="161">
        <v>74.7</v>
      </c>
      <c r="Y7" s="161">
        <v>71.599999999999994</v>
      </c>
      <c r="Z7" s="161">
        <v>59.6</v>
      </c>
      <c r="AA7" s="1"/>
      <c r="AB7" s="1"/>
    </row>
    <row r="8" spans="1:28" ht="21" customHeight="1" x14ac:dyDescent="0.25">
      <c r="A8" s="120" t="s">
        <v>14</v>
      </c>
      <c r="B8" s="126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67"/>
      <c r="N8" s="138"/>
      <c r="O8" s="138"/>
      <c r="P8" s="138"/>
      <c r="Q8" s="138"/>
      <c r="R8" s="167"/>
      <c r="S8" s="138"/>
      <c r="T8" s="138"/>
      <c r="U8" s="138"/>
      <c r="V8" s="138"/>
      <c r="W8" s="138"/>
      <c r="X8" s="138"/>
      <c r="Y8" s="138"/>
      <c r="Z8" s="139"/>
      <c r="AB8" s="1"/>
    </row>
    <row r="9" spans="1:28" ht="21" customHeight="1" x14ac:dyDescent="0.25">
      <c r="A9" s="118" t="s">
        <v>2</v>
      </c>
      <c r="B9" s="160">
        <v>84.8</v>
      </c>
      <c r="C9" s="160">
        <v>85.7</v>
      </c>
      <c r="D9" s="161">
        <v>100</v>
      </c>
      <c r="E9" s="162">
        <v>0</v>
      </c>
      <c r="F9" s="162">
        <v>66.7</v>
      </c>
      <c r="G9" s="161">
        <v>100</v>
      </c>
      <c r="H9" s="162">
        <v>71.400000000000006</v>
      </c>
      <c r="I9" s="161">
        <v>100</v>
      </c>
      <c r="J9" s="161">
        <v>86.7</v>
      </c>
      <c r="K9" s="160">
        <v>75</v>
      </c>
      <c r="L9" s="162">
        <v>50</v>
      </c>
      <c r="M9" s="166">
        <v>85.7</v>
      </c>
      <c r="N9" s="161">
        <v>88.5</v>
      </c>
      <c r="O9" s="161">
        <v>88.2</v>
      </c>
      <c r="P9" s="160">
        <v>89.7</v>
      </c>
      <c r="Q9" s="160">
        <v>82.7</v>
      </c>
      <c r="R9" s="166">
        <v>78.100000000000009</v>
      </c>
      <c r="S9" s="160">
        <v>80</v>
      </c>
      <c r="T9" s="162">
        <v>76.2</v>
      </c>
      <c r="U9" s="161">
        <v>100</v>
      </c>
      <c r="V9" s="160">
        <v>84.6</v>
      </c>
      <c r="W9" s="162">
        <v>69.5</v>
      </c>
      <c r="X9" s="161">
        <v>93.2</v>
      </c>
      <c r="Y9" s="162">
        <v>60</v>
      </c>
      <c r="Z9" s="160">
        <v>85.7</v>
      </c>
      <c r="AA9" s="1"/>
      <c r="AB9" s="1"/>
    </row>
    <row r="10" spans="1:28" ht="21" customHeight="1" x14ac:dyDescent="0.25">
      <c r="A10" s="118" t="s">
        <v>3</v>
      </c>
      <c r="B10" s="154">
        <v>10373</v>
      </c>
      <c r="C10" s="156">
        <v>4901</v>
      </c>
      <c r="D10" s="154">
        <v>7906</v>
      </c>
      <c r="E10" s="156">
        <v>0</v>
      </c>
      <c r="F10" s="154">
        <v>12322</v>
      </c>
      <c r="G10" s="154">
        <v>10926</v>
      </c>
      <c r="H10" s="154">
        <v>11685</v>
      </c>
      <c r="I10" s="154">
        <v>9969</v>
      </c>
      <c r="J10" s="154">
        <v>10722</v>
      </c>
      <c r="K10" s="156">
        <v>6414</v>
      </c>
      <c r="L10" s="156">
        <v>5401</v>
      </c>
      <c r="M10" s="115">
        <v>8422</v>
      </c>
      <c r="N10" s="154">
        <v>8248</v>
      </c>
      <c r="O10" s="154">
        <v>12145</v>
      </c>
      <c r="P10" s="154">
        <v>11350</v>
      </c>
      <c r="Q10" s="154">
        <v>12969</v>
      </c>
      <c r="R10" s="115">
        <v>10367</v>
      </c>
      <c r="S10" s="154">
        <v>8429</v>
      </c>
      <c r="T10" s="154">
        <v>10289</v>
      </c>
      <c r="U10" s="156">
        <v>1587</v>
      </c>
      <c r="V10" s="154">
        <v>8936</v>
      </c>
      <c r="W10" s="154">
        <v>10712</v>
      </c>
      <c r="X10" s="154">
        <v>12016</v>
      </c>
      <c r="Y10" s="156">
        <v>2146</v>
      </c>
      <c r="Z10" s="156">
        <v>8474</v>
      </c>
      <c r="AB10" s="1"/>
    </row>
    <row r="11" spans="1:28" ht="21" customHeight="1" x14ac:dyDescent="0.25">
      <c r="A11" s="118" t="s">
        <v>10</v>
      </c>
      <c r="B11" s="161">
        <v>81.900000000000006</v>
      </c>
      <c r="C11" s="161">
        <v>85.7</v>
      </c>
      <c r="D11" s="161">
        <v>100</v>
      </c>
      <c r="E11" s="162">
        <v>0</v>
      </c>
      <c r="F11" s="161">
        <v>83.3</v>
      </c>
      <c r="G11" s="161">
        <v>100</v>
      </c>
      <c r="H11" s="160">
        <v>85.7</v>
      </c>
      <c r="I11" s="162">
        <v>0</v>
      </c>
      <c r="J11" s="161">
        <v>92.3</v>
      </c>
      <c r="K11" s="162">
        <v>33.299999999999997</v>
      </c>
      <c r="L11" s="160">
        <v>80</v>
      </c>
      <c r="M11" s="166">
        <v>63.6</v>
      </c>
      <c r="N11" s="160">
        <v>78.8</v>
      </c>
      <c r="O11" s="161">
        <v>87.9</v>
      </c>
      <c r="P11" s="161">
        <v>86</v>
      </c>
      <c r="Q11" s="160">
        <v>84.8</v>
      </c>
      <c r="R11" s="166">
        <v>87.8</v>
      </c>
      <c r="S11" s="162">
        <v>66.7</v>
      </c>
      <c r="T11" s="160">
        <v>83.3</v>
      </c>
      <c r="U11" s="162">
        <v>66.7</v>
      </c>
      <c r="V11" s="160">
        <v>84.2</v>
      </c>
      <c r="W11" s="162">
        <v>62.3</v>
      </c>
      <c r="X11" s="161">
        <v>86.1</v>
      </c>
      <c r="Y11" s="162">
        <v>66.7</v>
      </c>
      <c r="Z11" s="161">
        <v>91.7</v>
      </c>
      <c r="AA11" s="1"/>
      <c r="AB11" s="1"/>
    </row>
    <row r="12" spans="1:28" ht="21" customHeight="1" x14ac:dyDescent="0.25">
      <c r="A12" s="119" t="s">
        <v>13</v>
      </c>
      <c r="B12" s="161">
        <v>85</v>
      </c>
      <c r="C12" s="160">
        <v>83.3</v>
      </c>
      <c r="D12" s="161">
        <v>100</v>
      </c>
      <c r="E12" s="162">
        <v>0</v>
      </c>
      <c r="F12" s="161">
        <v>100</v>
      </c>
      <c r="G12" s="162">
        <v>0</v>
      </c>
      <c r="H12" s="160">
        <v>66.7</v>
      </c>
      <c r="I12" s="162">
        <v>0</v>
      </c>
      <c r="J12" s="161">
        <v>92.3</v>
      </c>
      <c r="K12" s="161">
        <v>77.8</v>
      </c>
      <c r="L12" s="161">
        <v>100</v>
      </c>
      <c r="M12" s="166">
        <v>100</v>
      </c>
      <c r="N12" s="161">
        <v>88.3</v>
      </c>
      <c r="O12" s="161">
        <v>74.3</v>
      </c>
      <c r="P12" s="161">
        <v>93.7</v>
      </c>
      <c r="Q12" s="161">
        <v>84.4</v>
      </c>
      <c r="R12" s="166">
        <v>95.1</v>
      </c>
      <c r="S12" s="162">
        <v>62.5</v>
      </c>
      <c r="T12" s="162">
        <v>30.8</v>
      </c>
      <c r="U12" s="161">
        <v>100</v>
      </c>
      <c r="V12" s="161">
        <v>100</v>
      </c>
      <c r="W12" s="161">
        <v>81.3</v>
      </c>
      <c r="X12" s="161">
        <v>85.5</v>
      </c>
      <c r="Y12" s="161">
        <v>100</v>
      </c>
      <c r="Z12" s="161">
        <v>90.9</v>
      </c>
      <c r="AA12" s="1"/>
      <c r="AB12" s="1"/>
    </row>
    <row r="13" spans="1:28" ht="21" customHeight="1" x14ac:dyDescent="0.25">
      <c r="A13" s="119" t="s">
        <v>19</v>
      </c>
      <c r="B13" s="161">
        <v>70.7</v>
      </c>
      <c r="C13" s="162">
        <v>31.3</v>
      </c>
      <c r="D13" s="161">
        <v>80</v>
      </c>
      <c r="E13" s="161">
        <v>71.400000000000006</v>
      </c>
      <c r="F13" s="161">
        <v>100</v>
      </c>
      <c r="G13" s="162">
        <v>0</v>
      </c>
      <c r="H13" s="161">
        <v>100</v>
      </c>
      <c r="I13" s="162">
        <v>50</v>
      </c>
      <c r="J13" s="161">
        <v>88.2</v>
      </c>
      <c r="K13" s="161">
        <v>83.3</v>
      </c>
      <c r="L13" s="161">
        <v>80</v>
      </c>
      <c r="M13" s="166">
        <v>80.5</v>
      </c>
      <c r="N13" s="161">
        <v>76</v>
      </c>
      <c r="O13" s="161">
        <v>77.8</v>
      </c>
      <c r="P13" s="161">
        <v>62.7</v>
      </c>
      <c r="Q13" s="162">
        <v>68.099999999999994</v>
      </c>
      <c r="R13" s="166">
        <v>50</v>
      </c>
      <c r="S13" s="161">
        <v>67.099999999999994</v>
      </c>
      <c r="T13" s="161">
        <v>55.8</v>
      </c>
      <c r="U13" s="161">
        <v>88.9</v>
      </c>
      <c r="V13" s="161">
        <v>78.3</v>
      </c>
      <c r="W13" s="161">
        <v>88.5</v>
      </c>
      <c r="X13" s="161">
        <v>77.7</v>
      </c>
      <c r="Y13" s="161">
        <v>67.400000000000006</v>
      </c>
      <c r="Z13" s="161">
        <v>70.400000000000006</v>
      </c>
      <c r="AA13" s="1"/>
      <c r="AB13" s="1"/>
    </row>
    <row r="14" spans="1:28" ht="21" customHeight="1" x14ac:dyDescent="0.25">
      <c r="A14" s="120" t="s">
        <v>15</v>
      </c>
      <c r="B14" s="126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67"/>
      <c r="N14" s="138"/>
      <c r="O14" s="138"/>
      <c r="P14" s="138"/>
      <c r="Q14" s="138"/>
      <c r="R14" s="167"/>
      <c r="S14" s="138"/>
      <c r="T14" s="138"/>
      <c r="U14" s="138"/>
      <c r="V14" s="138"/>
      <c r="W14" s="138"/>
      <c r="X14" s="138"/>
      <c r="Y14" s="138"/>
      <c r="Z14" s="139"/>
      <c r="AB14" s="1"/>
    </row>
    <row r="15" spans="1:28" ht="21" customHeight="1" x14ac:dyDescent="0.25">
      <c r="A15" s="118" t="s">
        <v>2</v>
      </c>
      <c r="B15" s="161">
        <v>81.2</v>
      </c>
      <c r="C15" s="160">
        <v>74.5</v>
      </c>
      <c r="D15" s="161">
        <v>83.3</v>
      </c>
      <c r="E15" s="160">
        <v>83.8</v>
      </c>
      <c r="F15" s="161">
        <v>100</v>
      </c>
      <c r="G15" s="162">
        <v>63.1</v>
      </c>
      <c r="H15" s="160">
        <v>75.3</v>
      </c>
      <c r="I15" s="160">
        <v>86.1</v>
      </c>
      <c r="J15" s="161">
        <v>83.5</v>
      </c>
      <c r="K15" s="161">
        <v>81.3</v>
      </c>
      <c r="L15" s="161">
        <v>81</v>
      </c>
      <c r="M15" s="166">
        <v>89.7</v>
      </c>
      <c r="N15" s="160">
        <v>78.5</v>
      </c>
      <c r="O15" s="161">
        <v>81.2</v>
      </c>
      <c r="P15" s="161">
        <v>90.1</v>
      </c>
      <c r="Q15" s="162">
        <v>70</v>
      </c>
      <c r="R15" s="166">
        <v>78.7</v>
      </c>
      <c r="S15" s="162">
        <v>68.599999999999994</v>
      </c>
      <c r="T15" s="161">
        <v>95</v>
      </c>
      <c r="U15" s="161">
        <v>93.3</v>
      </c>
      <c r="V15" s="161">
        <v>87.8</v>
      </c>
      <c r="W15" s="160">
        <v>74.3</v>
      </c>
      <c r="X15" s="161">
        <v>83.7</v>
      </c>
      <c r="Y15" s="161">
        <v>83.3</v>
      </c>
      <c r="Z15" s="161">
        <v>84.4</v>
      </c>
      <c r="AA15" s="1"/>
      <c r="AB15" s="1"/>
    </row>
    <row r="16" spans="1:28" ht="21" customHeight="1" x14ac:dyDescent="0.25">
      <c r="A16" s="118" t="s">
        <v>3</v>
      </c>
      <c r="B16" s="154">
        <v>4114</v>
      </c>
      <c r="C16" s="154">
        <v>4465</v>
      </c>
      <c r="D16" s="154">
        <v>5207</v>
      </c>
      <c r="E16" s="155">
        <v>4239</v>
      </c>
      <c r="F16" s="155">
        <v>3993</v>
      </c>
      <c r="G16" s="154">
        <v>3868</v>
      </c>
      <c r="H16" s="154">
        <v>3595</v>
      </c>
      <c r="I16" s="154">
        <v>3817</v>
      </c>
      <c r="J16" s="154">
        <v>4288</v>
      </c>
      <c r="K16" s="154">
        <v>5200</v>
      </c>
      <c r="L16" s="154">
        <v>3585</v>
      </c>
      <c r="M16" s="115">
        <v>3094</v>
      </c>
      <c r="N16" s="154">
        <v>4688</v>
      </c>
      <c r="O16" s="154">
        <v>3988</v>
      </c>
      <c r="P16" s="154">
        <v>4615</v>
      </c>
      <c r="Q16" s="154">
        <v>5433</v>
      </c>
      <c r="R16" s="115">
        <v>3472</v>
      </c>
      <c r="S16" s="154">
        <v>3215</v>
      </c>
      <c r="T16" s="156">
        <v>3900</v>
      </c>
      <c r="U16" s="154">
        <v>4240</v>
      </c>
      <c r="V16" s="155">
        <v>3273</v>
      </c>
      <c r="W16" s="155">
        <v>3295</v>
      </c>
      <c r="X16" s="154">
        <v>4103</v>
      </c>
      <c r="Y16" s="154">
        <v>5312</v>
      </c>
      <c r="Z16" s="154">
        <v>4624</v>
      </c>
      <c r="AB16" s="1"/>
    </row>
    <row r="17" spans="1:28" ht="21" customHeight="1" x14ac:dyDescent="0.25">
      <c r="A17" s="118" t="s">
        <v>10</v>
      </c>
      <c r="B17" s="161">
        <v>78.400000000000006</v>
      </c>
      <c r="C17" s="162">
        <v>75.599999999999994</v>
      </c>
      <c r="D17" s="160">
        <v>77.8</v>
      </c>
      <c r="E17" s="161">
        <v>83.3</v>
      </c>
      <c r="F17" s="161">
        <v>100</v>
      </c>
      <c r="G17" s="160">
        <v>72.400000000000006</v>
      </c>
      <c r="H17" s="161">
        <v>78.900000000000006</v>
      </c>
      <c r="I17" s="161">
        <v>85.1</v>
      </c>
      <c r="J17" s="161">
        <v>82.7</v>
      </c>
      <c r="K17" s="161">
        <v>75.599999999999994</v>
      </c>
      <c r="L17" s="161">
        <v>75.400000000000006</v>
      </c>
      <c r="M17" s="166">
        <v>86.4</v>
      </c>
      <c r="N17" s="161">
        <v>75.3</v>
      </c>
      <c r="O17" s="161">
        <v>83.6</v>
      </c>
      <c r="P17" s="161">
        <v>88.4</v>
      </c>
      <c r="Q17" s="162">
        <v>66.5</v>
      </c>
      <c r="R17" s="166">
        <v>68.2</v>
      </c>
      <c r="S17" s="160">
        <v>70.8</v>
      </c>
      <c r="T17" s="162">
        <v>85.2</v>
      </c>
      <c r="U17" s="161">
        <v>85.3</v>
      </c>
      <c r="V17" s="161">
        <v>83.8</v>
      </c>
      <c r="W17" s="160">
        <v>70.5</v>
      </c>
      <c r="X17" s="161">
        <v>74.2</v>
      </c>
      <c r="Y17" s="160">
        <v>73.3</v>
      </c>
      <c r="Z17" s="161">
        <v>86.4</v>
      </c>
      <c r="AA17" s="1"/>
      <c r="AB17" s="1"/>
    </row>
    <row r="18" spans="1:28" ht="21" customHeight="1" x14ac:dyDescent="0.25">
      <c r="A18" s="119" t="s">
        <v>13</v>
      </c>
      <c r="B18" s="161">
        <v>85</v>
      </c>
      <c r="C18" s="160">
        <v>71.400000000000006</v>
      </c>
      <c r="D18" s="161">
        <v>85.7</v>
      </c>
      <c r="E18" s="162">
        <v>65.099999999999994</v>
      </c>
      <c r="F18" s="162">
        <v>63.6</v>
      </c>
      <c r="G18" s="161">
        <v>81.5</v>
      </c>
      <c r="H18" s="160">
        <v>69.599999999999994</v>
      </c>
      <c r="I18" s="162">
        <v>58.7</v>
      </c>
      <c r="J18" s="161">
        <v>94</v>
      </c>
      <c r="K18" s="161">
        <v>92.1</v>
      </c>
      <c r="L18" s="161">
        <v>98.2</v>
      </c>
      <c r="M18" s="166">
        <v>99.1</v>
      </c>
      <c r="N18" s="161">
        <v>93.6</v>
      </c>
      <c r="O18" s="161">
        <v>78.400000000000006</v>
      </c>
      <c r="P18" s="160">
        <v>78.599999999999994</v>
      </c>
      <c r="Q18" s="162">
        <v>52.6</v>
      </c>
      <c r="R18" s="166">
        <v>99.2</v>
      </c>
      <c r="S18" s="161">
        <v>88</v>
      </c>
      <c r="T18" s="161">
        <v>83.3</v>
      </c>
      <c r="U18" s="161">
        <v>100</v>
      </c>
      <c r="V18" s="161">
        <v>100</v>
      </c>
      <c r="W18" s="160">
        <v>86.4</v>
      </c>
      <c r="X18" s="161">
        <v>84.4</v>
      </c>
      <c r="Y18" s="162">
        <v>28.6</v>
      </c>
      <c r="Z18" s="160">
        <v>73.8</v>
      </c>
      <c r="AA18" s="1"/>
      <c r="AB18" s="1"/>
    </row>
    <row r="19" spans="1:28" ht="21" customHeight="1" x14ac:dyDescent="0.25">
      <c r="A19" s="119" t="s">
        <v>19</v>
      </c>
      <c r="B19" s="161">
        <v>54.3</v>
      </c>
      <c r="C19" s="161">
        <v>71.099999999999994</v>
      </c>
      <c r="D19" s="161">
        <v>66.7</v>
      </c>
      <c r="E19" s="162">
        <v>47.6</v>
      </c>
      <c r="F19" s="162">
        <v>34.6</v>
      </c>
      <c r="G19" s="162">
        <v>10.8</v>
      </c>
      <c r="H19" s="161">
        <v>74.599999999999994</v>
      </c>
      <c r="I19" s="161">
        <v>73.5</v>
      </c>
      <c r="J19" s="161">
        <v>83.6</v>
      </c>
      <c r="K19" s="162">
        <v>7.8</v>
      </c>
      <c r="L19" s="161">
        <v>92.7</v>
      </c>
      <c r="M19" s="166">
        <v>79.800000000000011</v>
      </c>
      <c r="N19" s="161">
        <v>67.3</v>
      </c>
      <c r="O19" s="161">
        <v>54.1</v>
      </c>
      <c r="P19" s="161">
        <v>55.6</v>
      </c>
      <c r="Q19" s="162">
        <v>27.2</v>
      </c>
      <c r="R19" s="166">
        <v>86.4</v>
      </c>
      <c r="S19" s="161">
        <v>68.2</v>
      </c>
      <c r="T19" s="160">
        <v>50</v>
      </c>
      <c r="U19" s="161">
        <v>86.2</v>
      </c>
      <c r="V19" s="161">
        <v>87.5</v>
      </c>
      <c r="W19" s="161">
        <v>65.2</v>
      </c>
      <c r="X19" s="161">
        <v>50.8</v>
      </c>
      <c r="Y19" s="162">
        <v>38.9</v>
      </c>
      <c r="Z19" s="160">
        <v>61.9</v>
      </c>
      <c r="AA19" s="1"/>
      <c r="AB19" s="1"/>
    </row>
    <row r="20" spans="1:28" ht="21" customHeight="1" x14ac:dyDescent="0.25">
      <c r="A20" s="120" t="s">
        <v>6</v>
      </c>
      <c r="B20" s="126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67"/>
      <c r="N20" s="138"/>
      <c r="O20" s="138"/>
      <c r="P20" s="138"/>
      <c r="Q20" s="138"/>
      <c r="R20" s="167"/>
      <c r="S20" s="138"/>
      <c r="T20" s="138"/>
      <c r="U20" s="138"/>
      <c r="V20" s="138"/>
      <c r="W20" s="138"/>
      <c r="X20" s="138"/>
      <c r="Y20" s="138"/>
      <c r="Z20" s="139"/>
      <c r="AB20" s="1"/>
    </row>
    <row r="21" spans="1:28" ht="21" customHeight="1" x14ac:dyDescent="0.25">
      <c r="A21" s="118" t="s">
        <v>2</v>
      </c>
      <c r="B21" s="160">
        <v>58.8</v>
      </c>
      <c r="C21" s="160">
        <v>64.900000000000006</v>
      </c>
      <c r="D21" s="160">
        <v>65.8</v>
      </c>
      <c r="E21" s="160">
        <v>64.8</v>
      </c>
      <c r="F21" s="162">
        <v>62.3</v>
      </c>
      <c r="G21" s="162">
        <v>62.7</v>
      </c>
      <c r="H21" s="160">
        <v>64.900000000000006</v>
      </c>
      <c r="I21" s="162">
        <v>59</v>
      </c>
      <c r="J21" s="162">
        <v>62.1</v>
      </c>
      <c r="K21" s="160">
        <v>66.099999999999994</v>
      </c>
      <c r="L21" s="160">
        <v>65.099999999999994</v>
      </c>
      <c r="M21" s="166">
        <v>58.199999999999996</v>
      </c>
      <c r="N21" s="162">
        <v>59.5</v>
      </c>
      <c r="O21" s="160">
        <v>60.3</v>
      </c>
      <c r="P21" s="162">
        <v>55.4</v>
      </c>
      <c r="Q21" s="162">
        <v>61.7</v>
      </c>
      <c r="R21" s="166">
        <v>51.1</v>
      </c>
      <c r="S21" s="160">
        <v>60.7</v>
      </c>
      <c r="T21" s="162">
        <v>58.8</v>
      </c>
      <c r="U21" s="160">
        <v>61.9</v>
      </c>
      <c r="V21" s="162">
        <v>59.4</v>
      </c>
      <c r="W21" s="162">
        <v>57.1</v>
      </c>
      <c r="X21" s="160">
        <v>59.5</v>
      </c>
      <c r="Y21" s="162">
        <v>55.9</v>
      </c>
      <c r="Z21" s="162">
        <v>66</v>
      </c>
      <c r="AA21" s="1"/>
      <c r="AB21" s="1"/>
    </row>
    <row r="22" spans="1:28" ht="21" customHeight="1" x14ac:dyDescent="0.25">
      <c r="A22" s="118" t="s">
        <v>3</v>
      </c>
      <c r="B22" s="154">
        <v>6006</v>
      </c>
      <c r="C22" s="154">
        <v>6931</v>
      </c>
      <c r="D22" s="154">
        <v>7309</v>
      </c>
      <c r="E22" s="155">
        <v>4765</v>
      </c>
      <c r="F22" s="154">
        <v>5962</v>
      </c>
      <c r="G22" s="155">
        <v>4856</v>
      </c>
      <c r="H22" s="154">
        <v>4954</v>
      </c>
      <c r="I22" s="155">
        <v>4486</v>
      </c>
      <c r="J22" s="154">
        <v>6883</v>
      </c>
      <c r="K22" s="154">
        <v>6247</v>
      </c>
      <c r="L22" s="154">
        <v>5492</v>
      </c>
      <c r="M22" s="115">
        <v>5820</v>
      </c>
      <c r="N22" s="154">
        <v>6021</v>
      </c>
      <c r="O22" s="154">
        <v>5743</v>
      </c>
      <c r="P22" s="154">
        <v>6179</v>
      </c>
      <c r="Q22" s="154">
        <v>6498</v>
      </c>
      <c r="R22" s="115">
        <v>6322</v>
      </c>
      <c r="S22" s="154">
        <v>5343</v>
      </c>
      <c r="T22" s="154">
        <v>6236</v>
      </c>
      <c r="U22" s="154">
        <v>5474</v>
      </c>
      <c r="V22" s="154">
        <v>6476</v>
      </c>
      <c r="W22" s="154">
        <v>6314</v>
      </c>
      <c r="X22" s="154">
        <v>7115</v>
      </c>
      <c r="Y22" s="154">
        <v>5754</v>
      </c>
      <c r="Z22" s="154">
        <v>6183</v>
      </c>
      <c r="AB22" s="1"/>
    </row>
    <row r="23" spans="1:28" ht="21" customHeight="1" x14ac:dyDescent="0.25">
      <c r="A23" s="121" t="s">
        <v>10</v>
      </c>
      <c r="B23" s="160">
        <v>59.9</v>
      </c>
      <c r="C23" s="160">
        <v>63</v>
      </c>
      <c r="D23" s="160">
        <v>63.8</v>
      </c>
      <c r="E23" s="160">
        <v>64.2</v>
      </c>
      <c r="F23" s="160">
        <v>64.8</v>
      </c>
      <c r="G23" s="162">
        <v>63.6</v>
      </c>
      <c r="H23" s="160">
        <v>61.4</v>
      </c>
      <c r="I23" s="160">
        <v>63.3</v>
      </c>
      <c r="J23" s="160">
        <v>65.099999999999994</v>
      </c>
      <c r="K23" s="160">
        <v>65.900000000000006</v>
      </c>
      <c r="L23" s="160">
        <v>63.5</v>
      </c>
      <c r="M23" s="166">
        <v>61.9</v>
      </c>
      <c r="N23" s="160">
        <v>60.5</v>
      </c>
      <c r="O23" s="160">
        <v>60.9</v>
      </c>
      <c r="P23" s="162">
        <v>57.6</v>
      </c>
      <c r="Q23" s="160">
        <v>64.599999999999994</v>
      </c>
      <c r="R23" s="166">
        <v>55.600000000000009</v>
      </c>
      <c r="S23" s="160">
        <v>64.8</v>
      </c>
      <c r="T23" s="162">
        <v>59.3</v>
      </c>
      <c r="U23" s="160">
        <v>61.9</v>
      </c>
      <c r="V23" s="162">
        <v>59.8</v>
      </c>
      <c r="W23" s="162">
        <v>56.6</v>
      </c>
      <c r="X23" s="162">
        <v>58.1</v>
      </c>
      <c r="Y23" s="162">
        <v>54.9</v>
      </c>
      <c r="Z23" s="160">
        <v>64.8</v>
      </c>
      <c r="AA23" s="1"/>
      <c r="AB23" s="1"/>
    </row>
    <row r="26" spans="1:28" x14ac:dyDescent="0.25">
      <c r="A26" s="168" t="s">
        <v>7</v>
      </c>
      <c r="B26" s="168"/>
      <c r="C26" s="168"/>
    </row>
    <row r="27" spans="1:28" x14ac:dyDescent="0.25">
      <c r="A27" s="169" t="s">
        <v>8</v>
      </c>
      <c r="B27" s="169"/>
      <c r="C27" s="169"/>
    </row>
    <row r="28" spans="1:28" x14ac:dyDescent="0.25">
      <c r="A28" s="170" t="s">
        <v>9</v>
      </c>
      <c r="B28" s="170"/>
      <c r="C28" s="170"/>
    </row>
  </sheetData>
  <mergeCells count="3">
    <mergeCell ref="A26:C26"/>
    <mergeCell ref="A27:C27"/>
    <mergeCell ref="A28:C28"/>
  </mergeCells>
  <conditionalFormatting sqref="M3">
    <cfRule type="cellIs" dxfId="2492" priority="100" operator="between">
      <formula>$O3*0.9</formula>
      <formula>$O3</formula>
    </cfRule>
    <cfRule type="cellIs" dxfId="2491" priority="101" operator="lessThan">
      <formula>$O3*0.9</formula>
    </cfRule>
    <cfRule type="cellIs" dxfId="2490" priority="102" operator="greaterThan">
      <formula>$O3</formula>
    </cfRule>
  </conditionalFormatting>
  <conditionalFormatting sqref="M4">
    <cfRule type="cellIs" dxfId="2489" priority="82" operator="between">
      <formula>$O4*0.9</formula>
      <formula>$O4</formula>
    </cfRule>
    <cfRule type="cellIs" dxfId="2488" priority="83" operator="lessThan">
      <formula>$O4*0.9</formula>
    </cfRule>
    <cfRule type="cellIs" dxfId="2487" priority="84" operator="greaterThan">
      <formula>$O4</formula>
    </cfRule>
  </conditionalFormatting>
  <conditionalFormatting sqref="M5">
    <cfRule type="cellIs" dxfId="2486" priority="76" operator="between">
      <formula>$O5*0.9</formula>
      <formula>$O5</formula>
    </cfRule>
    <cfRule type="cellIs" dxfId="2485" priority="77" operator="lessThan">
      <formula>$O5*0.9</formula>
    </cfRule>
    <cfRule type="cellIs" dxfId="2484" priority="78" operator="greaterThan">
      <formula>$O5</formula>
    </cfRule>
  </conditionalFormatting>
  <conditionalFormatting sqref="M9">
    <cfRule type="cellIs" dxfId="2483" priority="97" operator="between">
      <formula>$O9*0.9</formula>
      <formula>$O9</formula>
    </cfRule>
    <cfRule type="cellIs" dxfId="2482" priority="98" operator="lessThan">
      <formula>$O9*0.9</formula>
    </cfRule>
    <cfRule type="cellIs" dxfId="2481" priority="99" operator="greaterThan">
      <formula>$O9</formula>
    </cfRule>
  </conditionalFormatting>
  <conditionalFormatting sqref="M10">
    <cfRule type="cellIs" dxfId="2480" priority="94" operator="between">
      <formula>$O10*0.9</formula>
      <formula>$O10</formula>
    </cfRule>
    <cfRule type="cellIs" dxfId="2479" priority="95" operator="lessThan">
      <formula>$O10*0.9</formula>
    </cfRule>
    <cfRule type="cellIs" dxfId="2478" priority="96" operator="greaterThan">
      <formula>$O10</formula>
    </cfRule>
  </conditionalFormatting>
  <conditionalFormatting sqref="M11">
    <cfRule type="cellIs" dxfId="2477" priority="79" operator="between">
      <formula>$O11*0.9</formula>
      <formula>$O11</formula>
    </cfRule>
    <cfRule type="cellIs" dxfId="2476" priority="80" operator="lessThan">
      <formula>$O11*0.9</formula>
    </cfRule>
    <cfRule type="cellIs" dxfId="2475" priority="81" operator="greaterThan">
      <formula>$O11</formula>
    </cfRule>
  </conditionalFormatting>
  <conditionalFormatting sqref="M12">
    <cfRule type="cellIs" dxfId="2474" priority="73" operator="between">
      <formula>$O12*0.9</formula>
      <formula>$O12</formula>
    </cfRule>
    <cfRule type="cellIs" dxfId="2473" priority="74" operator="lessThan">
      <formula>$O12*0.9</formula>
    </cfRule>
    <cfRule type="cellIs" dxfId="2472" priority="75" operator="greaterThan">
      <formula>$O12</formula>
    </cfRule>
  </conditionalFormatting>
  <conditionalFormatting sqref="M15:M16">
    <cfRule type="cellIs" dxfId="2471" priority="91" operator="between">
      <formula>$O15*0.9</formula>
      <formula>$O15</formula>
    </cfRule>
    <cfRule type="cellIs" dxfId="2470" priority="92" operator="lessThan">
      <formula>$O15*0.9</formula>
    </cfRule>
    <cfRule type="cellIs" dxfId="2469" priority="93" operator="greaterThan">
      <formula>$O15</formula>
    </cfRule>
  </conditionalFormatting>
  <conditionalFormatting sqref="M17">
    <cfRule type="cellIs" dxfId="2468" priority="70" operator="between">
      <formula>$O17*0.9</formula>
      <formula>$O17</formula>
    </cfRule>
    <cfRule type="cellIs" dxfId="2467" priority="71" operator="lessThan">
      <formula>$O17*0.9</formula>
    </cfRule>
    <cfRule type="cellIs" dxfId="2466" priority="72" operator="greaterThan">
      <formula>$O17</formula>
    </cfRule>
  </conditionalFormatting>
  <conditionalFormatting sqref="M18">
    <cfRule type="cellIs" dxfId="2465" priority="67" operator="between">
      <formula>$O18*0.9</formula>
      <formula>$O18</formula>
    </cfRule>
    <cfRule type="cellIs" dxfId="2464" priority="68" operator="lessThan">
      <formula>$O18*0.9</formula>
    </cfRule>
    <cfRule type="cellIs" dxfId="2463" priority="69" operator="greaterThan">
      <formula>$O18</formula>
    </cfRule>
  </conditionalFormatting>
  <conditionalFormatting sqref="M21">
    <cfRule type="cellIs" dxfId="2462" priority="88" operator="between">
      <formula>$O21*0.9</formula>
      <formula>$O21</formula>
    </cfRule>
    <cfRule type="cellIs" dxfId="2461" priority="89" operator="lessThan">
      <formula>$O21*0.9</formula>
    </cfRule>
    <cfRule type="cellIs" dxfId="2460" priority="90" operator="greaterThan">
      <formula>$O21</formula>
    </cfRule>
  </conditionalFormatting>
  <conditionalFormatting sqref="M22">
    <cfRule type="cellIs" dxfId="2459" priority="85" operator="between">
      <formula>$O22*0.9</formula>
      <formula>$O22</formula>
    </cfRule>
    <cfRule type="cellIs" dxfId="2458" priority="86" operator="lessThan">
      <formula>$O22*0.9</formula>
    </cfRule>
    <cfRule type="cellIs" dxfId="2457" priority="87" operator="greaterThan">
      <formula>$O22</formula>
    </cfRule>
  </conditionalFormatting>
  <conditionalFormatting sqref="M23">
    <cfRule type="cellIs" dxfId="2456" priority="64" operator="between">
      <formula>$O23*0.9</formula>
      <formula>$O23</formula>
    </cfRule>
    <cfRule type="cellIs" dxfId="2455" priority="65" operator="lessThan">
      <formula>$O23*0.9</formula>
    </cfRule>
    <cfRule type="cellIs" dxfId="2454" priority="66" operator="greaterThan">
      <formula>$O23</formula>
    </cfRule>
  </conditionalFormatting>
  <conditionalFormatting sqref="M13">
    <cfRule type="cellIs" dxfId="2453" priority="61" operator="between">
      <formula>$O13*0.9</formula>
      <formula>$O13</formula>
    </cfRule>
    <cfRule type="cellIs" dxfId="2452" priority="62" operator="lessThan">
      <formula>$O13*0.9</formula>
    </cfRule>
    <cfRule type="cellIs" dxfId="2451" priority="63" operator="greaterThan">
      <formula>$O13</formula>
    </cfRule>
  </conditionalFormatting>
  <conditionalFormatting sqref="M19">
    <cfRule type="cellIs" dxfId="2450" priority="58" operator="between">
      <formula>$O19*0.9</formula>
      <formula>$O19</formula>
    </cfRule>
    <cfRule type="cellIs" dxfId="2449" priority="59" operator="lessThan">
      <formula>$O19*0.9</formula>
    </cfRule>
    <cfRule type="cellIs" dxfId="2448" priority="60" operator="greaterThan">
      <formula>$O19</formula>
    </cfRule>
  </conditionalFormatting>
  <conditionalFormatting sqref="M6">
    <cfRule type="cellIs" dxfId="2447" priority="55" operator="between">
      <formula>$O6*0.9</formula>
      <formula>$O6</formula>
    </cfRule>
    <cfRule type="cellIs" dxfId="2446" priority="56" operator="lessThan">
      <formula>$O6*0.9</formula>
    </cfRule>
    <cfRule type="cellIs" dxfId="2445" priority="57" operator="greaterThan">
      <formula>$O6</formula>
    </cfRule>
  </conditionalFormatting>
  <conditionalFormatting sqref="M7">
    <cfRule type="cellIs" dxfId="2444" priority="52" operator="between">
      <formula>$O7*0.9</formula>
      <formula>$O7</formula>
    </cfRule>
    <cfRule type="cellIs" dxfId="2443" priority="53" operator="lessThan">
      <formula>$O7*0.9</formula>
    </cfRule>
    <cfRule type="cellIs" dxfId="2442" priority="54" operator="greaterThan">
      <formula>$O7</formula>
    </cfRule>
  </conditionalFormatting>
  <conditionalFormatting sqref="R3">
    <cfRule type="cellIs" dxfId="2441" priority="49" operator="between">
      <formula>$O3*0.9</formula>
      <formula>$O3</formula>
    </cfRule>
    <cfRule type="cellIs" dxfId="2440" priority="50" operator="lessThan">
      <formula>$O3*0.9</formula>
    </cfRule>
    <cfRule type="cellIs" dxfId="2439" priority="51" operator="greaterThan">
      <formula>$O3</formula>
    </cfRule>
  </conditionalFormatting>
  <conditionalFormatting sqref="R4">
    <cfRule type="cellIs" dxfId="2438" priority="31" operator="between">
      <formula>$O4*0.9</formula>
      <formula>$O4</formula>
    </cfRule>
    <cfRule type="cellIs" dxfId="2437" priority="32" operator="lessThan">
      <formula>$O4*0.9</formula>
    </cfRule>
    <cfRule type="cellIs" dxfId="2436" priority="33" operator="greaterThan">
      <formula>$O4</formula>
    </cfRule>
  </conditionalFormatting>
  <conditionalFormatting sqref="R5">
    <cfRule type="cellIs" dxfId="2435" priority="25" operator="between">
      <formula>$O5*0.9</formula>
      <formula>$O5</formula>
    </cfRule>
    <cfRule type="cellIs" dxfId="2434" priority="26" operator="lessThan">
      <formula>$O5*0.9</formula>
    </cfRule>
    <cfRule type="cellIs" dxfId="2433" priority="27" operator="greaterThan">
      <formula>$O5</formula>
    </cfRule>
  </conditionalFormatting>
  <conditionalFormatting sqref="R9">
    <cfRule type="cellIs" dxfId="2432" priority="46" operator="between">
      <formula>$O9*0.9</formula>
      <formula>$O9</formula>
    </cfRule>
    <cfRule type="cellIs" dxfId="2431" priority="47" operator="lessThan">
      <formula>$O9*0.9</formula>
    </cfRule>
    <cfRule type="cellIs" dxfId="2430" priority="48" operator="greaterThan">
      <formula>$O9</formula>
    </cfRule>
  </conditionalFormatting>
  <conditionalFormatting sqref="R10">
    <cfRule type="cellIs" dxfId="2429" priority="43" operator="between">
      <formula>$O10*0.9</formula>
      <formula>$O10</formula>
    </cfRule>
    <cfRule type="cellIs" dxfId="2428" priority="44" operator="lessThan">
      <formula>$O10*0.9</formula>
    </cfRule>
    <cfRule type="cellIs" dxfId="2427" priority="45" operator="greaterThan">
      <formula>$O10</formula>
    </cfRule>
  </conditionalFormatting>
  <conditionalFormatting sqref="R11">
    <cfRule type="cellIs" dxfId="2426" priority="28" operator="between">
      <formula>$O11*0.9</formula>
      <formula>$O11</formula>
    </cfRule>
    <cfRule type="cellIs" dxfId="2425" priority="29" operator="lessThan">
      <formula>$O11*0.9</formula>
    </cfRule>
    <cfRule type="cellIs" dxfId="2424" priority="30" operator="greaterThan">
      <formula>$O11</formula>
    </cfRule>
  </conditionalFormatting>
  <conditionalFormatting sqref="R12">
    <cfRule type="cellIs" dxfId="2423" priority="22" operator="between">
      <formula>$O12*0.9</formula>
      <formula>$O12</formula>
    </cfRule>
    <cfRule type="cellIs" dxfId="2422" priority="23" operator="lessThan">
      <formula>$O12*0.9</formula>
    </cfRule>
    <cfRule type="cellIs" dxfId="2421" priority="24" operator="greaterThan">
      <formula>$O12</formula>
    </cfRule>
  </conditionalFormatting>
  <conditionalFormatting sqref="R15:R16">
    <cfRule type="cellIs" dxfId="2420" priority="40" operator="between">
      <formula>$O15*0.9</formula>
      <formula>$O15</formula>
    </cfRule>
    <cfRule type="cellIs" dxfId="2419" priority="41" operator="lessThan">
      <formula>$O15*0.9</formula>
    </cfRule>
    <cfRule type="cellIs" dxfId="2418" priority="42" operator="greaterThan">
      <formula>$O15</formula>
    </cfRule>
  </conditionalFormatting>
  <conditionalFormatting sqref="R17">
    <cfRule type="cellIs" dxfId="2417" priority="19" operator="between">
      <formula>$O17*0.9</formula>
      <formula>$O17</formula>
    </cfRule>
    <cfRule type="cellIs" dxfId="2416" priority="20" operator="lessThan">
      <formula>$O17*0.9</formula>
    </cfRule>
    <cfRule type="cellIs" dxfId="2415" priority="21" operator="greaterThan">
      <formula>$O17</formula>
    </cfRule>
  </conditionalFormatting>
  <conditionalFormatting sqref="R18">
    <cfRule type="cellIs" dxfId="2414" priority="16" operator="between">
      <formula>$O18*0.9</formula>
      <formula>$O18</formula>
    </cfRule>
    <cfRule type="cellIs" dxfId="2413" priority="17" operator="lessThan">
      <formula>$O18*0.9</formula>
    </cfRule>
    <cfRule type="cellIs" dxfId="2412" priority="18" operator="greaterThan">
      <formula>$O18</formula>
    </cfRule>
  </conditionalFormatting>
  <conditionalFormatting sqref="R21">
    <cfRule type="cellIs" dxfId="2411" priority="37" operator="between">
      <formula>$O21*0.9</formula>
      <formula>$O21</formula>
    </cfRule>
    <cfRule type="cellIs" dxfId="2410" priority="38" operator="lessThan">
      <formula>$O21*0.9</formula>
    </cfRule>
    <cfRule type="cellIs" dxfId="2409" priority="39" operator="greaterThan">
      <formula>$O21</formula>
    </cfRule>
  </conditionalFormatting>
  <conditionalFormatting sqref="R22">
    <cfRule type="cellIs" dxfId="2408" priority="34" operator="between">
      <formula>$O22*0.9</formula>
      <formula>$O22</formula>
    </cfRule>
    <cfRule type="cellIs" dxfId="2407" priority="35" operator="lessThan">
      <formula>$O22*0.9</formula>
    </cfRule>
    <cfRule type="cellIs" dxfId="2406" priority="36" operator="greaterThan">
      <formula>$O22</formula>
    </cfRule>
  </conditionalFormatting>
  <conditionalFormatting sqref="R23">
    <cfRule type="cellIs" dxfId="2405" priority="13" operator="between">
      <formula>$O23*0.9</formula>
      <formula>$O23</formula>
    </cfRule>
    <cfRule type="cellIs" dxfId="2404" priority="14" operator="lessThan">
      <formula>$O23*0.9</formula>
    </cfRule>
    <cfRule type="cellIs" dxfId="2403" priority="15" operator="greaterThan">
      <formula>$O23</formula>
    </cfRule>
  </conditionalFormatting>
  <conditionalFormatting sqref="R13">
    <cfRule type="cellIs" dxfId="2402" priority="10" operator="between">
      <formula>$O13*0.9</formula>
      <formula>$O13</formula>
    </cfRule>
    <cfRule type="cellIs" dxfId="2401" priority="11" operator="lessThan">
      <formula>$O13*0.9</formula>
    </cfRule>
    <cfRule type="cellIs" dxfId="2400" priority="12" operator="greaterThan">
      <formula>$O13</formula>
    </cfRule>
  </conditionalFormatting>
  <conditionalFormatting sqref="R19">
    <cfRule type="cellIs" dxfId="2399" priority="7" operator="between">
      <formula>$O19*0.9</formula>
      <formula>$O19</formula>
    </cfRule>
    <cfRule type="cellIs" dxfId="2398" priority="8" operator="lessThan">
      <formula>$O19*0.9</formula>
    </cfRule>
    <cfRule type="cellIs" dxfId="2397" priority="9" operator="greaterThan">
      <formula>$O19</formula>
    </cfRule>
  </conditionalFormatting>
  <conditionalFormatting sqref="R6">
    <cfRule type="cellIs" dxfId="2396" priority="4" operator="between">
      <formula>$O6*0.9</formula>
      <formula>$O6</formula>
    </cfRule>
    <cfRule type="cellIs" dxfId="2395" priority="5" operator="lessThan">
      <formula>$O6*0.9</formula>
    </cfRule>
    <cfRule type="cellIs" dxfId="2394" priority="6" operator="greaterThan">
      <formula>$O6</formula>
    </cfRule>
  </conditionalFormatting>
  <conditionalFormatting sqref="R7">
    <cfRule type="cellIs" dxfId="2393" priority="1" operator="between">
      <formula>$O7*0.9</formula>
      <formula>$O7</formula>
    </cfRule>
    <cfRule type="cellIs" dxfId="2392" priority="2" operator="lessThan">
      <formula>$O7*0.9</formula>
    </cfRule>
    <cfRule type="cellIs" dxfId="2391" priority="3" operator="greaterThan">
      <formula>$O7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823B9-A874-4EDE-848E-B379F58D6BC3}">
  <dimension ref="A1:AB28"/>
  <sheetViews>
    <sheetView workbookViewId="0">
      <selection activeCell="H27" sqref="H27"/>
    </sheetView>
  </sheetViews>
  <sheetFormatPr defaultColWidth="9.140625" defaultRowHeight="15" x14ac:dyDescent="0.25"/>
  <cols>
    <col min="1" max="1" width="34.140625" style="20" bestFit="1" customWidth="1"/>
    <col min="2" max="2" width="10.140625" style="20" bestFit="1" customWidth="1"/>
    <col min="3" max="16384" width="9.140625" style="20"/>
  </cols>
  <sheetData>
    <row r="1" spans="1:28" ht="21" customHeight="1" x14ac:dyDescent="0.25">
      <c r="A1" s="127" t="s">
        <v>47</v>
      </c>
      <c r="B1" s="128" t="s">
        <v>44</v>
      </c>
      <c r="C1" s="124" t="s">
        <v>20</v>
      </c>
      <c r="D1" s="124" t="s">
        <v>21</v>
      </c>
      <c r="E1" s="124" t="s">
        <v>22</v>
      </c>
      <c r="F1" s="124" t="s">
        <v>23</v>
      </c>
      <c r="G1" s="124" t="s">
        <v>24</v>
      </c>
      <c r="H1" s="124" t="s">
        <v>25</v>
      </c>
      <c r="I1" s="124" t="s">
        <v>26</v>
      </c>
      <c r="J1" s="124" t="s">
        <v>27</v>
      </c>
      <c r="K1" s="124" t="s">
        <v>28</v>
      </c>
      <c r="L1" s="124" t="s">
        <v>29</v>
      </c>
      <c r="M1" s="124" t="s">
        <v>30</v>
      </c>
      <c r="N1" s="124" t="s">
        <v>31</v>
      </c>
      <c r="O1" s="124" t="s">
        <v>32</v>
      </c>
      <c r="P1" s="124" t="s">
        <v>33</v>
      </c>
      <c r="Q1" s="124" t="s">
        <v>34</v>
      </c>
      <c r="R1" s="124" t="s">
        <v>35</v>
      </c>
      <c r="S1" s="124" t="s">
        <v>36</v>
      </c>
      <c r="T1" s="124" t="s">
        <v>37</v>
      </c>
      <c r="U1" s="124" t="s">
        <v>38</v>
      </c>
      <c r="V1" s="124" t="s">
        <v>39</v>
      </c>
      <c r="W1" s="124" t="s">
        <v>40</v>
      </c>
      <c r="X1" s="124" t="s">
        <v>41</v>
      </c>
      <c r="Y1" s="124" t="s">
        <v>42</v>
      </c>
      <c r="Z1" s="124" t="s">
        <v>43</v>
      </c>
    </row>
    <row r="2" spans="1:28" ht="21" customHeight="1" x14ac:dyDescent="0.25">
      <c r="A2" s="125" t="s">
        <v>1</v>
      </c>
      <c r="B2" s="137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3"/>
    </row>
    <row r="3" spans="1:28" ht="21" customHeight="1" x14ac:dyDescent="0.25">
      <c r="A3" s="118" t="s">
        <v>2</v>
      </c>
      <c r="B3" s="160">
        <v>84.6</v>
      </c>
      <c r="C3" s="160">
        <v>89.9</v>
      </c>
      <c r="D3" s="161">
        <v>96.4</v>
      </c>
      <c r="E3" s="160">
        <v>84.2</v>
      </c>
      <c r="F3" s="161">
        <v>97.6</v>
      </c>
      <c r="G3" s="162">
        <v>73.900000000000006</v>
      </c>
      <c r="H3" s="161">
        <v>89.6</v>
      </c>
      <c r="I3" s="161">
        <v>100</v>
      </c>
      <c r="J3" s="161">
        <v>98.3</v>
      </c>
      <c r="K3" s="162">
        <v>70.599999999999994</v>
      </c>
      <c r="L3" s="160">
        <v>91.6</v>
      </c>
      <c r="M3" s="161">
        <v>89.2</v>
      </c>
      <c r="N3" s="160">
        <v>83.8</v>
      </c>
      <c r="O3" s="161">
        <v>92.9</v>
      </c>
      <c r="P3" s="161">
        <v>92.7</v>
      </c>
      <c r="Q3" s="162">
        <v>76.2</v>
      </c>
      <c r="R3" s="160">
        <v>93.3</v>
      </c>
      <c r="S3" s="160">
        <v>85.4</v>
      </c>
      <c r="T3" s="160">
        <v>94.4</v>
      </c>
      <c r="U3" s="161">
        <v>96.7</v>
      </c>
      <c r="V3" s="161">
        <v>97.8</v>
      </c>
      <c r="W3" s="162">
        <v>76.599999999999994</v>
      </c>
      <c r="X3" s="161">
        <v>93.3</v>
      </c>
      <c r="Y3" s="162">
        <v>47.2</v>
      </c>
      <c r="Z3" s="160">
        <v>85.5</v>
      </c>
      <c r="AA3" s="1"/>
      <c r="AB3" s="1"/>
    </row>
    <row r="4" spans="1:28" ht="21" customHeight="1" x14ac:dyDescent="0.25">
      <c r="A4" s="118" t="s">
        <v>3</v>
      </c>
      <c r="B4" s="154">
        <v>9173</v>
      </c>
      <c r="C4" s="154">
        <v>9322</v>
      </c>
      <c r="D4" s="155">
        <v>8064</v>
      </c>
      <c r="E4" s="154">
        <v>8973</v>
      </c>
      <c r="F4" s="154">
        <v>11829</v>
      </c>
      <c r="G4" s="155">
        <v>6999</v>
      </c>
      <c r="H4" s="154">
        <v>9261</v>
      </c>
      <c r="I4" s="154">
        <v>11429</v>
      </c>
      <c r="J4" s="154">
        <v>12837</v>
      </c>
      <c r="K4" s="154">
        <v>9356</v>
      </c>
      <c r="L4" s="154">
        <v>9139</v>
      </c>
      <c r="M4" s="154">
        <v>8830</v>
      </c>
      <c r="N4" s="154">
        <v>8932</v>
      </c>
      <c r="O4" s="154">
        <v>8998</v>
      </c>
      <c r="P4" s="154">
        <v>10787</v>
      </c>
      <c r="Q4" s="154">
        <v>10115</v>
      </c>
      <c r="R4" s="154">
        <v>9826</v>
      </c>
      <c r="S4" s="154">
        <v>7965</v>
      </c>
      <c r="T4" s="154">
        <v>11750</v>
      </c>
      <c r="U4" s="154">
        <v>9892</v>
      </c>
      <c r="V4" s="154">
        <v>13221</v>
      </c>
      <c r="W4" s="154">
        <v>7538</v>
      </c>
      <c r="X4" s="154">
        <v>9871</v>
      </c>
      <c r="Y4" s="156">
        <v>5935</v>
      </c>
      <c r="Z4" s="155">
        <v>7694</v>
      </c>
      <c r="AB4" s="1"/>
    </row>
    <row r="5" spans="1:28" ht="21" customHeight="1" x14ac:dyDescent="0.25">
      <c r="A5" s="118" t="s">
        <v>10</v>
      </c>
      <c r="B5" s="160">
        <v>82.4</v>
      </c>
      <c r="C5" s="161">
        <v>91.7</v>
      </c>
      <c r="D5" s="161">
        <v>98.1</v>
      </c>
      <c r="E5" s="161">
        <v>100</v>
      </c>
      <c r="F5" s="160">
        <v>92.9</v>
      </c>
      <c r="G5" s="162">
        <v>76.7</v>
      </c>
      <c r="H5" s="160">
        <v>83.3</v>
      </c>
      <c r="I5" s="161">
        <v>100</v>
      </c>
      <c r="J5" s="161">
        <v>97.6</v>
      </c>
      <c r="K5" s="162">
        <v>72.5</v>
      </c>
      <c r="L5" s="161">
        <v>90.4</v>
      </c>
      <c r="M5" s="161">
        <v>84.8</v>
      </c>
      <c r="N5" s="160">
        <v>82.2</v>
      </c>
      <c r="O5" s="161">
        <v>89.9</v>
      </c>
      <c r="P5" s="161">
        <v>92</v>
      </c>
      <c r="Q5" s="162">
        <v>78</v>
      </c>
      <c r="R5" s="160">
        <v>87.9</v>
      </c>
      <c r="S5" s="160">
        <v>82</v>
      </c>
      <c r="T5" s="160">
        <v>85.8</v>
      </c>
      <c r="U5" s="161">
        <v>89.1</v>
      </c>
      <c r="V5" s="160">
        <v>93.4</v>
      </c>
      <c r="W5" s="162">
        <v>55.5</v>
      </c>
      <c r="X5" s="161">
        <v>89.6</v>
      </c>
      <c r="Y5" s="162">
        <v>61</v>
      </c>
      <c r="Z5" s="162">
        <v>82.6</v>
      </c>
      <c r="AA5" s="1"/>
      <c r="AB5" s="1"/>
    </row>
    <row r="6" spans="1:28" ht="21" customHeight="1" x14ac:dyDescent="0.25">
      <c r="A6" s="119" t="s">
        <v>13</v>
      </c>
      <c r="B6" s="161">
        <v>80.5</v>
      </c>
      <c r="C6" s="161">
        <v>88.2</v>
      </c>
      <c r="D6" s="161">
        <v>94.3</v>
      </c>
      <c r="E6" s="161">
        <v>94.7</v>
      </c>
      <c r="F6" s="161">
        <v>98.7</v>
      </c>
      <c r="G6" s="161">
        <v>98</v>
      </c>
      <c r="H6" s="160">
        <v>88.9</v>
      </c>
      <c r="I6" s="161">
        <v>89.5</v>
      </c>
      <c r="J6" s="161">
        <v>94.9</v>
      </c>
      <c r="K6" s="162">
        <v>73.599999999999994</v>
      </c>
      <c r="L6" s="160">
        <v>82.8</v>
      </c>
      <c r="M6" s="160">
        <v>71.400000000000006</v>
      </c>
      <c r="N6" s="161">
        <v>73.5</v>
      </c>
      <c r="O6" s="161">
        <v>88.1</v>
      </c>
      <c r="P6" s="161">
        <v>87.2</v>
      </c>
      <c r="Q6" s="162">
        <v>72.3</v>
      </c>
      <c r="R6" s="161">
        <v>93.9</v>
      </c>
      <c r="S6" s="161">
        <v>70.599999999999994</v>
      </c>
      <c r="T6" s="162">
        <v>70.400000000000006</v>
      </c>
      <c r="U6" s="161">
        <v>97.5</v>
      </c>
      <c r="V6" s="161">
        <v>94.6</v>
      </c>
      <c r="W6" s="161">
        <v>73.900000000000006</v>
      </c>
      <c r="X6" s="161">
        <v>85.1</v>
      </c>
      <c r="Y6" s="162">
        <v>16.7</v>
      </c>
      <c r="Z6" s="160">
        <v>75.7</v>
      </c>
      <c r="AA6" s="1"/>
      <c r="AB6" s="1"/>
    </row>
    <row r="7" spans="1:28" ht="21" customHeight="1" x14ac:dyDescent="0.25">
      <c r="A7" s="119" t="s">
        <v>19</v>
      </c>
      <c r="B7" s="161">
        <v>69.8</v>
      </c>
      <c r="C7" s="162">
        <v>33.299999999999997</v>
      </c>
      <c r="D7" s="161">
        <v>76.5</v>
      </c>
      <c r="E7" s="161">
        <v>76.599999999999994</v>
      </c>
      <c r="F7" s="162">
        <v>54.9</v>
      </c>
      <c r="G7" s="162">
        <v>38.6</v>
      </c>
      <c r="H7" s="161">
        <v>76.099999999999994</v>
      </c>
      <c r="I7" s="161">
        <v>82.4</v>
      </c>
      <c r="J7" s="161">
        <v>76.7</v>
      </c>
      <c r="K7" s="162">
        <v>41.5</v>
      </c>
      <c r="L7" s="161">
        <v>67.3</v>
      </c>
      <c r="M7" s="161">
        <v>85.1</v>
      </c>
      <c r="N7" s="161">
        <v>70.8</v>
      </c>
      <c r="O7" s="161">
        <v>65.3</v>
      </c>
      <c r="P7" s="161">
        <v>54.6</v>
      </c>
      <c r="Q7" s="161">
        <v>74</v>
      </c>
      <c r="R7" s="161">
        <v>63.5</v>
      </c>
      <c r="S7" s="161">
        <v>59.8</v>
      </c>
      <c r="T7" s="161">
        <v>58.7</v>
      </c>
      <c r="U7" s="161">
        <v>72</v>
      </c>
      <c r="V7" s="161">
        <v>84.8</v>
      </c>
      <c r="W7" s="161">
        <v>85.6</v>
      </c>
      <c r="X7" s="161">
        <v>80.5</v>
      </c>
      <c r="Y7" s="161">
        <v>71.400000000000006</v>
      </c>
      <c r="Z7" s="161">
        <v>57.6</v>
      </c>
      <c r="AA7" s="1"/>
      <c r="AB7" s="1"/>
    </row>
    <row r="8" spans="1:28" ht="21" customHeight="1" x14ac:dyDescent="0.25">
      <c r="A8" s="120" t="s">
        <v>14</v>
      </c>
      <c r="B8" s="126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9"/>
      <c r="AB8" s="1"/>
    </row>
    <row r="9" spans="1:28" ht="21" customHeight="1" x14ac:dyDescent="0.25">
      <c r="A9" s="118" t="s">
        <v>2</v>
      </c>
      <c r="B9" s="161">
        <v>89.5</v>
      </c>
      <c r="C9" s="162">
        <v>75</v>
      </c>
      <c r="D9" s="161">
        <v>100</v>
      </c>
      <c r="E9" s="161">
        <v>100</v>
      </c>
      <c r="F9" s="162">
        <v>50</v>
      </c>
      <c r="G9" s="161">
        <v>100</v>
      </c>
      <c r="H9" s="160">
        <v>80</v>
      </c>
      <c r="I9" s="161">
        <v>100</v>
      </c>
      <c r="J9" s="161">
        <v>89.5</v>
      </c>
      <c r="K9" s="161">
        <v>100</v>
      </c>
      <c r="L9" s="161">
        <v>100</v>
      </c>
      <c r="M9" s="161">
        <v>92</v>
      </c>
      <c r="N9" s="161">
        <v>91.1</v>
      </c>
      <c r="O9" s="161">
        <v>92</v>
      </c>
      <c r="P9" s="161">
        <v>90.9</v>
      </c>
      <c r="Q9" s="161">
        <v>85.2</v>
      </c>
      <c r="R9" s="162">
        <v>82.5</v>
      </c>
      <c r="S9" s="161">
        <v>88.5</v>
      </c>
      <c r="T9" s="162">
        <v>83.3</v>
      </c>
      <c r="U9" s="161">
        <v>100</v>
      </c>
      <c r="V9" s="161">
        <v>90.9</v>
      </c>
      <c r="W9" s="161">
        <v>90.6</v>
      </c>
      <c r="X9" s="161">
        <v>96.2</v>
      </c>
      <c r="Y9" s="162">
        <v>60</v>
      </c>
      <c r="Z9" s="160">
        <v>84.2</v>
      </c>
      <c r="AA9" s="1"/>
      <c r="AB9" s="1"/>
    </row>
    <row r="10" spans="1:28" ht="21" customHeight="1" x14ac:dyDescent="0.25">
      <c r="A10" s="118" t="s">
        <v>3</v>
      </c>
      <c r="B10" s="154">
        <v>10401</v>
      </c>
      <c r="C10" s="156">
        <v>6585</v>
      </c>
      <c r="D10" s="154">
        <v>10405</v>
      </c>
      <c r="E10" s="156">
        <v>3542</v>
      </c>
      <c r="F10" s="154">
        <v>16401</v>
      </c>
      <c r="G10" s="154">
        <v>9495</v>
      </c>
      <c r="H10" s="154">
        <v>15700</v>
      </c>
      <c r="I10" s="154">
        <v>9969</v>
      </c>
      <c r="J10" s="154">
        <v>12420</v>
      </c>
      <c r="K10" s="156">
        <v>6414</v>
      </c>
      <c r="L10" s="156">
        <v>5401</v>
      </c>
      <c r="M10" s="154">
        <v>7759</v>
      </c>
      <c r="N10" s="154">
        <v>8423</v>
      </c>
      <c r="O10" s="154">
        <v>11176</v>
      </c>
      <c r="P10" s="154">
        <v>12147</v>
      </c>
      <c r="Q10" s="154">
        <v>11739</v>
      </c>
      <c r="R10" s="154">
        <v>10726</v>
      </c>
      <c r="S10" s="154">
        <v>8229</v>
      </c>
      <c r="T10" s="154">
        <v>8551</v>
      </c>
      <c r="U10" s="156">
        <v>4860</v>
      </c>
      <c r="V10" s="154">
        <v>9148</v>
      </c>
      <c r="W10" s="154">
        <v>12818</v>
      </c>
      <c r="X10" s="154">
        <v>12578</v>
      </c>
      <c r="Y10" s="156">
        <v>2146</v>
      </c>
      <c r="Z10" s="155">
        <v>8632</v>
      </c>
      <c r="AB10" s="1"/>
    </row>
    <row r="11" spans="1:28" ht="21" customHeight="1" x14ac:dyDescent="0.25">
      <c r="A11" s="118" t="s">
        <v>10</v>
      </c>
      <c r="B11" s="161">
        <v>82.4</v>
      </c>
      <c r="C11" s="161">
        <v>87.5</v>
      </c>
      <c r="D11" s="161">
        <v>100</v>
      </c>
      <c r="E11" s="162">
        <v>0</v>
      </c>
      <c r="F11" s="161">
        <v>100</v>
      </c>
      <c r="G11" s="161">
        <v>100</v>
      </c>
      <c r="H11" s="160">
        <v>85.7</v>
      </c>
      <c r="I11" s="161">
        <v>100</v>
      </c>
      <c r="J11" s="161">
        <v>87.5</v>
      </c>
      <c r="K11" s="162">
        <v>40</v>
      </c>
      <c r="L11" s="161">
        <v>100</v>
      </c>
      <c r="M11" s="162">
        <v>68</v>
      </c>
      <c r="N11" s="161">
        <v>82.2</v>
      </c>
      <c r="O11" s="161">
        <v>88.5</v>
      </c>
      <c r="P11" s="161">
        <v>86.6</v>
      </c>
      <c r="Q11" s="160">
        <v>82.5</v>
      </c>
      <c r="R11" s="160">
        <v>83.1</v>
      </c>
      <c r="S11" s="162">
        <v>75</v>
      </c>
      <c r="T11" s="160">
        <v>84.2</v>
      </c>
      <c r="U11" s="162">
        <v>66.7</v>
      </c>
      <c r="V11" s="160">
        <v>82.4</v>
      </c>
      <c r="W11" s="162">
        <v>65</v>
      </c>
      <c r="X11" s="161">
        <v>87.5</v>
      </c>
      <c r="Y11" s="162">
        <v>50</v>
      </c>
      <c r="Z11" s="161">
        <v>95.3</v>
      </c>
      <c r="AA11" s="1"/>
      <c r="AB11" s="1"/>
    </row>
    <row r="12" spans="1:28" ht="21" customHeight="1" x14ac:dyDescent="0.25">
      <c r="A12" s="119" t="s">
        <v>13</v>
      </c>
      <c r="B12" s="161">
        <v>85.2</v>
      </c>
      <c r="C12" s="161">
        <v>85.7</v>
      </c>
      <c r="D12" s="161">
        <v>100</v>
      </c>
      <c r="E12" s="162">
        <v>0</v>
      </c>
      <c r="F12" s="161">
        <v>100</v>
      </c>
      <c r="G12" s="162">
        <v>0</v>
      </c>
      <c r="H12" s="160">
        <v>66.7</v>
      </c>
      <c r="I12" s="161">
        <v>100</v>
      </c>
      <c r="J12" s="161">
        <v>93.8</v>
      </c>
      <c r="K12" s="161">
        <v>77.8</v>
      </c>
      <c r="L12" s="161">
        <v>100</v>
      </c>
      <c r="M12" s="161">
        <v>100</v>
      </c>
      <c r="N12" s="161">
        <v>92.5</v>
      </c>
      <c r="O12" s="161">
        <v>75.900000000000006</v>
      </c>
      <c r="P12" s="161">
        <v>93.2</v>
      </c>
      <c r="Q12" s="161">
        <v>82.7</v>
      </c>
      <c r="R12" s="161">
        <v>93.5</v>
      </c>
      <c r="S12" s="160">
        <v>65</v>
      </c>
      <c r="T12" s="162">
        <v>21.4</v>
      </c>
      <c r="U12" s="161">
        <v>100</v>
      </c>
      <c r="V12" s="161">
        <v>100</v>
      </c>
      <c r="W12" s="161">
        <v>81.3</v>
      </c>
      <c r="X12" s="161">
        <v>89.3</v>
      </c>
      <c r="Y12" s="161">
        <v>100</v>
      </c>
      <c r="Z12" s="161">
        <v>90</v>
      </c>
      <c r="AA12" s="1"/>
      <c r="AB12" s="1"/>
    </row>
    <row r="13" spans="1:28" ht="21" customHeight="1" x14ac:dyDescent="0.25">
      <c r="A13" s="119" t="s">
        <v>19</v>
      </c>
      <c r="B13" s="161">
        <v>72.099999999999994</v>
      </c>
      <c r="C13" s="162">
        <v>40</v>
      </c>
      <c r="D13" s="161">
        <v>100</v>
      </c>
      <c r="E13" s="161">
        <v>66.7</v>
      </c>
      <c r="F13" s="161">
        <v>100</v>
      </c>
      <c r="G13" s="162">
        <v>0</v>
      </c>
      <c r="H13" s="161">
        <v>100</v>
      </c>
      <c r="I13" s="161">
        <v>100</v>
      </c>
      <c r="J13" s="161">
        <v>76.599999999999994</v>
      </c>
      <c r="K13" s="161">
        <v>66.7</v>
      </c>
      <c r="L13" s="162">
        <v>33.299999999999997</v>
      </c>
      <c r="M13" s="161">
        <v>83.3</v>
      </c>
      <c r="N13" s="161">
        <v>74.599999999999994</v>
      </c>
      <c r="O13" s="161">
        <v>75.599999999999994</v>
      </c>
      <c r="P13" s="161">
        <v>60.2</v>
      </c>
      <c r="Q13" s="160">
        <v>76</v>
      </c>
      <c r="R13" s="160">
        <v>48</v>
      </c>
      <c r="S13" s="161">
        <v>72.2</v>
      </c>
      <c r="T13" s="161">
        <v>50</v>
      </c>
      <c r="U13" s="161">
        <v>88.9</v>
      </c>
      <c r="V13" s="161">
        <v>81</v>
      </c>
      <c r="W13" s="161">
        <v>92.1</v>
      </c>
      <c r="X13" s="161">
        <v>85.7</v>
      </c>
      <c r="Y13" s="161">
        <v>72.7</v>
      </c>
      <c r="Z13" s="161">
        <v>63</v>
      </c>
      <c r="AA13" s="1"/>
      <c r="AB13" s="1"/>
    </row>
    <row r="14" spans="1:28" ht="21" customHeight="1" x14ac:dyDescent="0.25">
      <c r="A14" s="120" t="s">
        <v>15</v>
      </c>
      <c r="B14" s="126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9"/>
      <c r="AB14" s="1"/>
    </row>
    <row r="15" spans="1:28" ht="21" customHeight="1" x14ac:dyDescent="0.25">
      <c r="A15" s="118" t="s">
        <v>2</v>
      </c>
      <c r="B15" s="161">
        <v>81.7</v>
      </c>
      <c r="C15" s="162">
        <v>71.7</v>
      </c>
      <c r="D15" s="161">
        <v>90.9</v>
      </c>
      <c r="E15" s="160">
        <v>81.400000000000006</v>
      </c>
      <c r="F15" s="161">
        <v>100</v>
      </c>
      <c r="G15" s="162">
        <v>61.5</v>
      </c>
      <c r="H15" s="160">
        <v>75.400000000000006</v>
      </c>
      <c r="I15" s="161">
        <v>92.6</v>
      </c>
      <c r="J15" s="161">
        <v>83.8</v>
      </c>
      <c r="K15" s="160">
        <v>74.599999999999994</v>
      </c>
      <c r="L15" s="161">
        <v>80.900000000000006</v>
      </c>
      <c r="M15" s="161">
        <v>90.2</v>
      </c>
      <c r="N15" s="161">
        <v>80.599999999999994</v>
      </c>
      <c r="O15" s="161">
        <v>81.099999999999994</v>
      </c>
      <c r="P15" s="161">
        <v>91</v>
      </c>
      <c r="Q15" s="162">
        <v>70.599999999999994</v>
      </c>
      <c r="R15" s="160">
        <v>77</v>
      </c>
      <c r="S15" s="162">
        <v>64.8</v>
      </c>
      <c r="T15" s="160">
        <v>81.3</v>
      </c>
      <c r="U15" s="161">
        <v>94.7</v>
      </c>
      <c r="V15" s="161">
        <v>90.6</v>
      </c>
      <c r="W15" s="161">
        <v>81.3</v>
      </c>
      <c r="X15" s="161">
        <v>82.4</v>
      </c>
      <c r="Y15" s="160">
        <v>80</v>
      </c>
      <c r="Z15" s="161">
        <v>84</v>
      </c>
      <c r="AA15" s="1"/>
      <c r="AB15" s="1"/>
    </row>
    <row r="16" spans="1:28" ht="21" customHeight="1" x14ac:dyDescent="0.25">
      <c r="A16" s="118" t="s">
        <v>3</v>
      </c>
      <c r="B16" s="154">
        <v>4295</v>
      </c>
      <c r="C16" s="154">
        <v>4963</v>
      </c>
      <c r="D16" s="154">
        <v>5207</v>
      </c>
      <c r="E16" s="156">
        <v>3833</v>
      </c>
      <c r="F16" s="154">
        <v>4753</v>
      </c>
      <c r="G16" s="154">
        <v>3750</v>
      </c>
      <c r="H16" s="154">
        <v>3595</v>
      </c>
      <c r="I16" s="154">
        <v>4034</v>
      </c>
      <c r="J16" s="154">
        <v>3749</v>
      </c>
      <c r="K16" s="154">
        <v>4507</v>
      </c>
      <c r="L16" s="154">
        <v>3716</v>
      </c>
      <c r="M16" s="154">
        <v>3251</v>
      </c>
      <c r="N16" s="154">
        <v>5065</v>
      </c>
      <c r="O16" s="154">
        <v>4245</v>
      </c>
      <c r="P16" s="154">
        <v>4761</v>
      </c>
      <c r="Q16" s="154">
        <v>5070</v>
      </c>
      <c r="R16" s="154">
        <v>3903</v>
      </c>
      <c r="S16" s="156">
        <v>2784</v>
      </c>
      <c r="T16" s="154">
        <v>7625</v>
      </c>
      <c r="U16" s="154">
        <v>4619</v>
      </c>
      <c r="V16" s="154">
        <v>3496</v>
      </c>
      <c r="W16" s="154">
        <v>3857</v>
      </c>
      <c r="X16" s="154">
        <v>3984</v>
      </c>
      <c r="Y16" s="154">
        <v>5760</v>
      </c>
      <c r="Z16" s="154">
        <v>4949</v>
      </c>
      <c r="AB16" s="1"/>
    </row>
    <row r="17" spans="1:28" ht="21" customHeight="1" x14ac:dyDescent="0.25">
      <c r="A17" s="118" t="s">
        <v>10</v>
      </c>
      <c r="B17" s="161">
        <v>79.2</v>
      </c>
      <c r="C17" s="162">
        <v>72.900000000000006</v>
      </c>
      <c r="D17" s="160">
        <v>77.8</v>
      </c>
      <c r="E17" s="161">
        <v>85.1</v>
      </c>
      <c r="F17" s="161">
        <v>100</v>
      </c>
      <c r="G17" s="160">
        <v>68</v>
      </c>
      <c r="H17" s="160">
        <v>69.7</v>
      </c>
      <c r="I17" s="161">
        <v>88.9</v>
      </c>
      <c r="J17" s="161">
        <v>83.2</v>
      </c>
      <c r="K17" s="160">
        <v>73.2</v>
      </c>
      <c r="L17" s="161">
        <v>75.900000000000006</v>
      </c>
      <c r="M17" s="161">
        <v>89.3</v>
      </c>
      <c r="N17" s="161">
        <v>76.3</v>
      </c>
      <c r="O17" s="161">
        <v>84.2</v>
      </c>
      <c r="P17" s="161">
        <v>86</v>
      </c>
      <c r="Q17" s="162">
        <v>67.7</v>
      </c>
      <c r="R17" s="160">
        <v>71.3</v>
      </c>
      <c r="S17" s="160">
        <v>71.599999999999994</v>
      </c>
      <c r="T17" s="162">
        <v>77.8</v>
      </c>
      <c r="U17" s="161">
        <v>87.8</v>
      </c>
      <c r="V17" s="161">
        <v>84.3</v>
      </c>
      <c r="W17" s="160">
        <v>69.8</v>
      </c>
      <c r="X17" s="161">
        <v>85.3</v>
      </c>
      <c r="Y17" s="160">
        <v>71.400000000000006</v>
      </c>
      <c r="Z17" s="161">
        <v>86.9</v>
      </c>
      <c r="AA17" s="1"/>
      <c r="AB17" s="1"/>
    </row>
    <row r="18" spans="1:28" ht="21" customHeight="1" x14ac:dyDescent="0.25">
      <c r="A18" s="119" t="s">
        <v>13</v>
      </c>
      <c r="B18" s="161">
        <v>83.7</v>
      </c>
      <c r="C18" s="162">
        <v>62.5</v>
      </c>
      <c r="D18" s="160">
        <v>75</v>
      </c>
      <c r="E18" s="162">
        <v>48.8</v>
      </c>
      <c r="F18" s="162">
        <v>63.6</v>
      </c>
      <c r="G18" s="161">
        <v>82.6</v>
      </c>
      <c r="H18" s="160">
        <v>69</v>
      </c>
      <c r="I18" s="162">
        <v>59.1</v>
      </c>
      <c r="J18" s="161">
        <v>93.4</v>
      </c>
      <c r="K18" s="161">
        <v>86.8</v>
      </c>
      <c r="L18" s="161">
        <v>98.2</v>
      </c>
      <c r="M18" s="161">
        <v>99</v>
      </c>
      <c r="N18" s="161">
        <v>93.7</v>
      </c>
      <c r="O18" s="160">
        <v>72.099999999999994</v>
      </c>
      <c r="P18" s="162">
        <v>76.8</v>
      </c>
      <c r="Q18" s="162">
        <v>47.6</v>
      </c>
      <c r="R18" s="161">
        <v>100</v>
      </c>
      <c r="S18" s="161">
        <v>83.1</v>
      </c>
      <c r="T18" s="160">
        <v>70</v>
      </c>
      <c r="U18" s="161">
        <v>100</v>
      </c>
      <c r="V18" s="161">
        <v>100</v>
      </c>
      <c r="W18" s="160">
        <v>85.7</v>
      </c>
      <c r="X18" s="161">
        <v>84.1</v>
      </c>
      <c r="Y18" s="162">
        <v>50</v>
      </c>
      <c r="Z18" s="160">
        <v>74.599999999999994</v>
      </c>
      <c r="AA18" s="1"/>
      <c r="AB18" s="1"/>
    </row>
    <row r="19" spans="1:28" ht="21" customHeight="1" x14ac:dyDescent="0.25">
      <c r="A19" s="119" t="s">
        <v>19</v>
      </c>
      <c r="B19" s="161">
        <v>50.4</v>
      </c>
      <c r="C19" s="161">
        <v>58.8</v>
      </c>
      <c r="D19" s="161">
        <v>50</v>
      </c>
      <c r="E19" s="161">
        <v>56.1</v>
      </c>
      <c r="F19" s="162">
        <v>21.7</v>
      </c>
      <c r="G19" s="162">
        <v>16.7</v>
      </c>
      <c r="H19" s="161">
        <v>75.400000000000006</v>
      </c>
      <c r="I19" s="161">
        <v>69.400000000000006</v>
      </c>
      <c r="J19" s="161">
        <v>79.7</v>
      </c>
      <c r="K19" s="162">
        <v>8.9</v>
      </c>
      <c r="L19" s="161">
        <v>94.8</v>
      </c>
      <c r="M19" s="161">
        <v>78.599999999999994</v>
      </c>
      <c r="N19" s="161">
        <v>61.4</v>
      </c>
      <c r="O19" s="161">
        <v>55.1</v>
      </c>
      <c r="P19" s="161">
        <v>50.9</v>
      </c>
      <c r="Q19" s="162">
        <v>29.5</v>
      </c>
      <c r="R19" s="161">
        <v>82.6</v>
      </c>
      <c r="S19" s="161">
        <v>57.9</v>
      </c>
      <c r="T19" s="162">
        <v>42.1</v>
      </c>
      <c r="U19" s="161">
        <v>81.900000000000006</v>
      </c>
      <c r="V19" s="161">
        <v>84.4</v>
      </c>
      <c r="W19" s="161">
        <v>69.400000000000006</v>
      </c>
      <c r="X19" s="161">
        <v>47.5</v>
      </c>
      <c r="Y19" s="162">
        <v>33</v>
      </c>
      <c r="Z19" s="162">
        <v>54.4</v>
      </c>
      <c r="AA19" s="1"/>
      <c r="AB19" s="1"/>
    </row>
    <row r="20" spans="1:28" ht="21" customHeight="1" x14ac:dyDescent="0.25">
      <c r="A20" s="120" t="s">
        <v>6</v>
      </c>
      <c r="B20" s="126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9"/>
      <c r="AB20" s="1"/>
    </row>
    <row r="21" spans="1:28" ht="21" customHeight="1" x14ac:dyDescent="0.25">
      <c r="A21" s="118" t="s">
        <v>2</v>
      </c>
      <c r="B21" s="160">
        <v>59.6</v>
      </c>
      <c r="C21" s="160">
        <v>66</v>
      </c>
      <c r="D21" s="161">
        <v>67.7</v>
      </c>
      <c r="E21" s="161">
        <v>66.400000000000006</v>
      </c>
      <c r="F21" s="162">
        <v>58</v>
      </c>
      <c r="G21" s="162">
        <v>65.5</v>
      </c>
      <c r="H21" s="160">
        <v>69.7</v>
      </c>
      <c r="I21" s="162">
        <v>56.5</v>
      </c>
      <c r="J21" s="160">
        <v>63.9</v>
      </c>
      <c r="K21" s="160">
        <v>67</v>
      </c>
      <c r="L21" s="160">
        <v>68.2</v>
      </c>
      <c r="M21" s="160">
        <v>59.4</v>
      </c>
      <c r="N21" s="160">
        <v>63.3</v>
      </c>
      <c r="O21" s="160">
        <v>61.9</v>
      </c>
      <c r="P21" s="162">
        <v>57.3</v>
      </c>
      <c r="Q21" s="160">
        <v>63.5</v>
      </c>
      <c r="R21" s="162">
        <v>49.9</v>
      </c>
      <c r="S21" s="160">
        <v>60.3</v>
      </c>
      <c r="T21" s="162">
        <v>60.7</v>
      </c>
      <c r="U21" s="160">
        <v>64.599999999999994</v>
      </c>
      <c r="V21" s="160">
        <v>65.099999999999994</v>
      </c>
      <c r="W21" s="160">
        <v>60.1</v>
      </c>
      <c r="X21" s="161">
        <v>65.8</v>
      </c>
      <c r="Y21" s="162">
        <v>55</v>
      </c>
      <c r="Z21" s="160">
        <v>70.7</v>
      </c>
      <c r="AA21" s="1"/>
      <c r="AB21" s="1"/>
    </row>
    <row r="22" spans="1:28" ht="21" customHeight="1" x14ac:dyDescent="0.25">
      <c r="A22" s="118" t="s">
        <v>3</v>
      </c>
      <c r="B22" s="154">
        <v>6416</v>
      </c>
      <c r="C22" s="154">
        <v>6506</v>
      </c>
      <c r="D22" s="154">
        <v>7705</v>
      </c>
      <c r="E22" s="154">
        <v>5452</v>
      </c>
      <c r="F22" s="154">
        <v>6240</v>
      </c>
      <c r="G22" s="155">
        <v>4954</v>
      </c>
      <c r="H22" s="154">
        <v>6270</v>
      </c>
      <c r="I22" s="154">
        <v>5034</v>
      </c>
      <c r="J22" s="154">
        <v>7104</v>
      </c>
      <c r="K22" s="154">
        <v>6612</v>
      </c>
      <c r="L22" s="154">
        <v>6024</v>
      </c>
      <c r="M22" s="154">
        <v>6303</v>
      </c>
      <c r="N22" s="154">
        <v>6345</v>
      </c>
      <c r="O22" s="154">
        <v>6067</v>
      </c>
      <c r="P22" s="154">
        <v>6304</v>
      </c>
      <c r="Q22" s="154">
        <v>6843</v>
      </c>
      <c r="R22" s="154">
        <v>6348</v>
      </c>
      <c r="S22" s="154">
        <v>5448</v>
      </c>
      <c r="T22" s="154">
        <v>6486</v>
      </c>
      <c r="U22" s="154">
        <v>5754</v>
      </c>
      <c r="V22" s="154">
        <v>6913</v>
      </c>
      <c r="W22" s="154">
        <v>6517</v>
      </c>
      <c r="X22" s="154">
        <v>7659</v>
      </c>
      <c r="Y22" s="154">
        <v>6666</v>
      </c>
      <c r="Z22" s="154">
        <v>6639</v>
      </c>
      <c r="AB22" s="1"/>
    </row>
    <row r="23" spans="1:28" ht="21" customHeight="1" x14ac:dyDescent="0.25">
      <c r="A23" s="121" t="s">
        <v>10</v>
      </c>
      <c r="B23" s="160">
        <v>60.4</v>
      </c>
      <c r="C23" s="160">
        <v>62.5</v>
      </c>
      <c r="D23" s="160">
        <v>62.6</v>
      </c>
      <c r="E23" s="160">
        <v>64.8</v>
      </c>
      <c r="F23" s="160">
        <v>63.6</v>
      </c>
      <c r="G23" s="162">
        <v>64.2</v>
      </c>
      <c r="H23" s="160">
        <v>61.9</v>
      </c>
      <c r="I23" s="162">
        <v>61.4</v>
      </c>
      <c r="J23" s="160">
        <v>65</v>
      </c>
      <c r="K23" s="160">
        <v>66.5</v>
      </c>
      <c r="L23" s="160">
        <v>65.3</v>
      </c>
      <c r="M23" s="160">
        <v>61.3</v>
      </c>
      <c r="N23" s="160">
        <v>61.6</v>
      </c>
      <c r="O23" s="160">
        <v>61.8</v>
      </c>
      <c r="P23" s="162">
        <v>57.4</v>
      </c>
      <c r="Q23" s="160">
        <v>65.3</v>
      </c>
      <c r="R23" s="162">
        <v>52.4</v>
      </c>
      <c r="S23" s="160">
        <v>65.599999999999994</v>
      </c>
      <c r="T23" s="162">
        <v>60.9</v>
      </c>
      <c r="U23" s="160">
        <v>62.6</v>
      </c>
      <c r="V23" s="162">
        <v>62</v>
      </c>
      <c r="W23" s="160">
        <v>58.4</v>
      </c>
      <c r="X23" s="162">
        <v>59.5</v>
      </c>
      <c r="Y23" s="162">
        <v>56.2</v>
      </c>
      <c r="Z23" s="160">
        <v>65.900000000000006</v>
      </c>
      <c r="AA23" s="1"/>
      <c r="AB23" s="1"/>
    </row>
    <row r="26" spans="1:28" x14ac:dyDescent="0.25">
      <c r="A26" s="168" t="s">
        <v>7</v>
      </c>
      <c r="B26" s="168"/>
      <c r="C26" s="168"/>
    </row>
    <row r="27" spans="1:28" x14ac:dyDescent="0.25">
      <c r="A27" s="169" t="s">
        <v>8</v>
      </c>
      <c r="B27" s="169"/>
      <c r="C27" s="169"/>
    </row>
    <row r="28" spans="1:28" x14ac:dyDescent="0.25">
      <c r="A28" s="170" t="s">
        <v>9</v>
      </c>
      <c r="B28" s="170"/>
      <c r="C28" s="170"/>
    </row>
  </sheetData>
  <mergeCells count="3">
    <mergeCell ref="A26:C26"/>
    <mergeCell ref="A27:C27"/>
    <mergeCell ref="A28:C2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A3279-CE43-4CA2-8BAC-D054E1F95CB5}">
  <dimension ref="A1:AB28"/>
  <sheetViews>
    <sheetView workbookViewId="0">
      <selection activeCell="K19" sqref="K19"/>
    </sheetView>
  </sheetViews>
  <sheetFormatPr defaultColWidth="9.140625" defaultRowHeight="15" x14ac:dyDescent="0.25"/>
  <cols>
    <col min="1" max="1" width="34.140625" style="20" bestFit="1" customWidth="1"/>
    <col min="2" max="2" width="10.140625" style="20" bestFit="1" customWidth="1"/>
    <col min="3" max="16384" width="9.140625" style="20"/>
  </cols>
  <sheetData>
    <row r="1" spans="1:28" ht="21" customHeight="1" x14ac:dyDescent="0.25">
      <c r="A1" s="127" t="s">
        <v>48</v>
      </c>
      <c r="B1" s="128" t="s">
        <v>44</v>
      </c>
      <c r="C1" s="124" t="s">
        <v>20</v>
      </c>
      <c r="D1" s="124" t="s">
        <v>21</v>
      </c>
      <c r="E1" s="124" t="s">
        <v>22</v>
      </c>
      <c r="F1" s="124" t="s">
        <v>23</v>
      </c>
      <c r="G1" s="124" t="s">
        <v>24</v>
      </c>
      <c r="H1" s="124" t="s">
        <v>25</v>
      </c>
      <c r="I1" s="124" t="s">
        <v>26</v>
      </c>
      <c r="J1" s="124" t="s">
        <v>27</v>
      </c>
      <c r="K1" s="124" t="s">
        <v>28</v>
      </c>
      <c r="L1" s="124" t="s">
        <v>29</v>
      </c>
      <c r="M1" s="124" t="s">
        <v>30</v>
      </c>
      <c r="N1" s="124" t="s">
        <v>31</v>
      </c>
      <c r="O1" s="124" t="s">
        <v>32</v>
      </c>
      <c r="P1" s="124" t="s">
        <v>33</v>
      </c>
      <c r="Q1" s="124" t="s">
        <v>34</v>
      </c>
      <c r="R1" s="124" t="s">
        <v>35</v>
      </c>
      <c r="S1" s="124" t="s">
        <v>36</v>
      </c>
      <c r="T1" s="124" t="s">
        <v>37</v>
      </c>
      <c r="U1" s="124" t="s">
        <v>38</v>
      </c>
      <c r="V1" s="124" t="s">
        <v>39</v>
      </c>
      <c r="W1" s="124" t="s">
        <v>40</v>
      </c>
      <c r="X1" s="124" t="s">
        <v>41</v>
      </c>
      <c r="Y1" s="124" t="s">
        <v>42</v>
      </c>
      <c r="Z1" s="124" t="s">
        <v>43</v>
      </c>
    </row>
    <row r="2" spans="1:28" ht="21" customHeight="1" x14ac:dyDescent="0.25">
      <c r="A2" s="125" t="s">
        <v>1</v>
      </c>
      <c r="B2" s="137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3"/>
    </row>
    <row r="3" spans="1:28" ht="21" customHeight="1" x14ac:dyDescent="0.25">
      <c r="A3" s="118" t="s">
        <v>2</v>
      </c>
      <c r="B3" s="162">
        <v>66.099999999999994</v>
      </c>
      <c r="C3" s="160">
        <v>86.5</v>
      </c>
      <c r="D3" s="160">
        <v>89.9</v>
      </c>
      <c r="E3" s="160">
        <v>82.5</v>
      </c>
      <c r="F3" s="160">
        <v>93</v>
      </c>
      <c r="G3" s="162">
        <v>68.400000000000006</v>
      </c>
      <c r="H3" s="161">
        <v>92.3</v>
      </c>
      <c r="I3" s="162">
        <v>84</v>
      </c>
      <c r="J3" s="161">
        <v>97.5</v>
      </c>
      <c r="K3" s="162">
        <v>64.7</v>
      </c>
      <c r="L3" s="160">
        <v>84.5</v>
      </c>
      <c r="M3" s="160">
        <v>79.3</v>
      </c>
      <c r="N3" s="162">
        <v>76.099999999999994</v>
      </c>
      <c r="O3" s="160">
        <v>83.5</v>
      </c>
      <c r="P3" s="160">
        <v>82.6</v>
      </c>
      <c r="Q3" s="160">
        <v>77.400000000000006</v>
      </c>
      <c r="R3" s="162">
        <v>77.599999999999994</v>
      </c>
      <c r="S3" s="160">
        <v>86.6</v>
      </c>
      <c r="T3" s="160">
        <v>90</v>
      </c>
      <c r="U3" s="160">
        <v>86.5</v>
      </c>
      <c r="V3" s="160">
        <v>91.8</v>
      </c>
      <c r="W3" s="162">
        <v>74.900000000000006</v>
      </c>
      <c r="X3" s="160">
        <v>80.099999999999994</v>
      </c>
      <c r="Y3" s="162">
        <v>59.9</v>
      </c>
      <c r="Z3" s="160">
        <v>84.2</v>
      </c>
      <c r="AA3" s="1"/>
      <c r="AB3" s="1"/>
    </row>
    <row r="4" spans="1:28" ht="21" customHeight="1" x14ac:dyDescent="0.25">
      <c r="A4" s="118" t="s">
        <v>3</v>
      </c>
      <c r="B4" s="154">
        <v>7800</v>
      </c>
      <c r="C4" s="154">
        <v>9194</v>
      </c>
      <c r="D4" s="155">
        <v>7800</v>
      </c>
      <c r="E4" s="154">
        <v>8209</v>
      </c>
      <c r="F4" s="154">
        <v>12397</v>
      </c>
      <c r="G4" s="156">
        <v>6365</v>
      </c>
      <c r="H4" s="155">
        <v>8403</v>
      </c>
      <c r="I4" s="156">
        <v>9269</v>
      </c>
      <c r="J4" s="154">
        <v>12970</v>
      </c>
      <c r="K4" s="155">
        <v>8359</v>
      </c>
      <c r="L4" s="154">
        <v>9024</v>
      </c>
      <c r="M4" s="154">
        <v>9770</v>
      </c>
      <c r="N4" s="154">
        <v>8921</v>
      </c>
      <c r="O4" s="154">
        <v>8927</v>
      </c>
      <c r="P4" s="154">
        <v>11068</v>
      </c>
      <c r="Q4" s="154">
        <v>10297</v>
      </c>
      <c r="R4" s="155">
        <v>9296</v>
      </c>
      <c r="S4" s="154">
        <v>9262</v>
      </c>
      <c r="T4" s="154">
        <v>12636</v>
      </c>
      <c r="U4" s="154">
        <v>9892</v>
      </c>
      <c r="V4" s="154">
        <v>12545</v>
      </c>
      <c r="W4" s="154">
        <v>7754</v>
      </c>
      <c r="X4" s="154">
        <v>9433</v>
      </c>
      <c r="Y4" s="154">
        <v>7022</v>
      </c>
      <c r="Z4" s="155">
        <v>8024</v>
      </c>
      <c r="AB4" s="1"/>
    </row>
    <row r="5" spans="1:28" ht="21" customHeight="1" x14ac:dyDescent="0.25">
      <c r="A5" s="118" t="s">
        <v>10</v>
      </c>
      <c r="B5" s="160">
        <v>81.8</v>
      </c>
      <c r="C5" s="161">
        <v>91.1</v>
      </c>
      <c r="D5" s="161">
        <v>97</v>
      </c>
      <c r="E5" s="161">
        <v>90.5</v>
      </c>
      <c r="F5" s="161">
        <v>95</v>
      </c>
      <c r="G5" s="160">
        <v>77.599999999999994</v>
      </c>
      <c r="H5" s="160">
        <v>82.8</v>
      </c>
      <c r="I5" s="161">
        <v>100</v>
      </c>
      <c r="J5" s="161">
        <v>97.5</v>
      </c>
      <c r="K5" s="160">
        <v>80.599999999999994</v>
      </c>
      <c r="L5" s="161">
        <v>92.9</v>
      </c>
      <c r="M5" s="160">
        <v>84.2</v>
      </c>
      <c r="N5" s="160">
        <v>80.400000000000006</v>
      </c>
      <c r="O5" s="161">
        <v>92.6</v>
      </c>
      <c r="P5" s="161">
        <v>92.9</v>
      </c>
      <c r="Q5" s="162">
        <v>77</v>
      </c>
      <c r="R5" s="160">
        <v>88.3</v>
      </c>
      <c r="S5" s="161">
        <v>86.8</v>
      </c>
      <c r="T5" s="160">
        <v>90.3</v>
      </c>
      <c r="U5" s="160">
        <v>83.7</v>
      </c>
      <c r="V5" s="160">
        <v>92.8</v>
      </c>
      <c r="W5" s="162">
        <v>56.5</v>
      </c>
      <c r="X5" s="161">
        <v>90.2</v>
      </c>
      <c r="Y5" s="162">
        <v>51</v>
      </c>
      <c r="Z5" s="162">
        <v>81.5</v>
      </c>
      <c r="AA5" s="1"/>
      <c r="AB5" s="1"/>
    </row>
    <row r="6" spans="1:28" ht="21" customHeight="1" x14ac:dyDescent="0.25">
      <c r="A6" s="119" t="s">
        <v>13</v>
      </c>
      <c r="B6" s="161">
        <v>80.3</v>
      </c>
      <c r="C6" s="161">
        <v>83.9</v>
      </c>
      <c r="D6" s="161">
        <v>92.3</v>
      </c>
      <c r="E6" s="161">
        <v>100</v>
      </c>
      <c r="F6" s="161">
        <v>100</v>
      </c>
      <c r="G6" s="161">
        <v>95.1</v>
      </c>
      <c r="H6" s="160">
        <v>85.9</v>
      </c>
      <c r="I6" s="161">
        <v>90</v>
      </c>
      <c r="J6" s="161">
        <v>95.2</v>
      </c>
      <c r="K6" s="160">
        <v>80.400000000000006</v>
      </c>
      <c r="L6" s="160">
        <v>81.900000000000006</v>
      </c>
      <c r="M6" s="162">
        <v>69.599999999999994</v>
      </c>
      <c r="N6" s="161">
        <v>71</v>
      </c>
      <c r="O6" s="161">
        <v>82.9</v>
      </c>
      <c r="P6" s="161">
        <v>86.9</v>
      </c>
      <c r="Q6" s="162">
        <v>72.599999999999994</v>
      </c>
      <c r="R6" s="161">
        <v>94.4</v>
      </c>
      <c r="S6" s="161">
        <v>72.3</v>
      </c>
      <c r="T6" s="162">
        <v>71.400000000000006</v>
      </c>
      <c r="U6" s="161">
        <v>97.6</v>
      </c>
      <c r="V6" s="161">
        <v>93.4</v>
      </c>
      <c r="W6" s="161">
        <v>73.5</v>
      </c>
      <c r="X6" s="161">
        <v>87</v>
      </c>
      <c r="Y6" s="162">
        <v>50</v>
      </c>
      <c r="Z6" s="160">
        <v>76.2</v>
      </c>
      <c r="AA6" s="1"/>
      <c r="AB6" s="1"/>
    </row>
    <row r="7" spans="1:28" ht="21" customHeight="1" x14ac:dyDescent="0.25">
      <c r="A7" s="119" t="s">
        <v>19</v>
      </c>
      <c r="B7" s="161">
        <v>79.400000000000006</v>
      </c>
      <c r="C7" s="160">
        <v>45.6</v>
      </c>
      <c r="D7" s="161">
        <v>92.5</v>
      </c>
      <c r="E7" s="161">
        <v>92.7</v>
      </c>
      <c r="F7" s="161">
        <v>99</v>
      </c>
      <c r="G7" s="162">
        <v>41.7</v>
      </c>
      <c r="H7" s="161">
        <v>100</v>
      </c>
      <c r="I7" s="161">
        <v>93.3</v>
      </c>
      <c r="J7" s="161">
        <v>92.8</v>
      </c>
      <c r="K7" s="162">
        <v>35.799999999999997</v>
      </c>
      <c r="L7" s="161">
        <v>91.3</v>
      </c>
      <c r="M7" s="161">
        <v>93.3</v>
      </c>
      <c r="N7" s="161">
        <v>73.5</v>
      </c>
      <c r="O7" s="161">
        <v>75</v>
      </c>
      <c r="P7" s="161">
        <v>66.2</v>
      </c>
      <c r="Q7" s="161">
        <v>72.2</v>
      </c>
      <c r="R7" s="161">
        <v>74.2</v>
      </c>
      <c r="S7" s="161">
        <v>71.099999999999994</v>
      </c>
      <c r="T7" s="161">
        <v>71.099999999999994</v>
      </c>
      <c r="U7" s="161">
        <v>87.5</v>
      </c>
      <c r="V7" s="161">
        <v>100</v>
      </c>
      <c r="W7" s="161">
        <v>89.8</v>
      </c>
      <c r="X7" s="161">
        <v>87.3</v>
      </c>
      <c r="Y7" s="161">
        <v>94.1</v>
      </c>
      <c r="Z7" s="161">
        <v>74.5</v>
      </c>
      <c r="AA7" s="1"/>
      <c r="AB7" s="1"/>
    </row>
    <row r="8" spans="1:28" ht="21" customHeight="1" x14ac:dyDescent="0.25">
      <c r="A8" s="120" t="s">
        <v>14</v>
      </c>
      <c r="B8" s="126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9"/>
      <c r="AB8" s="1"/>
    </row>
    <row r="9" spans="1:28" ht="21" customHeight="1" x14ac:dyDescent="0.25">
      <c r="A9" s="118" t="s">
        <v>2</v>
      </c>
      <c r="B9" s="162">
        <v>73.599999999999994</v>
      </c>
      <c r="C9" s="160">
        <v>80</v>
      </c>
      <c r="D9" s="161">
        <v>100</v>
      </c>
      <c r="E9" s="161">
        <v>87.5</v>
      </c>
      <c r="F9" s="162">
        <v>66.7</v>
      </c>
      <c r="G9" s="162">
        <v>75</v>
      </c>
      <c r="H9" s="161">
        <v>100</v>
      </c>
      <c r="I9" s="161">
        <v>100</v>
      </c>
      <c r="J9" s="161">
        <v>86.7</v>
      </c>
      <c r="K9" s="162">
        <v>45.5</v>
      </c>
      <c r="L9" s="162">
        <v>60</v>
      </c>
      <c r="M9" s="162">
        <v>74.5</v>
      </c>
      <c r="N9" s="160">
        <v>81.7</v>
      </c>
      <c r="O9" s="161">
        <v>93.9</v>
      </c>
      <c r="P9" s="162">
        <v>80.3</v>
      </c>
      <c r="Q9" s="160">
        <v>79.099999999999994</v>
      </c>
      <c r="R9" s="162">
        <v>73.3</v>
      </c>
      <c r="S9" s="160">
        <v>84</v>
      </c>
      <c r="T9" s="162">
        <v>71.599999999999994</v>
      </c>
      <c r="U9" s="161">
        <v>100</v>
      </c>
      <c r="V9" s="162">
        <v>78.599999999999994</v>
      </c>
      <c r="W9" s="160">
        <v>78.099999999999994</v>
      </c>
      <c r="X9" s="162">
        <v>73.3</v>
      </c>
      <c r="Y9" s="162">
        <v>68.599999999999994</v>
      </c>
      <c r="Z9" s="160">
        <v>80.900000000000006</v>
      </c>
      <c r="AA9" s="1"/>
      <c r="AB9" s="1"/>
    </row>
    <row r="10" spans="1:28" ht="21" customHeight="1" x14ac:dyDescent="0.25">
      <c r="A10" s="118" t="s">
        <v>3</v>
      </c>
      <c r="B10" s="154">
        <v>9838</v>
      </c>
      <c r="C10" s="155">
        <v>7418</v>
      </c>
      <c r="D10" s="154">
        <v>10405</v>
      </c>
      <c r="E10" s="155">
        <v>7574</v>
      </c>
      <c r="F10" s="154">
        <v>11581</v>
      </c>
      <c r="G10" s="154">
        <v>9495</v>
      </c>
      <c r="H10" s="154">
        <v>11685</v>
      </c>
      <c r="I10" s="154">
        <v>9969</v>
      </c>
      <c r="J10" s="154">
        <v>14182</v>
      </c>
      <c r="K10" s="156">
        <v>6414</v>
      </c>
      <c r="L10" s="154">
        <v>11700</v>
      </c>
      <c r="M10" s="154">
        <v>8840</v>
      </c>
      <c r="N10" s="154">
        <v>8997</v>
      </c>
      <c r="O10" s="154">
        <v>10006</v>
      </c>
      <c r="P10" s="154">
        <v>12112</v>
      </c>
      <c r="Q10" s="154">
        <v>10431</v>
      </c>
      <c r="R10" s="154">
        <v>10644</v>
      </c>
      <c r="S10" s="154">
        <v>9214</v>
      </c>
      <c r="T10" s="154">
        <v>9615</v>
      </c>
      <c r="U10" s="154">
        <v>7242</v>
      </c>
      <c r="V10" s="154">
        <v>10109</v>
      </c>
      <c r="W10" s="154">
        <v>10760</v>
      </c>
      <c r="X10" s="154">
        <v>11389</v>
      </c>
      <c r="Y10" s="154">
        <v>9416</v>
      </c>
      <c r="Z10" s="156">
        <v>8474</v>
      </c>
      <c r="AB10" s="1"/>
    </row>
    <row r="11" spans="1:28" ht="21" customHeight="1" x14ac:dyDescent="0.25">
      <c r="A11" s="118" t="s">
        <v>10</v>
      </c>
      <c r="B11" s="161">
        <v>84.2</v>
      </c>
      <c r="C11" s="162">
        <v>71.400000000000006</v>
      </c>
      <c r="D11" s="161">
        <v>100</v>
      </c>
      <c r="E11" s="162">
        <v>0</v>
      </c>
      <c r="F11" s="161">
        <v>100</v>
      </c>
      <c r="G11" s="161">
        <v>100</v>
      </c>
      <c r="H11" s="160">
        <v>85.7</v>
      </c>
      <c r="I11" s="161">
        <v>100</v>
      </c>
      <c r="J11" s="160">
        <v>80</v>
      </c>
      <c r="K11" s="160">
        <v>75</v>
      </c>
      <c r="L11" s="161">
        <v>100</v>
      </c>
      <c r="M11" s="161">
        <v>82.1</v>
      </c>
      <c r="N11" s="161">
        <v>84.6</v>
      </c>
      <c r="O11" s="161">
        <v>86.3</v>
      </c>
      <c r="P11" s="161">
        <v>87.5</v>
      </c>
      <c r="Q11" s="160">
        <v>83.1</v>
      </c>
      <c r="R11" s="160">
        <v>81.3</v>
      </c>
      <c r="S11" s="161">
        <v>91.4</v>
      </c>
      <c r="T11" s="160">
        <v>85.7</v>
      </c>
      <c r="U11" s="161">
        <v>100</v>
      </c>
      <c r="V11" s="161">
        <v>100</v>
      </c>
      <c r="W11" s="162">
        <v>65.900000000000006</v>
      </c>
      <c r="X11" s="161">
        <v>89.3</v>
      </c>
      <c r="Y11" s="160">
        <v>80</v>
      </c>
      <c r="Z11" s="161">
        <v>88.1</v>
      </c>
      <c r="AA11" s="1"/>
      <c r="AB11" s="1"/>
    </row>
    <row r="12" spans="1:28" ht="21" customHeight="1" x14ac:dyDescent="0.25">
      <c r="A12" s="119" t="s">
        <v>13</v>
      </c>
      <c r="B12" s="161">
        <v>85.1</v>
      </c>
      <c r="C12" s="162">
        <v>71.400000000000006</v>
      </c>
      <c r="D12" s="161">
        <v>100</v>
      </c>
      <c r="E12" s="162">
        <v>0</v>
      </c>
      <c r="F12" s="161">
        <v>100</v>
      </c>
      <c r="G12" s="162">
        <v>0</v>
      </c>
      <c r="H12" s="161">
        <v>83.3</v>
      </c>
      <c r="I12" s="161">
        <v>100</v>
      </c>
      <c r="J12" s="161">
        <v>86.7</v>
      </c>
      <c r="K12" s="161">
        <v>100</v>
      </c>
      <c r="L12" s="161">
        <v>100</v>
      </c>
      <c r="M12" s="161">
        <v>100</v>
      </c>
      <c r="N12" s="161">
        <v>90.9</v>
      </c>
      <c r="O12" s="161">
        <v>89.3</v>
      </c>
      <c r="P12" s="161">
        <v>93.3</v>
      </c>
      <c r="Q12" s="161">
        <v>80.400000000000006</v>
      </c>
      <c r="R12" s="161">
        <v>94.7</v>
      </c>
      <c r="S12" s="161">
        <v>78.3</v>
      </c>
      <c r="T12" s="162">
        <v>18.8</v>
      </c>
      <c r="U12" s="161">
        <v>100</v>
      </c>
      <c r="V12" s="161">
        <v>100</v>
      </c>
      <c r="W12" s="161">
        <v>82.7</v>
      </c>
      <c r="X12" s="161">
        <v>88.1</v>
      </c>
      <c r="Y12" s="161">
        <v>100</v>
      </c>
      <c r="Z12" s="161">
        <v>83.8</v>
      </c>
      <c r="AA12" s="1"/>
      <c r="AB12" s="1"/>
    </row>
    <row r="13" spans="1:28" ht="21" customHeight="1" x14ac:dyDescent="0.25">
      <c r="A13" s="119" t="s">
        <v>19</v>
      </c>
      <c r="B13" s="161">
        <v>76.900000000000006</v>
      </c>
      <c r="C13" s="160">
        <v>52.9</v>
      </c>
      <c r="D13" s="161">
        <v>80</v>
      </c>
      <c r="E13" s="161">
        <v>100</v>
      </c>
      <c r="F13" s="161">
        <v>100</v>
      </c>
      <c r="G13" s="162">
        <v>0</v>
      </c>
      <c r="H13" s="161">
        <v>100</v>
      </c>
      <c r="I13" s="161">
        <v>100</v>
      </c>
      <c r="J13" s="161">
        <v>85.2</v>
      </c>
      <c r="K13" s="162">
        <v>37.5</v>
      </c>
      <c r="L13" s="162">
        <v>66.7</v>
      </c>
      <c r="M13" s="161">
        <v>90.6</v>
      </c>
      <c r="N13" s="161">
        <v>72.599999999999994</v>
      </c>
      <c r="O13" s="161">
        <v>79.3</v>
      </c>
      <c r="P13" s="161">
        <v>57.5</v>
      </c>
      <c r="Q13" s="160">
        <v>70</v>
      </c>
      <c r="R13" s="161">
        <v>61.4</v>
      </c>
      <c r="S13" s="161">
        <v>73.599999999999994</v>
      </c>
      <c r="T13" s="161">
        <v>80.599999999999994</v>
      </c>
      <c r="U13" s="161">
        <v>100</v>
      </c>
      <c r="V13" s="161">
        <v>100</v>
      </c>
      <c r="W13" s="161">
        <v>92.6</v>
      </c>
      <c r="X13" s="161">
        <v>94.2</v>
      </c>
      <c r="Y13" s="161">
        <v>89.9</v>
      </c>
      <c r="Z13" s="161">
        <v>80.5</v>
      </c>
      <c r="AA13" s="1"/>
      <c r="AB13" s="1"/>
    </row>
    <row r="14" spans="1:28" ht="21" customHeight="1" x14ac:dyDescent="0.25">
      <c r="A14" s="120" t="s">
        <v>15</v>
      </c>
      <c r="B14" s="126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9"/>
      <c r="AB14" s="1"/>
    </row>
    <row r="15" spans="1:28" ht="21" customHeight="1" x14ac:dyDescent="0.25">
      <c r="A15" s="118" t="s">
        <v>2</v>
      </c>
      <c r="B15" s="160">
        <v>74.099999999999994</v>
      </c>
      <c r="C15" s="162">
        <v>73.3</v>
      </c>
      <c r="D15" s="162">
        <v>54.1</v>
      </c>
      <c r="E15" s="162">
        <v>74</v>
      </c>
      <c r="F15" s="162">
        <v>70.8</v>
      </c>
      <c r="G15" s="162">
        <v>68.599999999999994</v>
      </c>
      <c r="H15" s="160">
        <v>72.900000000000006</v>
      </c>
      <c r="I15" s="162">
        <v>67.599999999999994</v>
      </c>
      <c r="J15" s="161">
        <v>86</v>
      </c>
      <c r="K15" s="162">
        <v>69.400000000000006</v>
      </c>
      <c r="L15" s="161">
        <v>81.900000000000006</v>
      </c>
      <c r="M15" s="161">
        <v>93.8</v>
      </c>
      <c r="N15" s="162">
        <v>69.099999999999994</v>
      </c>
      <c r="O15" s="161">
        <v>80.2</v>
      </c>
      <c r="P15" s="160">
        <v>83.5</v>
      </c>
      <c r="Q15" s="162">
        <v>73.099999999999994</v>
      </c>
      <c r="R15" s="162">
        <v>68</v>
      </c>
      <c r="S15" s="162">
        <v>69.5</v>
      </c>
      <c r="T15" s="162">
        <v>62.5</v>
      </c>
      <c r="U15" s="160">
        <v>78.400000000000006</v>
      </c>
      <c r="V15" s="160">
        <v>76.900000000000006</v>
      </c>
      <c r="W15" s="161">
        <v>77.099999999999994</v>
      </c>
      <c r="X15" s="160">
        <v>73.8</v>
      </c>
      <c r="Y15" s="160">
        <v>73.2</v>
      </c>
      <c r="Z15" s="161">
        <v>84.8</v>
      </c>
      <c r="AA15" s="1"/>
      <c r="AB15" s="1"/>
    </row>
    <row r="16" spans="1:28" ht="21" customHeight="1" x14ac:dyDescent="0.25">
      <c r="A16" s="118" t="s">
        <v>3</v>
      </c>
      <c r="B16" s="154">
        <v>5013</v>
      </c>
      <c r="C16" s="154">
        <v>4628</v>
      </c>
      <c r="D16" s="156">
        <v>3108</v>
      </c>
      <c r="E16" s="154">
        <v>4623</v>
      </c>
      <c r="F16" s="156">
        <v>3236</v>
      </c>
      <c r="G16" s="154">
        <v>3737</v>
      </c>
      <c r="H16" s="155">
        <v>2934</v>
      </c>
      <c r="I16" s="154">
        <v>3702</v>
      </c>
      <c r="J16" s="154">
        <v>4470</v>
      </c>
      <c r="K16" s="154">
        <v>4051</v>
      </c>
      <c r="L16" s="154">
        <v>4277</v>
      </c>
      <c r="M16" s="154">
        <v>3783</v>
      </c>
      <c r="N16" s="154">
        <v>5169</v>
      </c>
      <c r="O16" s="154">
        <v>4423</v>
      </c>
      <c r="P16" s="154">
        <v>4726</v>
      </c>
      <c r="Q16" s="154">
        <v>5379</v>
      </c>
      <c r="R16" s="154">
        <v>3418</v>
      </c>
      <c r="S16" s="154">
        <v>3390</v>
      </c>
      <c r="T16" s="154">
        <v>7625</v>
      </c>
      <c r="U16" s="154">
        <v>4401</v>
      </c>
      <c r="V16" s="155">
        <v>3349</v>
      </c>
      <c r="W16" s="154">
        <v>3976</v>
      </c>
      <c r="X16" s="154">
        <v>4592</v>
      </c>
      <c r="Y16" s="154">
        <v>5532</v>
      </c>
      <c r="Z16" s="154">
        <v>5277</v>
      </c>
      <c r="AB16" s="1"/>
    </row>
    <row r="17" spans="1:28" ht="21" customHeight="1" x14ac:dyDescent="0.25">
      <c r="A17" s="118" t="s">
        <v>10</v>
      </c>
      <c r="B17" s="161">
        <v>80.8</v>
      </c>
      <c r="C17" s="162">
        <v>74.5</v>
      </c>
      <c r="D17" s="160">
        <v>75</v>
      </c>
      <c r="E17" s="161">
        <v>83.8</v>
      </c>
      <c r="F17" s="161">
        <v>100</v>
      </c>
      <c r="G17" s="160">
        <v>67.7</v>
      </c>
      <c r="H17" s="162">
        <v>66.7</v>
      </c>
      <c r="I17" s="161">
        <v>88.9</v>
      </c>
      <c r="J17" s="161">
        <v>84.4</v>
      </c>
      <c r="K17" s="161">
        <v>79.2</v>
      </c>
      <c r="L17" s="161">
        <v>77.400000000000006</v>
      </c>
      <c r="M17" s="161">
        <v>90.8</v>
      </c>
      <c r="N17" s="161">
        <v>78.5</v>
      </c>
      <c r="O17" s="161">
        <v>85.7</v>
      </c>
      <c r="P17" s="161">
        <v>86</v>
      </c>
      <c r="Q17" s="162">
        <v>69.099999999999994</v>
      </c>
      <c r="R17" s="160">
        <v>75</v>
      </c>
      <c r="S17" s="160">
        <v>68.599999999999994</v>
      </c>
      <c r="T17" s="162">
        <v>75</v>
      </c>
      <c r="U17" s="161">
        <v>88</v>
      </c>
      <c r="V17" s="161">
        <v>82.2</v>
      </c>
      <c r="W17" s="160">
        <v>71.8</v>
      </c>
      <c r="X17" s="161">
        <v>87.8</v>
      </c>
      <c r="Y17" s="161">
        <v>100</v>
      </c>
      <c r="Z17" s="161">
        <v>87.6</v>
      </c>
      <c r="AA17" s="1"/>
      <c r="AB17" s="1"/>
    </row>
    <row r="18" spans="1:28" ht="21" customHeight="1" x14ac:dyDescent="0.25">
      <c r="A18" s="119" t="s">
        <v>13</v>
      </c>
      <c r="B18" s="161">
        <v>83.2</v>
      </c>
      <c r="C18" s="162">
        <v>62.5</v>
      </c>
      <c r="D18" s="161">
        <v>80</v>
      </c>
      <c r="E18" s="162">
        <v>48.6</v>
      </c>
      <c r="F18" s="162">
        <v>75</v>
      </c>
      <c r="G18" s="161">
        <v>84</v>
      </c>
      <c r="H18" s="162">
        <v>61.6</v>
      </c>
      <c r="I18" s="161">
        <v>86.1</v>
      </c>
      <c r="J18" s="161">
        <v>92.4</v>
      </c>
      <c r="K18" s="161">
        <v>84.1</v>
      </c>
      <c r="L18" s="161">
        <v>98.8</v>
      </c>
      <c r="M18" s="161">
        <v>98.8</v>
      </c>
      <c r="N18" s="161">
        <v>92.6</v>
      </c>
      <c r="O18" s="160">
        <v>73.900000000000006</v>
      </c>
      <c r="P18" s="160">
        <v>82.9</v>
      </c>
      <c r="Q18" s="162">
        <v>43.1</v>
      </c>
      <c r="R18" s="161">
        <v>100</v>
      </c>
      <c r="S18" s="162">
        <v>66.7</v>
      </c>
      <c r="T18" s="161">
        <v>77.8</v>
      </c>
      <c r="U18" s="161">
        <v>100</v>
      </c>
      <c r="V18" s="161">
        <v>100</v>
      </c>
      <c r="W18" s="160">
        <v>82.8</v>
      </c>
      <c r="X18" s="160">
        <v>71.900000000000006</v>
      </c>
      <c r="Y18" s="162">
        <v>50</v>
      </c>
      <c r="Z18" s="160">
        <v>73.599999999999994</v>
      </c>
      <c r="AA18" s="1"/>
      <c r="AB18" s="1"/>
    </row>
    <row r="19" spans="1:28" ht="21" customHeight="1" x14ac:dyDescent="0.25">
      <c r="A19" s="119" t="s">
        <v>19</v>
      </c>
      <c r="B19" s="161">
        <v>69.5</v>
      </c>
      <c r="C19" s="161">
        <v>62.9</v>
      </c>
      <c r="D19" s="162">
        <v>33.299999999999997</v>
      </c>
      <c r="E19" s="161">
        <v>60.8</v>
      </c>
      <c r="F19" s="161">
        <v>75</v>
      </c>
      <c r="G19" s="162">
        <v>21.2</v>
      </c>
      <c r="H19" s="161">
        <v>86.2</v>
      </c>
      <c r="I19" s="161">
        <v>68.599999999999994</v>
      </c>
      <c r="J19" s="161">
        <v>92.9</v>
      </c>
      <c r="K19" s="162">
        <v>0</v>
      </c>
      <c r="L19" s="161">
        <v>96</v>
      </c>
      <c r="M19" s="161">
        <v>86.1</v>
      </c>
      <c r="N19" s="161">
        <v>63.4</v>
      </c>
      <c r="O19" s="161">
        <v>75</v>
      </c>
      <c r="P19" s="161">
        <v>69.2</v>
      </c>
      <c r="Q19" s="160">
        <v>49.9</v>
      </c>
      <c r="R19" s="161">
        <v>68.099999999999994</v>
      </c>
      <c r="S19" s="161">
        <v>47.8</v>
      </c>
      <c r="T19" s="161">
        <v>66.7</v>
      </c>
      <c r="U19" s="161">
        <v>91.3</v>
      </c>
      <c r="V19" s="161">
        <v>96.6</v>
      </c>
      <c r="W19" s="161">
        <v>77.599999999999994</v>
      </c>
      <c r="X19" s="161">
        <v>91.1</v>
      </c>
      <c r="Y19" s="161">
        <v>67.3</v>
      </c>
      <c r="Z19" s="161">
        <v>70</v>
      </c>
      <c r="AA19" s="1"/>
      <c r="AB19" s="1"/>
    </row>
    <row r="20" spans="1:28" ht="21" customHeight="1" x14ac:dyDescent="0.25">
      <c r="A20" s="120" t="s">
        <v>6</v>
      </c>
      <c r="B20" s="126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9"/>
      <c r="AB20" s="1"/>
    </row>
    <row r="21" spans="1:28" ht="21" customHeight="1" x14ac:dyDescent="0.25">
      <c r="A21" s="118" t="s">
        <v>2</v>
      </c>
      <c r="B21" s="160">
        <v>62</v>
      </c>
      <c r="C21" s="160">
        <v>65.400000000000006</v>
      </c>
      <c r="D21" s="160">
        <v>66.5</v>
      </c>
      <c r="E21" s="161">
        <v>68.5</v>
      </c>
      <c r="F21" s="162">
        <v>59.5</v>
      </c>
      <c r="G21" s="160">
        <v>66.7</v>
      </c>
      <c r="H21" s="161">
        <v>72</v>
      </c>
      <c r="I21" s="162">
        <v>57.9</v>
      </c>
      <c r="J21" s="160">
        <v>64.400000000000006</v>
      </c>
      <c r="K21" s="160">
        <v>67.099999999999994</v>
      </c>
      <c r="L21" s="161">
        <v>70.5</v>
      </c>
      <c r="M21" s="160">
        <v>60.8</v>
      </c>
      <c r="N21" s="160">
        <v>67.7</v>
      </c>
      <c r="O21" s="160">
        <v>63.8</v>
      </c>
      <c r="P21" s="160">
        <v>59.6</v>
      </c>
      <c r="Q21" s="160">
        <v>64.5</v>
      </c>
      <c r="R21" s="162">
        <v>51.6</v>
      </c>
      <c r="S21" s="160">
        <v>61</v>
      </c>
      <c r="T21" s="162">
        <v>62.5</v>
      </c>
      <c r="U21" s="161">
        <v>69.400000000000006</v>
      </c>
      <c r="V21" s="160">
        <v>65</v>
      </c>
      <c r="W21" s="160">
        <v>63.1</v>
      </c>
      <c r="X21" s="161">
        <v>69.3</v>
      </c>
      <c r="Y21" s="160">
        <v>59.5</v>
      </c>
      <c r="Z21" s="160">
        <v>72.3</v>
      </c>
      <c r="AA21" s="1"/>
      <c r="AB21" s="1"/>
    </row>
    <row r="22" spans="1:28" ht="21" customHeight="1" x14ac:dyDescent="0.25">
      <c r="A22" s="118" t="s">
        <v>3</v>
      </c>
      <c r="B22" s="154">
        <v>6698</v>
      </c>
      <c r="C22" s="154">
        <v>6368</v>
      </c>
      <c r="D22" s="154">
        <v>7713</v>
      </c>
      <c r="E22" s="154">
        <v>5656</v>
      </c>
      <c r="F22" s="154">
        <v>6494</v>
      </c>
      <c r="G22" s="155">
        <v>4894</v>
      </c>
      <c r="H22" s="154">
        <v>6135</v>
      </c>
      <c r="I22" s="154">
        <v>4985</v>
      </c>
      <c r="J22" s="154">
        <v>7107</v>
      </c>
      <c r="K22" s="154">
        <v>6668</v>
      </c>
      <c r="L22" s="154">
        <v>5895</v>
      </c>
      <c r="M22" s="154">
        <v>6664</v>
      </c>
      <c r="N22" s="154">
        <v>6950</v>
      </c>
      <c r="O22" s="154">
        <v>6152</v>
      </c>
      <c r="P22" s="154">
        <v>6686</v>
      </c>
      <c r="Q22" s="154">
        <v>7186</v>
      </c>
      <c r="R22" s="154">
        <v>6344</v>
      </c>
      <c r="S22" s="154">
        <v>5591</v>
      </c>
      <c r="T22" s="154">
        <v>6930</v>
      </c>
      <c r="U22" s="154">
        <v>6080</v>
      </c>
      <c r="V22" s="154">
        <v>6936</v>
      </c>
      <c r="W22" s="154">
        <v>6540</v>
      </c>
      <c r="X22" s="154">
        <v>8511</v>
      </c>
      <c r="Y22" s="154">
        <v>6927</v>
      </c>
      <c r="Z22" s="154">
        <v>6828</v>
      </c>
      <c r="AB22" s="1"/>
    </row>
    <row r="23" spans="1:28" ht="21" customHeight="1" x14ac:dyDescent="0.25">
      <c r="A23" s="121" t="s">
        <v>10</v>
      </c>
      <c r="B23" s="160">
        <v>62.1</v>
      </c>
      <c r="C23" s="161">
        <v>67.900000000000006</v>
      </c>
      <c r="D23" s="160">
        <v>65.099999999999994</v>
      </c>
      <c r="E23" s="160">
        <v>63.5</v>
      </c>
      <c r="F23" s="160">
        <v>63.1</v>
      </c>
      <c r="G23" s="160">
        <v>66.2</v>
      </c>
      <c r="H23" s="160">
        <v>64.599999999999994</v>
      </c>
      <c r="I23" s="162">
        <v>57.7</v>
      </c>
      <c r="J23" s="160">
        <v>66.900000000000006</v>
      </c>
      <c r="K23" s="161">
        <v>68.7</v>
      </c>
      <c r="L23" s="160">
        <v>66.8</v>
      </c>
      <c r="M23" s="160">
        <v>62</v>
      </c>
      <c r="N23" s="160">
        <v>64.099999999999994</v>
      </c>
      <c r="O23" s="160">
        <v>63</v>
      </c>
      <c r="P23" s="160">
        <v>60.4</v>
      </c>
      <c r="Q23" s="160">
        <v>66.8</v>
      </c>
      <c r="R23" s="162">
        <v>53.5</v>
      </c>
      <c r="S23" s="161">
        <v>66.599999999999994</v>
      </c>
      <c r="T23" s="162">
        <v>62.6</v>
      </c>
      <c r="U23" s="160">
        <v>64.599999999999994</v>
      </c>
      <c r="V23" s="160">
        <v>64.2</v>
      </c>
      <c r="W23" s="160">
        <v>61.2</v>
      </c>
      <c r="X23" s="160">
        <v>62</v>
      </c>
      <c r="Y23" s="160">
        <v>58</v>
      </c>
      <c r="Z23" s="160">
        <v>66.099999999999994</v>
      </c>
      <c r="AA23" s="1"/>
      <c r="AB23" s="1"/>
    </row>
    <row r="26" spans="1:28" x14ac:dyDescent="0.25">
      <c r="A26" s="168" t="s">
        <v>7</v>
      </c>
      <c r="B26" s="168"/>
      <c r="C26" s="168"/>
    </row>
    <row r="27" spans="1:28" x14ac:dyDescent="0.25">
      <c r="A27" s="169" t="s">
        <v>8</v>
      </c>
      <c r="B27" s="169"/>
      <c r="C27" s="169"/>
    </row>
    <row r="28" spans="1:28" x14ac:dyDescent="0.25">
      <c r="A28" s="170" t="s">
        <v>9</v>
      </c>
      <c r="B28" s="170"/>
      <c r="C28" s="170"/>
    </row>
  </sheetData>
  <mergeCells count="3">
    <mergeCell ref="A26:C26"/>
    <mergeCell ref="A27:C27"/>
    <mergeCell ref="A28:C28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Q39"/>
  <sheetViews>
    <sheetView zoomScaleNormal="100" zoomScaleSheetLayoutView="100" workbookViewId="0">
      <pane xSplit="3" ySplit="3" topLeftCell="D4" activePane="bottomRight" state="frozen"/>
      <selection activeCell="Q10" sqref="Q10"/>
      <selection pane="topRight" activeCell="Q10" sqref="Q10"/>
      <selection pane="bottomLeft" activeCell="Q10" sqref="Q10"/>
      <selection pane="bottomRight" activeCell="O19" sqref="O19"/>
    </sheetView>
  </sheetViews>
  <sheetFormatPr defaultRowHeight="15" x14ac:dyDescent="0.25"/>
  <cols>
    <col min="1" max="2" width="8.85546875" customWidth="1"/>
    <col min="3" max="3" width="40.42578125" style="40" customWidth="1"/>
    <col min="4" max="5" width="13.85546875" style="9" hidden="1" customWidth="1"/>
    <col min="6" max="6" width="13.85546875" hidden="1" customWidth="1"/>
    <col min="7" max="9" width="13.85546875" customWidth="1"/>
    <col min="10" max="11" width="13.85546875" style="20" customWidth="1"/>
    <col min="12" max="12" width="13.85546875" style="6" customWidth="1"/>
    <col min="13" max="15" width="13.85546875" customWidth="1"/>
  </cols>
  <sheetData>
    <row r="1" spans="3:17" ht="17.25" customHeight="1" x14ac:dyDescent="0.25">
      <c r="D1" s="20"/>
      <c r="E1" s="20"/>
      <c r="F1" s="6"/>
      <c r="G1" s="9"/>
      <c r="H1" s="9"/>
      <c r="J1"/>
      <c r="K1"/>
      <c r="L1"/>
      <c r="M1" s="20"/>
      <c r="N1" s="20"/>
      <c r="O1" s="6"/>
    </row>
    <row r="2" spans="3:17" ht="20.100000000000001" customHeight="1" x14ac:dyDescent="0.25">
      <c r="C2" s="66" t="str">
        <f ca="1">MID(CELL("Filename",I4),SEARCH("]",CELL("Filename",I4),1)+1,32)</f>
        <v>LWDB 01</v>
      </c>
      <c r="D2" s="20"/>
      <c r="E2" s="20"/>
      <c r="F2" s="6"/>
      <c r="G2" s="9"/>
      <c r="H2" s="9"/>
      <c r="J2"/>
      <c r="K2"/>
      <c r="L2"/>
      <c r="M2" s="20"/>
      <c r="N2" s="20"/>
      <c r="O2" s="6"/>
    </row>
    <row r="3" spans="3:17" ht="75" x14ac:dyDescent="0.25">
      <c r="C3" s="10" t="s">
        <v>0</v>
      </c>
      <c r="D3" s="8" t="s">
        <v>18</v>
      </c>
      <c r="E3" s="5" t="s">
        <v>16</v>
      </c>
      <c r="F3" s="48" t="s">
        <v>17</v>
      </c>
      <c r="G3" s="50" t="s">
        <v>49</v>
      </c>
      <c r="H3" s="5" t="s">
        <v>50</v>
      </c>
      <c r="I3" s="4" t="s">
        <v>51</v>
      </c>
      <c r="J3" s="5" t="s">
        <v>52</v>
      </c>
      <c r="K3" s="8" t="s">
        <v>53</v>
      </c>
      <c r="L3" s="5" t="s">
        <v>54</v>
      </c>
      <c r="M3" s="8" t="s">
        <v>55</v>
      </c>
      <c r="N3" s="5" t="s">
        <v>56</v>
      </c>
      <c r="O3" s="7" t="s">
        <v>57</v>
      </c>
    </row>
    <row r="4" spans="3:17" ht="20.100000000000001" customHeight="1" x14ac:dyDescent="0.25">
      <c r="C4" s="24" t="s">
        <v>1</v>
      </c>
      <c r="D4" s="27"/>
      <c r="E4" s="27"/>
      <c r="F4" s="49"/>
      <c r="G4" s="50"/>
      <c r="H4" s="8"/>
      <c r="I4" s="27"/>
      <c r="J4" s="27"/>
      <c r="K4" s="27"/>
      <c r="L4" s="27"/>
      <c r="M4" s="27"/>
      <c r="N4" s="27"/>
      <c r="O4" s="22"/>
    </row>
    <row r="5" spans="3:17" s="36" customFormat="1" ht="20.100000000000001" customHeight="1" x14ac:dyDescent="0.25">
      <c r="C5" s="41" t="s">
        <v>2</v>
      </c>
      <c r="D5" s="18">
        <v>94.6</v>
      </c>
      <c r="E5" s="60">
        <f>D5/F5*100</f>
        <v>106.29213483146067</v>
      </c>
      <c r="F5" s="64">
        <v>89</v>
      </c>
      <c r="G5" s="57">
        <v>94</v>
      </c>
      <c r="H5" s="60">
        <f>SUM(G5/$O5)*100</f>
        <v>104.44444444444446</v>
      </c>
      <c r="I5" s="60">
        <v>90.3</v>
      </c>
      <c r="J5" s="60">
        <f>SUM(I5/$O5)*100</f>
        <v>100.33333333333334</v>
      </c>
      <c r="K5" s="18">
        <v>89.9</v>
      </c>
      <c r="L5" s="60">
        <f>SUM(K5/$O5)*100</f>
        <v>99.8888888888889</v>
      </c>
      <c r="M5" s="18">
        <v>86.5</v>
      </c>
      <c r="N5" s="43">
        <f>M5/$O5*100</f>
        <v>96.111111111111114</v>
      </c>
      <c r="O5" s="33">
        <v>90</v>
      </c>
      <c r="Q5" s="44"/>
    </row>
    <row r="6" spans="3:17" s="36" customFormat="1" ht="20.100000000000001" customHeight="1" x14ac:dyDescent="0.25">
      <c r="C6" s="41" t="s">
        <v>3</v>
      </c>
      <c r="D6" s="29">
        <v>12775</v>
      </c>
      <c r="E6" s="114">
        <f t="shared" ref="E6:E9" si="0">D6/F6*100</f>
        <v>170.33333333333334</v>
      </c>
      <c r="F6" s="153">
        <v>7500</v>
      </c>
      <c r="G6" s="56">
        <v>10325</v>
      </c>
      <c r="H6" s="60">
        <f>SUM(G6/$O6)*100</f>
        <v>133.2258064516129</v>
      </c>
      <c r="I6" s="63">
        <v>10259</v>
      </c>
      <c r="J6" s="60">
        <f>SUM(I6/$O6)*100</f>
        <v>132.3741935483871</v>
      </c>
      <c r="K6" s="29">
        <v>9322</v>
      </c>
      <c r="L6" s="60">
        <f>SUM(K6/$O6)*100</f>
        <v>120.28387096774193</v>
      </c>
      <c r="M6" s="29">
        <v>9194</v>
      </c>
      <c r="N6" s="43">
        <f>M6/$O6*100</f>
        <v>118.63225806451614</v>
      </c>
      <c r="O6" s="35">
        <v>7750</v>
      </c>
      <c r="Q6" s="44"/>
    </row>
    <row r="7" spans="3:17" s="36" customFormat="1" ht="20.100000000000001" customHeight="1" x14ac:dyDescent="0.25">
      <c r="C7" s="41" t="s">
        <v>10</v>
      </c>
      <c r="D7" s="18">
        <v>94</v>
      </c>
      <c r="E7" s="114">
        <f t="shared" si="0"/>
        <v>110.58823529411765</v>
      </c>
      <c r="F7" s="64">
        <v>85</v>
      </c>
      <c r="G7" s="57">
        <v>92.7</v>
      </c>
      <c r="H7" s="60">
        <f>SUM(G7/$O7)*100</f>
        <v>108.42105263157895</v>
      </c>
      <c r="I7" s="60">
        <v>92.600000000000009</v>
      </c>
      <c r="J7" s="60">
        <f>SUM(I7/$O7)*100</f>
        <v>108.30409356725148</v>
      </c>
      <c r="K7" s="18">
        <v>91.7</v>
      </c>
      <c r="L7" s="60">
        <f>SUM(K7/$O7)*100</f>
        <v>107.25146198830409</v>
      </c>
      <c r="M7" s="18">
        <v>91.100000000000009</v>
      </c>
      <c r="N7" s="43">
        <f>M7/$O7*100</f>
        <v>106.5497076023392</v>
      </c>
      <c r="O7" s="34">
        <v>85.5</v>
      </c>
      <c r="Q7" s="44"/>
    </row>
    <row r="8" spans="3:17" s="36" customFormat="1" ht="20.100000000000001" customHeight="1" x14ac:dyDescent="0.25">
      <c r="C8" s="21" t="s">
        <v>13</v>
      </c>
      <c r="D8" s="18">
        <v>93.2</v>
      </c>
      <c r="E8" s="114">
        <f t="shared" si="0"/>
        <v>116.5</v>
      </c>
      <c r="F8" s="64">
        <v>80</v>
      </c>
      <c r="G8" s="57">
        <v>92.9</v>
      </c>
      <c r="H8" s="60">
        <f>SUM(G8/$O8)*100</f>
        <v>116.12500000000001</v>
      </c>
      <c r="I8" s="60">
        <v>91.9</v>
      </c>
      <c r="J8" s="60">
        <f>SUM(I8/$O8)*100</f>
        <v>114.87500000000001</v>
      </c>
      <c r="K8" s="18">
        <v>88.2</v>
      </c>
      <c r="L8" s="60">
        <f>SUM(K8/$O8)*100</f>
        <v>110.25</v>
      </c>
      <c r="M8" s="18">
        <v>83.899999999999991</v>
      </c>
      <c r="N8" s="55">
        <f>M8/$O8*100</f>
        <v>104.87499999999999</v>
      </c>
      <c r="O8" s="53">
        <v>80</v>
      </c>
      <c r="Q8" s="44"/>
    </row>
    <row r="9" spans="3:17" s="36" customFormat="1" ht="20.100000000000001" customHeight="1" x14ac:dyDescent="0.25">
      <c r="C9" s="21" t="s">
        <v>19</v>
      </c>
      <c r="D9" s="108">
        <v>72.3</v>
      </c>
      <c r="E9" s="114">
        <f t="shared" si="0"/>
        <v>153.82978723404256</v>
      </c>
      <c r="F9" s="64">
        <v>47</v>
      </c>
      <c r="G9" s="113">
        <v>42.6</v>
      </c>
      <c r="H9" s="60">
        <f>SUM(G9/$O9)*100</f>
        <v>86.938775510204081</v>
      </c>
      <c r="I9" s="60">
        <v>34.300000000000004</v>
      </c>
      <c r="J9" s="60">
        <f>SUM(I9/$O9)*100</f>
        <v>70</v>
      </c>
      <c r="K9" s="18">
        <v>33.300000000000004</v>
      </c>
      <c r="L9" s="60">
        <f>SUM(K9/$O9)*100</f>
        <v>67.959183673469397</v>
      </c>
      <c r="M9" s="18">
        <v>45.6</v>
      </c>
      <c r="N9" s="55">
        <f>M9/$O9*100</f>
        <v>93.061224489795919</v>
      </c>
      <c r="O9" s="53">
        <v>49</v>
      </c>
      <c r="Q9" s="44"/>
    </row>
    <row r="10" spans="3:17" s="36" customFormat="1" ht="20.100000000000001" customHeight="1" x14ac:dyDescent="0.25">
      <c r="C10" s="26" t="s">
        <v>14</v>
      </c>
      <c r="D10" s="31"/>
      <c r="E10" s="31"/>
      <c r="F10" s="31"/>
      <c r="G10" s="58"/>
      <c r="H10" s="31"/>
      <c r="I10" s="31"/>
      <c r="J10" s="31"/>
      <c r="K10" s="31"/>
      <c r="L10" s="31"/>
      <c r="M10" s="31"/>
      <c r="N10" s="30"/>
      <c r="O10" s="23"/>
      <c r="Q10" s="44"/>
    </row>
    <row r="11" spans="3:17" s="36" customFormat="1" ht="20.100000000000001" customHeight="1" x14ac:dyDescent="0.25">
      <c r="C11" s="41" t="s">
        <v>2</v>
      </c>
      <c r="D11" s="18">
        <v>100</v>
      </c>
      <c r="E11" s="114">
        <f t="shared" ref="E11:E15" si="1">D11/F11*100</f>
        <v>116.27906976744187</v>
      </c>
      <c r="F11" s="64">
        <v>86</v>
      </c>
      <c r="G11" s="57">
        <v>87.5</v>
      </c>
      <c r="H11" s="60">
        <f>SUM(G11/$O11)*100</f>
        <v>100.57471264367817</v>
      </c>
      <c r="I11" s="60">
        <v>85.7</v>
      </c>
      <c r="J11" s="60">
        <f>SUM(I11/$O11)*100</f>
        <v>98.505747126436788</v>
      </c>
      <c r="K11" s="18">
        <v>75</v>
      </c>
      <c r="L11" s="60">
        <f>SUM(K11/$O11)*100</f>
        <v>86.206896551724128</v>
      </c>
      <c r="M11" s="18">
        <v>80</v>
      </c>
      <c r="N11" s="43">
        <f>M11/$O11*100</f>
        <v>91.954022988505741</v>
      </c>
      <c r="O11" s="34">
        <v>87</v>
      </c>
      <c r="Q11" s="44"/>
    </row>
    <row r="12" spans="3:17" s="36" customFormat="1" ht="20.100000000000001" customHeight="1" x14ac:dyDescent="0.25">
      <c r="C12" s="41" t="s">
        <v>3</v>
      </c>
      <c r="D12" s="29">
        <v>4480</v>
      </c>
      <c r="E12" s="114">
        <f t="shared" si="1"/>
        <v>59.733333333333341</v>
      </c>
      <c r="F12" s="153">
        <v>7500</v>
      </c>
      <c r="G12" s="56">
        <v>4480</v>
      </c>
      <c r="H12" s="60">
        <f>SUM(G12/$O12)*100</f>
        <v>57.806451612903231</v>
      </c>
      <c r="I12" s="63">
        <v>4901</v>
      </c>
      <c r="J12" s="60">
        <f>SUM(I12/$O12)*100</f>
        <v>63.238709677419358</v>
      </c>
      <c r="K12" s="29">
        <v>6585</v>
      </c>
      <c r="L12" s="60">
        <f>SUM(K12/$O12)*100</f>
        <v>84.967741935483872</v>
      </c>
      <c r="M12" s="29">
        <v>7418</v>
      </c>
      <c r="N12" s="43">
        <f>M12/$O12*100</f>
        <v>95.716129032258067</v>
      </c>
      <c r="O12" s="35">
        <v>7750</v>
      </c>
      <c r="Q12" s="44"/>
    </row>
    <row r="13" spans="3:17" s="36" customFormat="1" ht="20.100000000000001" customHeight="1" x14ac:dyDescent="0.25">
      <c r="C13" s="41" t="s">
        <v>10</v>
      </c>
      <c r="D13" s="18">
        <v>100</v>
      </c>
      <c r="E13" s="114">
        <f t="shared" si="1"/>
        <v>123.45679012345678</v>
      </c>
      <c r="F13" s="64">
        <v>81</v>
      </c>
      <c r="G13" s="57">
        <v>87.5</v>
      </c>
      <c r="H13" s="60">
        <f>SUM(G13/$O13)*100</f>
        <v>106.06060606060606</v>
      </c>
      <c r="I13" s="60">
        <v>85.7</v>
      </c>
      <c r="J13" s="18">
        <f>SUM(I13/$O13)*100</f>
        <v>103.87878787878788</v>
      </c>
      <c r="K13" s="18">
        <v>87.5</v>
      </c>
      <c r="L13" s="60">
        <f>SUM(K13/$O13)*100</f>
        <v>106.06060606060606</v>
      </c>
      <c r="M13" s="18">
        <v>71.399999999999991</v>
      </c>
      <c r="N13" s="43">
        <f>M13/$O13*100</f>
        <v>86.545454545454533</v>
      </c>
      <c r="O13" s="34">
        <v>82.5</v>
      </c>
      <c r="Q13" s="44"/>
    </row>
    <row r="14" spans="3:17" s="36" customFormat="1" ht="20.100000000000001" customHeight="1" x14ac:dyDescent="0.25">
      <c r="C14" s="21" t="s">
        <v>13</v>
      </c>
      <c r="D14" s="18">
        <v>100</v>
      </c>
      <c r="E14" s="114">
        <f t="shared" si="1"/>
        <v>117.64705882352942</v>
      </c>
      <c r="F14" s="64">
        <v>85</v>
      </c>
      <c r="G14" s="57">
        <v>85.7</v>
      </c>
      <c r="H14" s="60">
        <f>SUM(G14/$O14)*100</f>
        <v>100.82352941176471</v>
      </c>
      <c r="I14" s="60">
        <v>83.3</v>
      </c>
      <c r="J14" s="60">
        <f>SUM(I14/$O14)*100</f>
        <v>98</v>
      </c>
      <c r="K14" s="18">
        <v>85.7</v>
      </c>
      <c r="L14" s="60">
        <f>SUM(K14/$O14)*100</f>
        <v>100.82352941176471</v>
      </c>
      <c r="M14" s="18">
        <v>71.399999999999991</v>
      </c>
      <c r="N14" s="55">
        <f>M14/$O14*100</f>
        <v>83.999999999999986</v>
      </c>
      <c r="O14" s="53">
        <v>85</v>
      </c>
      <c r="Q14" s="44"/>
    </row>
    <row r="15" spans="3:17" s="36" customFormat="1" ht="20.100000000000001" customHeight="1" x14ac:dyDescent="0.25">
      <c r="C15" s="21" t="s">
        <v>19</v>
      </c>
      <c r="D15" s="108">
        <v>64.3</v>
      </c>
      <c r="E15" s="114">
        <f t="shared" si="1"/>
        <v>117.98165137614677</v>
      </c>
      <c r="F15" s="64">
        <v>54.500000000000007</v>
      </c>
      <c r="G15" s="57">
        <v>45</v>
      </c>
      <c r="H15" s="60">
        <f>SUM(G15/$O15)*100</f>
        <v>82.568807339449535</v>
      </c>
      <c r="I15" s="60">
        <v>31.3</v>
      </c>
      <c r="J15" s="60">
        <f>SUM(I15/$O15)*100</f>
        <v>57.431192660550458</v>
      </c>
      <c r="K15" s="18">
        <v>40</v>
      </c>
      <c r="L15" s="60">
        <f>SUM(K15/$O15)*100</f>
        <v>73.394495412844023</v>
      </c>
      <c r="M15" s="18">
        <v>52.900000000000006</v>
      </c>
      <c r="N15" s="55">
        <f>M15/$O15*100</f>
        <v>97.064220183486242</v>
      </c>
      <c r="O15" s="53">
        <v>54.500000000000007</v>
      </c>
      <c r="Q15" s="44"/>
    </row>
    <row r="16" spans="3:17" s="36" customFormat="1" ht="20.100000000000001" customHeight="1" x14ac:dyDescent="0.25">
      <c r="C16" s="26" t="s">
        <v>15</v>
      </c>
      <c r="D16" s="31"/>
      <c r="E16" s="31"/>
      <c r="F16" s="31"/>
      <c r="G16" s="58"/>
      <c r="H16" s="31"/>
      <c r="I16" s="31"/>
      <c r="J16" s="31"/>
      <c r="K16" s="31"/>
      <c r="L16" s="31"/>
      <c r="M16" s="31"/>
      <c r="N16" s="30"/>
      <c r="O16" s="23"/>
      <c r="Q16" s="44"/>
    </row>
    <row r="17" spans="3:17" s="36" customFormat="1" ht="20.100000000000001" customHeight="1" x14ac:dyDescent="0.25">
      <c r="C17" s="41" t="s">
        <v>2</v>
      </c>
      <c r="D17" s="18">
        <v>80</v>
      </c>
      <c r="E17" s="114">
        <f t="shared" ref="E17:E21" si="2">D17/F17*100</f>
        <v>98.76543209876543</v>
      </c>
      <c r="F17" s="64">
        <v>81</v>
      </c>
      <c r="G17" s="57">
        <v>75</v>
      </c>
      <c r="H17" s="60">
        <f>SUM(G17/$O17)*100</f>
        <v>91.463414634146346</v>
      </c>
      <c r="I17" s="60">
        <v>74.5</v>
      </c>
      <c r="J17" s="60">
        <f>SUM(I17/$O17)*100</f>
        <v>90.853658536585371</v>
      </c>
      <c r="K17" s="18">
        <v>71.7</v>
      </c>
      <c r="L17" s="60">
        <f>SUM(K17/$O17)*100</f>
        <v>87.439024390243901</v>
      </c>
      <c r="M17" s="18">
        <v>73.3</v>
      </c>
      <c r="N17" s="43">
        <f>M17/$O17*100</f>
        <v>89.390243902439025</v>
      </c>
      <c r="O17" s="34">
        <v>82</v>
      </c>
      <c r="Q17" s="44"/>
    </row>
    <row r="18" spans="3:17" s="36" customFormat="1" ht="20.100000000000001" customHeight="1" x14ac:dyDescent="0.25">
      <c r="C18" s="41" t="s">
        <v>3</v>
      </c>
      <c r="D18" s="109">
        <v>3558</v>
      </c>
      <c r="E18" s="114">
        <f t="shared" si="2"/>
        <v>107.81818181818181</v>
      </c>
      <c r="F18" s="153">
        <v>3300</v>
      </c>
      <c r="G18" s="112">
        <v>3848</v>
      </c>
      <c r="H18" s="60">
        <f>SUM(G18/$O18)*100</f>
        <v>113.1764705882353</v>
      </c>
      <c r="I18" s="115">
        <v>4465</v>
      </c>
      <c r="J18" s="60">
        <f>SUM(I18/$O18)*100</f>
        <v>131.3235294117647</v>
      </c>
      <c r="K18" s="109">
        <v>4963</v>
      </c>
      <c r="L18" s="60">
        <f>SUM(K18/$O18)*100</f>
        <v>145.97058823529412</v>
      </c>
      <c r="M18" s="109">
        <v>4628</v>
      </c>
      <c r="N18" s="43">
        <f>M18/$O18*100</f>
        <v>136.11764705882351</v>
      </c>
      <c r="O18" s="110">
        <v>3400</v>
      </c>
      <c r="Q18" s="44"/>
    </row>
    <row r="19" spans="3:17" s="36" customFormat="1" ht="20.100000000000001" customHeight="1" x14ac:dyDescent="0.25">
      <c r="C19" s="41" t="s">
        <v>10</v>
      </c>
      <c r="D19" s="18">
        <v>79.7</v>
      </c>
      <c r="E19" s="114">
        <f t="shared" si="2"/>
        <v>94.880952380952394</v>
      </c>
      <c r="F19" s="64">
        <v>84</v>
      </c>
      <c r="G19" s="65">
        <v>81.3</v>
      </c>
      <c r="H19" s="60">
        <f t="shared" ref="H19:H20" si="3">SUM(G19/$O19)*100</f>
        <v>95.647058823529406</v>
      </c>
      <c r="I19" s="60">
        <v>75.599999999999994</v>
      </c>
      <c r="J19" s="60">
        <f t="shared" ref="J19:J20" si="4">SUM(I19/$O19)*100</f>
        <v>88.941176470588218</v>
      </c>
      <c r="K19" s="18">
        <v>72.899999999999991</v>
      </c>
      <c r="L19" s="60">
        <f t="shared" ref="L19:L20" si="5">SUM(K19/$O19)*100</f>
        <v>85.764705882352928</v>
      </c>
      <c r="M19" s="18">
        <v>74.5</v>
      </c>
      <c r="N19" s="43">
        <f>M19/$O19*100</f>
        <v>87.647058823529406</v>
      </c>
      <c r="O19" s="34">
        <v>85</v>
      </c>
      <c r="Q19" s="44"/>
    </row>
    <row r="20" spans="3:17" ht="20.100000000000001" customHeight="1" x14ac:dyDescent="0.25">
      <c r="C20" s="21" t="s">
        <v>13</v>
      </c>
      <c r="D20" s="18">
        <v>79.3</v>
      </c>
      <c r="E20" s="114">
        <f t="shared" si="2"/>
        <v>103.66013071895424</v>
      </c>
      <c r="F20" s="64">
        <v>76.5</v>
      </c>
      <c r="G20" s="57">
        <v>94.699999999999989</v>
      </c>
      <c r="H20" s="60">
        <f t="shared" si="3"/>
        <v>120.63694267515923</v>
      </c>
      <c r="I20" s="60">
        <v>71.399999999999991</v>
      </c>
      <c r="J20" s="60">
        <f t="shared" si="4"/>
        <v>90.955414012738842</v>
      </c>
      <c r="K20" s="18">
        <v>62.5</v>
      </c>
      <c r="L20" s="60">
        <f t="shared" si="5"/>
        <v>79.617834394904463</v>
      </c>
      <c r="M20" s="18">
        <v>62.5</v>
      </c>
      <c r="N20" s="55">
        <f>M20/$O20*100</f>
        <v>79.617834394904463</v>
      </c>
      <c r="O20" s="34">
        <v>78.5</v>
      </c>
    </row>
    <row r="21" spans="3:17" s="36" customFormat="1" ht="20.100000000000001" customHeight="1" x14ac:dyDescent="0.25">
      <c r="C21" s="21" t="s">
        <v>19</v>
      </c>
      <c r="D21" s="108">
        <v>68.899999999999991</v>
      </c>
      <c r="E21" s="114">
        <f t="shared" si="2"/>
        <v>137.79999999999998</v>
      </c>
      <c r="F21" s="64">
        <v>50</v>
      </c>
      <c r="G21" s="57">
        <v>80.7</v>
      </c>
      <c r="H21" s="60">
        <f>SUM(G21/$O21)*100</f>
        <v>158.23529411764707</v>
      </c>
      <c r="I21" s="60">
        <v>71.099999999999994</v>
      </c>
      <c r="J21" s="60">
        <f>SUM(I21/$O21)*100</f>
        <v>139.41176470588235</v>
      </c>
      <c r="K21" s="18">
        <v>58.8</v>
      </c>
      <c r="L21" s="60">
        <f>SUM(K21/$O21)*100</f>
        <v>115.29411764705881</v>
      </c>
      <c r="M21" s="18">
        <v>62.9</v>
      </c>
      <c r="N21" s="55">
        <f>M21/$O21*100</f>
        <v>123.33333333333334</v>
      </c>
      <c r="O21" s="53">
        <v>51</v>
      </c>
      <c r="Q21" s="44"/>
    </row>
    <row r="22" spans="3:17" ht="20.100000000000001" customHeight="1" x14ac:dyDescent="0.25">
      <c r="C22" s="26" t="s">
        <v>6</v>
      </c>
      <c r="D22" s="31"/>
      <c r="E22" s="31"/>
      <c r="F22" s="31"/>
      <c r="G22" s="58"/>
      <c r="H22" s="31"/>
      <c r="I22" s="31"/>
      <c r="J22" s="31"/>
      <c r="K22" s="31"/>
      <c r="L22" s="31"/>
      <c r="M22" s="31"/>
      <c r="N22" s="30"/>
      <c r="O22" s="23"/>
    </row>
    <row r="23" spans="3:17" ht="20.100000000000001" customHeight="1" x14ac:dyDescent="0.25">
      <c r="C23" s="41" t="s">
        <v>2</v>
      </c>
      <c r="D23" s="18">
        <v>62.3</v>
      </c>
      <c r="E23" s="114">
        <f t="shared" ref="E23:E25" si="6">D23/F23*100</f>
        <v>94.393939393939391</v>
      </c>
      <c r="F23" s="64">
        <v>66</v>
      </c>
      <c r="G23" s="57">
        <v>61.199999999999996</v>
      </c>
      <c r="H23" s="60">
        <f>SUM(G23/$O23)*100</f>
        <v>91.343283582089541</v>
      </c>
      <c r="I23" s="60">
        <v>64.900000000000006</v>
      </c>
      <c r="J23" s="60">
        <f>SUM(I23/$O23)*100</f>
        <v>96.865671641791053</v>
      </c>
      <c r="K23" s="18">
        <v>66</v>
      </c>
      <c r="L23" s="60">
        <f>SUM(K23/$O23)*100</f>
        <v>98.507462686567166</v>
      </c>
      <c r="M23" s="18">
        <v>65.400000000000006</v>
      </c>
      <c r="N23" s="43">
        <f>M23/$O23*100</f>
        <v>97.611940298507477</v>
      </c>
      <c r="O23" s="34">
        <v>67</v>
      </c>
    </row>
    <row r="24" spans="3:17" ht="20.100000000000001" customHeight="1" x14ac:dyDescent="0.25">
      <c r="C24" s="41" t="s">
        <v>3</v>
      </c>
      <c r="D24" s="29">
        <v>5828</v>
      </c>
      <c r="E24" s="60">
        <f t="shared" si="6"/>
        <v>116.56</v>
      </c>
      <c r="F24" s="153">
        <v>5000</v>
      </c>
      <c r="G24" s="56">
        <v>6292</v>
      </c>
      <c r="H24" s="60">
        <f>SUM(G24/$O24)*100</f>
        <v>123.37254901960783</v>
      </c>
      <c r="I24" s="63">
        <v>6931</v>
      </c>
      <c r="J24" s="60">
        <f>SUM(I24/$O24)*100</f>
        <v>135.90196078431373</v>
      </c>
      <c r="K24" s="29">
        <v>6506</v>
      </c>
      <c r="L24" s="60">
        <f>SUM(K24/$O24)*100</f>
        <v>127.56862745098039</v>
      </c>
      <c r="M24" s="29">
        <v>6368</v>
      </c>
      <c r="N24" s="43">
        <f>M24/$O24*100</f>
        <v>124.86274509803921</v>
      </c>
      <c r="O24" s="35">
        <v>5100</v>
      </c>
    </row>
    <row r="25" spans="3:17" ht="20.100000000000001" customHeight="1" x14ac:dyDescent="0.25">
      <c r="C25" s="42" t="s">
        <v>10</v>
      </c>
      <c r="D25" s="18">
        <v>62.9</v>
      </c>
      <c r="E25" s="60">
        <f t="shared" si="6"/>
        <v>96.769230769230759</v>
      </c>
      <c r="F25" s="64">
        <v>65</v>
      </c>
      <c r="G25" s="57">
        <v>60.699999999999996</v>
      </c>
      <c r="H25" s="60">
        <f>SUM(G25/$O25)*100</f>
        <v>91.969696969696969</v>
      </c>
      <c r="I25" s="60">
        <v>63</v>
      </c>
      <c r="J25" s="60">
        <f>SUM(I25/$O25)*100</f>
        <v>95.454545454545453</v>
      </c>
      <c r="K25" s="18">
        <v>62.5</v>
      </c>
      <c r="L25" s="60">
        <f>SUM(K25/$O25)*100</f>
        <v>94.696969696969703</v>
      </c>
      <c r="M25" s="18">
        <v>67.900000000000006</v>
      </c>
      <c r="N25" s="43">
        <f>M25/$O25*100</f>
        <v>102.87878787878788</v>
      </c>
      <c r="O25" s="34">
        <v>66</v>
      </c>
    </row>
    <row r="26" spans="3:17" ht="20.100000000000001" customHeight="1" x14ac:dyDescent="0.25">
      <c r="D26" s="20"/>
      <c r="E26" s="20"/>
      <c r="F26" s="6"/>
      <c r="G26" s="9"/>
      <c r="H26" s="9"/>
      <c r="J26"/>
      <c r="K26"/>
      <c r="L26"/>
      <c r="M26" s="20"/>
      <c r="N26" s="20"/>
      <c r="O26" s="6"/>
    </row>
    <row r="27" spans="3:17" ht="20.100000000000001" customHeight="1" x14ac:dyDescent="0.25">
      <c r="C27" s="168" t="s">
        <v>7</v>
      </c>
      <c r="D27" s="168"/>
      <c r="E27" s="20"/>
      <c r="F27" s="32"/>
      <c r="J27"/>
      <c r="K27"/>
      <c r="L27"/>
      <c r="M27" s="20"/>
    </row>
    <row r="28" spans="3:17" ht="20.100000000000001" customHeight="1" x14ac:dyDescent="0.25">
      <c r="C28" s="169" t="s">
        <v>8</v>
      </c>
      <c r="D28" s="169"/>
      <c r="E28" s="20"/>
      <c r="F28" s="32"/>
      <c r="J28"/>
      <c r="K28"/>
      <c r="L28"/>
      <c r="M28" s="20"/>
    </row>
    <row r="29" spans="3:17" ht="20.100000000000001" customHeight="1" x14ac:dyDescent="0.25">
      <c r="C29" s="170" t="s">
        <v>9</v>
      </c>
      <c r="D29" s="170"/>
      <c r="E29" s="20"/>
      <c r="F29" s="6"/>
      <c r="J29"/>
      <c r="K29"/>
      <c r="L29"/>
      <c r="M29" s="20"/>
    </row>
    <row r="30" spans="3:17" ht="17.25" customHeight="1" x14ac:dyDescent="0.25">
      <c r="D30" s="20"/>
      <c r="E30" s="20"/>
      <c r="F30" s="6"/>
      <c r="G30" s="9"/>
      <c r="H30" s="9"/>
      <c r="J30" s="19"/>
      <c r="K30"/>
      <c r="L30"/>
      <c r="M30" s="20"/>
      <c r="N30" s="20"/>
      <c r="O30" s="6"/>
    </row>
    <row r="31" spans="3:17" ht="17.25" customHeight="1" x14ac:dyDescent="0.25">
      <c r="D31" s="20"/>
      <c r="E31" s="20"/>
      <c r="F31" s="6"/>
      <c r="G31" s="9"/>
      <c r="H31" s="9"/>
      <c r="J31"/>
      <c r="K31"/>
      <c r="L31"/>
      <c r="M31" s="20"/>
      <c r="N31" s="20"/>
      <c r="O31" s="6"/>
    </row>
    <row r="32" spans="3:17" x14ac:dyDescent="0.25">
      <c r="D32" s="20"/>
      <c r="E32" s="20"/>
      <c r="F32" s="6"/>
      <c r="G32" s="9"/>
      <c r="H32" s="9"/>
      <c r="J32"/>
      <c r="K32"/>
      <c r="L32"/>
      <c r="M32" s="20"/>
      <c r="N32" s="20"/>
      <c r="O32" s="6"/>
    </row>
    <row r="33" spans="4:15" x14ac:dyDescent="0.25">
      <c r="D33" s="20"/>
      <c r="E33" s="20"/>
      <c r="F33" s="6"/>
      <c r="G33" s="9"/>
      <c r="H33" s="9"/>
      <c r="J33"/>
      <c r="K33"/>
      <c r="L33"/>
      <c r="M33" s="20"/>
      <c r="N33" s="20"/>
      <c r="O33" s="6"/>
    </row>
    <row r="34" spans="4:15" x14ac:dyDescent="0.25">
      <c r="D34" s="20"/>
      <c r="E34" s="20"/>
      <c r="F34" s="6"/>
      <c r="G34" s="9"/>
      <c r="H34" s="9"/>
      <c r="J34"/>
      <c r="K34"/>
      <c r="L34"/>
      <c r="M34" s="20"/>
      <c r="N34" s="20"/>
      <c r="O34" s="6"/>
    </row>
    <row r="35" spans="4:15" x14ac:dyDescent="0.25">
      <c r="D35" s="20"/>
      <c r="E35" s="20"/>
      <c r="F35" s="6"/>
      <c r="G35" s="9"/>
      <c r="H35" s="9"/>
      <c r="J35"/>
      <c r="K35"/>
      <c r="L35"/>
      <c r="M35" s="20"/>
      <c r="N35" s="20"/>
      <c r="O35" s="6"/>
    </row>
    <row r="36" spans="4:15" x14ac:dyDescent="0.25">
      <c r="D36" s="20"/>
      <c r="E36" s="20"/>
      <c r="F36" s="6"/>
      <c r="G36" s="9"/>
      <c r="H36" s="9"/>
      <c r="J36"/>
      <c r="K36"/>
      <c r="L36"/>
      <c r="M36" s="20"/>
      <c r="N36" s="20"/>
      <c r="O36" s="6"/>
    </row>
    <row r="37" spans="4:15" x14ac:dyDescent="0.25">
      <c r="D37" s="20"/>
      <c r="E37" s="20"/>
      <c r="F37" s="6"/>
      <c r="G37" s="9"/>
      <c r="H37" s="9"/>
      <c r="J37"/>
      <c r="K37"/>
      <c r="L37"/>
      <c r="M37" s="20"/>
      <c r="N37" s="20"/>
      <c r="O37" s="6"/>
    </row>
    <row r="38" spans="4:15" x14ac:dyDescent="0.25">
      <c r="D38" s="20"/>
      <c r="E38" s="20"/>
      <c r="F38" s="6"/>
      <c r="G38" s="9"/>
      <c r="H38" s="9"/>
      <c r="J38"/>
      <c r="K38"/>
      <c r="L38"/>
      <c r="M38" s="20"/>
      <c r="N38" s="20"/>
      <c r="O38" s="6"/>
    </row>
    <row r="39" spans="4:15" x14ac:dyDescent="0.25">
      <c r="D39" s="20"/>
      <c r="E39" s="20"/>
      <c r="F39" s="6"/>
      <c r="G39" s="9"/>
      <c r="H39" s="9"/>
      <c r="J39"/>
      <c r="K39"/>
      <c r="L39"/>
      <c r="M39" s="20"/>
      <c r="N39" s="20"/>
      <c r="O39" s="6"/>
    </row>
  </sheetData>
  <mergeCells count="3">
    <mergeCell ref="C27:D27"/>
    <mergeCell ref="C28:D28"/>
    <mergeCell ref="C29:D29"/>
  </mergeCells>
  <conditionalFormatting sqref="D5">
    <cfRule type="cellIs" dxfId="2390" priority="83" operator="between">
      <formula>$F5*0.9</formula>
      <formula>$F5</formula>
    </cfRule>
    <cfRule type="cellIs" dxfId="2389" priority="84" operator="lessThan">
      <formula>$F5*0.9</formula>
    </cfRule>
    <cfRule type="cellIs" dxfId="2388" priority="85" operator="greaterThan">
      <formula>$F5</formula>
    </cfRule>
  </conditionalFormatting>
  <conditionalFormatting sqref="D7">
    <cfRule type="cellIs" dxfId="2387" priority="76" operator="between">
      <formula>$F7*0.9</formula>
      <formula>$F7</formula>
    </cfRule>
    <cfRule type="cellIs" dxfId="2386" priority="77" operator="lessThan">
      <formula>$F7*0.9</formula>
    </cfRule>
    <cfRule type="cellIs" dxfId="2385" priority="78" operator="greaterThan">
      <formula>$F7</formula>
    </cfRule>
  </conditionalFormatting>
  <conditionalFormatting sqref="D6">
    <cfRule type="cellIs" dxfId="2384" priority="73" operator="between">
      <formula>$F6*0.9</formula>
      <formula>$F6</formula>
    </cfRule>
    <cfRule type="cellIs" dxfId="2383" priority="74" operator="lessThan">
      <formula>$F6*0.9</formula>
    </cfRule>
    <cfRule type="cellIs" dxfId="2382" priority="75" operator="greaterThan">
      <formula>$F6</formula>
    </cfRule>
  </conditionalFormatting>
  <conditionalFormatting sqref="D11">
    <cfRule type="cellIs" dxfId="2381" priority="70" operator="between">
      <formula>$F11*0.9</formula>
      <formula>$F11</formula>
    </cfRule>
    <cfRule type="cellIs" dxfId="2380" priority="71" operator="lessThan">
      <formula>$F11*0.9</formula>
    </cfRule>
    <cfRule type="cellIs" dxfId="2379" priority="72" operator="greaterThan">
      <formula>$F11</formula>
    </cfRule>
  </conditionalFormatting>
  <conditionalFormatting sqref="D17">
    <cfRule type="cellIs" dxfId="2378" priority="67" operator="between">
      <formula>$F17*0.9</formula>
      <formula>$F17</formula>
    </cfRule>
    <cfRule type="cellIs" dxfId="2377" priority="68" operator="lessThan">
      <formula>$F17*0.9</formula>
    </cfRule>
    <cfRule type="cellIs" dxfId="2376" priority="69" operator="greaterThan">
      <formula>$F17</formula>
    </cfRule>
  </conditionalFormatting>
  <conditionalFormatting sqref="D23">
    <cfRule type="cellIs" dxfId="2375" priority="64" operator="between">
      <formula>$F23*0.9</formula>
      <formula>$F23</formula>
    </cfRule>
    <cfRule type="cellIs" dxfId="2374" priority="65" operator="lessThan">
      <formula>$F23*0.9</formula>
    </cfRule>
    <cfRule type="cellIs" dxfId="2373" priority="66" operator="greaterThan">
      <formula>$F23</formula>
    </cfRule>
  </conditionalFormatting>
  <conditionalFormatting sqref="D12">
    <cfRule type="cellIs" dxfId="2372" priority="61" operator="between">
      <formula>$F12*0.9</formula>
      <formula>$F12</formula>
    </cfRule>
    <cfRule type="cellIs" dxfId="2371" priority="62" operator="lessThan">
      <formula>$F12*0.9</formula>
    </cfRule>
    <cfRule type="cellIs" dxfId="2370" priority="63" operator="greaterThan">
      <formula>$F12</formula>
    </cfRule>
  </conditionalFormatting>
  <conditionalFormatting sqref="D24">
    <cfRule type="cellIs" dxfId="2369" priority="58" operator="between">
      <formula>$F24*0.9</formula>
      <formula>$F24</formula>
    </cfRule>
    <cfRule type="cellIs" dxfId="2368" priority="59" operator="lessThan">
      <formula>$F24*0.9</formula>
    </cfRule>
    <cfRule type="cellIs" dxfId="2367" priority="60" operator="greaterThan">
      <formula>$F24</formula>
    </cfRule>
  </conditionalFormatting>
  <conditionalFormatting sqref="D13">
    <cfRule type="cellIs" dxfId="2366" priority="55" operator="between">
      <formula>$F13*0.9</formula>
      <formula>$F13</formula>
    </cfRule>
    <cfRule type="cellIs" dxfId="2365" priority="56" operator="lessThan">
      <formula>$F13*0.9</formula>
    </cfRule>
    <cfRule type="cellIs" dxfId="2364" priority="57" operator="greaterThan">
      <formula>$F13</formula>
    </cfRule>
  </conditionalFormatting>
  <conditionalFormatting sqref="D19">
    <cfRule type="cellIs" dxfId="2363" priority="52" operator="between">
      <formula>$F19*0.9</formula>
      <formula>$F19</formula>
    </cfRule>
    <cfRule type="cellIs" dxfId="2362" priority="53" operator="lessThan">
      <formula>$F19*0.9</formula>
    </cfRule>
    <cfRule type="cellIs" dxfId="2361" priority="54" operator="greaterThan">
      <formula>$F19</formula>
    </cfRule>
  </conditionalFormatting>
  <conditionalFormatting sqref="D25">
    <cfRule type="cellIs" dxfId="2360" priority="49" operator="between">
      <formula>$F25*0.9</formula>
      <formula>$F25</formula>
    </cfRule>
    <cfRule type="cellIs" dxfId="2359" priority="50" operator="lessThan">
      <formula>$F25*0.9</formula>
    </cfRule>
    <cfRule type="cellIs" dxfId="2358" priority="51" operator="greaterThan">
      <formula>$F25</formula>
    </cfRule>
  </conditionalFormatting>
  <conditionalFormatting sqref="G5 I5 K5 M5">
    <cfRule type="cellIs" dxfId="2357" priority="104" operator="between">
      <formula>$O5*0.9</formula>
      <formula>$O5</formula>
    </cfRule>
    <cfRule type="cellIs" dxfId="2356" priority="105" operator="lessThan">
      <formula>$O5*0.9</formula>
    </cfRule>
    <cfRule type="cellIs" dxfId="2355" priority="106" operator="greaterThan">
      <formula>$O5</formula>
    </cfRule>
  </conditionalFormatting>
  <conditionalFormatting sqref="G6 I6 K6 M6">
    <cfRule type="cellIs" dxfId="2354" priority="86" operator="between">
      <formula>$O6*0.9</formula>
      <formula>$O6</formula>
    </cfRule>
    <cfRule type="cellIs" dxfId="2353" priority="87" operator="lessThan">
      <formula>$O6*0.9</formula>
    </cfRule>
    <cfRule type="cellIs" dxfId="2352" priority="88" operator="greaterThan">
      <formula>$O6</formula>
    </cfRule>
  </conditionalFormatting>
  <conditionalFormatting sqref="G7 I7 K7 M7">
    <cfRule type="cellIs" dxfId="2351" priority="46" operator="between">
      <formula>$O7*0.9</formula>
      <formula>$O7</formula>
    </cfRule>
    <cfRule type="cellIs" dxfId="2350" priority="47" operator="lessThan">
      <formula>$O7*0.9</formula>
    </cfRule>
    <cfRule type="cellIs" dxfId="2349" priority="48" operator="greaterThan">
      <formula>$O7</formula>
    </cfRule>
  </conditionalFormatting>
  <conditionalFormatting sqref="G11 I11 K11 M11">
    <cfRule type="cellIs" dxfId="2348" priority="101" operator="between">
      <formula>$O11*0.9</formula>
      <formula>$O11</formula>
    </cfRule>
    <cfRule type="cellIs" dxfId="2347" priority="102" operator="lessThan">
      <formula>$O11*0.9</formula>
    </cfRule>
    <cfRule type="cellIs" dxfId="2346" priority="103" operator="greaterThan">
      <formula>$O11</formula>
    </cfRule>
  </conditionalFormatting>
  <conditionalFormatting sqref="G12 I12 K12 M12">
    <cfRule type="cellIs" dxfId="2345" priority="98" operator="between">
      <formula>$O12*0.9</formula>
      <formula>$O12</formula>
    </cfRule>
    <cfRule type="cellIs" dxfId="2344" priority="99" operator="lessThan">
      <formula>$O12*0.9</formula>
    </cfRule>
    <cfRule type="cellIs" dxfId="2343" priority="100" operator="greaterThan">
      <formula>$O12</formula>
    </cfRule>
  </conditionalFormatting>
  <conditionalFormatting sqref="G13 I13 K13 M13">
    <cfRule type="cellIs" dxfId="2342" priority="80" operator="between">
      <formula>$O13*0.9</formula>
      <formula>$O13</formula>
    </cfRule>
    <cfRule type="cellIs" dxfId="2341" priority="81" operator="lessThan">
      <formula>$O13*0.9</formula>
    </cfRule>
    <cfRule type="cellIs" dxfId="2340" priority="82" operator="greaterThan">
      <formula>$O13</formula>
    </cfRule>
  </conditionalFormatting>
  <conditionalFormatting sqref="G14 I14 K14 M14">
    <cfRule type="cellIs" dxfId="2339" priority="40" operator="between">
      <formula>$O14*0.9</formula>
      <formula>$O14</formula>
    </cfRule>
    <cfRule type="cellIs" dxfId="2338" priority="41" operator="lessThan">
      <formula>$O14*0.9</formula>
    </cfRule>
    <cfRule type="cellIs" dxfId="2337" priority="42" operator="greaterThan">
      <formula>$O14</formula>
    </cfRule>
  </conditionalFormatting>
  <conditionalFormatting sqref="G17:G18 I17:I18 K17:K18 M17:M18">
    <cfRule type="cellIs" dxfId="2336" priority="95" operator="between">
      <formula>$O17*0.9</formula>
      <formula>$O17</formula>
    </cfRule>
    <cfRule type="cellIs" dxfId="2335" priority="96" operator="lessThan">
      <formula>$O17*0.9</formula>
    </cfRule>
    <cfRule type="cellIs" dxfId="2334" priority="97" operator="greaterThan">
      <formula>$O17</formula>
    </cfRule>
  </conditionalFormatting>
  <conditionalFormatting sqref="G19 I19 K19 M19">
    <cfRule type="cellIs" dxfId="2333" priority="37" operator="between">
      <formula>$O19*0.9</formula>
      <formula>$O19</formula>
    </cfRule>
    <cfRule type="cellIs" dxfId="2332" priority="38" operator="lessThan">
      <formula>$O19*0.9</formula>
    </cfRule>
    <cfRule type="cellIs" dxfId="2331" priority="39" operator="greaterThan">
      <formula>$O19</formula>
    </cfRule>
  </conditionalFormatting>
  <conditionalFormatting sqref="G20 I20 K20 M20">
    <cfRule type="cellIs" dxfId="2330" priority="34" operator="between">
      <formula>$O20*0.9</formula>
      <formula>$O20</formula>
    </cfRule>
    <cfRule type="cellIs" dxfId="2329" priority="35" operator="lessThan">
      <formula>$O20*0.9</formula>
    </cfRule>
    <cfRule type="cellIs" dxfId="2328" priority="36" operator="greaterThan">
      <formula>$O20</formula>
    </cfRule>
  </conditionalFormatting>
  <conditionalFormatting sqref="G23 I23 K23 M23">
    <cfRule type="cellIs" dxfId="2327" priority="92" operator="between">
      <formula>$O23*0.9</formula>
      <formula>$O23</formula>
    </cfRule>
    <cfRule type="cellIs" dxfId="2326" priority="93" operator="lessThan">
      <formula>$O23*0.9</formula>
    </cfRule>
    <cfRule type="cellIs" dxfId="2325" priority="94" operator="greaterThan">
      <formula>$O23</formula>
    </cfRule>
  </conditionalFormatting>
  <conditionalFormatting sqref="G24 I24 K24 M24">
    <cfRule type="cellIs" dxfId="2324" priority="89" operator="between">
      <formula>$O24*0.9</formula>
      <formula>$O24</formula>
    </cfRule>
    <cfRule type="cellIs" dxfId="2323" priority="90" operator="lessThan">
      <formula>$O24*0.9</formula>
    </cfRule>
    <cfRule type="cellIs" dxfId="2322" priority="91" operator="greaterThan">
      <formula>$O24</formula>
    </cfRule>
  </conditionalFormatting>
  <conditionalFormatting sqref="G25 I25 K25 M25">
    <cfRule type="cellIs" dxfId="2321" priority="31" operator="between">
      <formula>$O25*0.9</formula>
      <formula>$O25</formula>
    </cfRule>
    <cfRule type="cellIs" dxfId="2320" priority="32" operator="lessThan">
      <formula>$O25*0.9</formula>
    </cfRule>
    <cfRule type="cellIs" dxfId="2319" priority="33" operator="greaterThan">
      <formula>$O25</formula>
    </cfRule>
  </conditionalFormatting>
  <conditionalFormatting sqref="D8">
    <cfRule type="cellIs" dxfId="2318" priority="28" operator="between">
      <formula>$F8*0.9</formula>
      <formula>$F8</formula>
    </cfRule>
    <cfRule type="cellIs" dxfId="2317" priority="29" operator="lessThan">
      <formula>$F8*0.9</formula>
    </cfRule>
    <cfRule type="cellIs" dxfId="2316" priority="30" operator="greaterThan">
      <formula>$F8</formula>
    </cfRule>
  </conditionalFormatting>
  <conditionalFormatting sqref="D14">
    <cfRule type="cellIs" dxfId="2315" priority="25" operator="between">
      <formula>$F14*0.9</formula>
      <formula>$F14</formula>
    </cfRule>
    <cfRule type="cellIs" dxfId="2314" priority="26" operator="lessThan">
      <formula>$F14*0.9</formula>
    </cfRule>
    <cfRule type="cellIs" dxfId="2313" priority="27" operator="greaterThan">
      <formula>$F14</formula>
    </cfRule>
  </conditionalFormatting>
  <conditionalFormatting sqref="D20">
    <cfRule type="cellIs" dxfId="2312" priority="22" operator="between">
      <formula>$F20*0.9</formula>
      <formula>$F20</formula>
    </cfRule>
    <cfRule type="cellIs" dxfId="2311" priority="23" operator="lessThan">
      <formula>$F20*0.9</formula>
    </cfRule>
    <cfRule type="cellIs" dxfId="2310" priority="24" operator="greaterThan">
      <formula>$F20</formula>
    </cfRule>
  </conditionalFormatting>
  <conditionalFormatting sqref="G15 I15 K15 M15">
    <cfRule type="cellIs" dxfId="2309" priority="19" operator="between">
      <formula>$O15*0.9</formula>
      <formula>$O15</formula>
    </cfRule>
    <cfRule type="cellIs" dxfId="2308" priority="20" operator="lessThan">
      <formula>$O15*0.9</formula>
    </cfRule>
    <cfRule type="cellIs" dxfId="2307" priority="21" operator="greaterThan">
      <formula>$O15</formula>
    </cfRule>
  </conditionalFormatting>
  <conditionalFormatting sqref="G21 I21 K21 M21">
    <cfRule type="cellIs" dxfId="2306" priority="13" operator="between">
      <formula>$O21*0.9</formula>
      <formula>$O21</formula>
    </cfRule>
    <cfRule type="cellIs" dxfId="2305" priority="14" operator="lessThan">
      <formula>$O21*0.9</formula>
    </cfRule>
    <cfRule type="cellIs" dxfId="2304" priority="15" operator="greaterThan">
      <formula>$O21</formula>
    </cfRule>
  </conditionalFormatting>
  <conditionalFormatting sqref="G8 I8 K8 M8">
    <cfRule type="cellIs" dxfId="2303" priority="43" operator="between">
      <formula>$O8*0.9</formula>
      <formula>$O8</formula>
    </cfRule>
    <cfRule type="cellIs" dxfId="2302" priority="44" operator="lessThan">
      <formula>$O8*0.9</formula>
    </cfRule>
    <cfRule type="cellIs" dxfId="2301" priority="45" operator="greaterThan">
      <formula>$O8</formula>
    </cfRule>
  </conditionalFormatting>
  <conditionalFormatting sqref="G9 I9 K9 M9">
    <cfRule type="cellIs" dxfId="2300" priority="7" operator="between">
      <formula>$O9*0.9</formula>
      <formula>$O9</formula>
    </cfRule>
    <cfRule type="cellIs" dxfId="2299" priority="8" operator="lessThan">
      <formula>$O9*0.9</formula>
    </cfRule>
    <cfRule type="cellIs" dxfId="2298" priority="9" operator="greaterThan">
      <formula>$O9</formula>
    </cfRule>
  </conditionalFormatting>
  <conditionalFormatting sqref="D21 D15 D9">
    <cfRule type="cellIs" dxfId="2297" priority="4" operator="between">
      <formula>$F9*0.9</formula>
      <formula>$F9</formula>
    </cfRule>
    <cfRule type="cellIs" dxfId="2296" priority="5" operator="lessThan">
      <formula>$F9*0.9</formula>
    </cfRule>
    <cfRule type="cellIs" dxfId="2295" priority="6" operator="greaterThan">
      <formula>$F9</formula>
    </cfRule>
  </conditionalFormatting>
  <conditionalFormatting sqref="D18">
    <cfRule type="cellIs" dxfId="2294" priority="1" operator="between">
      <formula>$F18*0.9</formula>
      <formula>$F18</formula>
    </cfRule>
    <cfRule type="cellIs" dxfId="2293" priority="2" operator="lessThan">
      <formula>$F18*0.9</formula>
    </cfRule>
    <cfRule type="cellIs" dxfId="2292" priority="3" operator="greaterThan">
      <formula>$F18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Q39"/>
  <sheetViews>
    <sheetView zoomScaleNormal="100" zoomScaleSheetLayoutView="100" workbookViewId="0">
      <pane xSplit="3" ySplit="3" topLeftCell="D4" activePane="bottomRight" state="frozen"/>
      <selection activeCell="M11" sqref="M11:M15"/>
      <selection pane="topRight" activeCell="M11" sqref="M11:M15"/>
      <selection pane="bottomLeft" activeCell="M11" sqref="M11:M15"/>
      <selection pane="bottomRight" activeCell="Q10" sqref="Q10"/>
    </sheetView>
  </sheetViews>
  <sheetFormatPr defaultColWidth="9.140625" defaultRowHeight="15" x14ac:dyDescent="0.25"/>
  <cols>
    <col min="1" max="2" width="8.85546875" style="20" customWidth="1"/>
    <col min="3" max="3" width="40.42578125" style="40" customWidth="1"/>
    <col min="4" max="5" width="13.85546875" style="9" hidden="1" customWidth="1"/>
    <col min="6" max="6" width="13.85546875" style="20" hidden="1" customWidth="1"/>
    <col min="7" max="11" width="13.85546875" style="20" customWidth="1"/>
    <col min="12" max="12" width="13.85546875" style="6" customWidth="1"/>
    <col min="13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6" t="str">
        <f ca="1">MID(CELL("Filename",I4),SEARCH("]",CELL("Filename",I4),1)+1,32)</f>
        <v>LWDB 02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18</v>
      </c>
      <c r="E3" s="5" t="s">
        <v>16</v>
      </c>
      <c r="F3" s="48" t="s">
        <v>17</v>
      </c>
      <c r="G3" s="50" t="s">
        <v>49</v>
      </c>
      <c r="H3" s="5" t="s">
        <v>50</v>
      </c>
      <c r="I3" s="4" t="s">
        <v>51</v>
      </c>
      <c r="J3" s="5" t="s">
        <v>52</v>
      </c>
      <c r="K3" s="8" t="s">
        <v>53</v>
      </c>
      <c r="L3" s="5" t="s">
        <v>54</v>
      </c>
      <c r="M3" s="8" t="s">
        <v>55</v>
      </c>
      <c r="N3" s="5" t="s">
        <v>56</v>
      </c>
      <c r="O3" s="7" t="s">
        <v>57</v>
      </c>
    </row>
    <row r="4" spans="3:17" ht="20.100000000000001" customHeight="1" x14ac:dyDescent="0.25">
      <c r="C4" s="24" t="s">
        <v>11</v>
      </c>
      <c r="D4" s="27"/>
      <c r="E4" s="27"/>
      <c r="F4" s="49"/>
      <c r="G4" s="50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95</v>
      </c>
      <c r="E5" s="60">
        <f>D5/F5*100</f>
        <v>100.84925690021234</v>
      </c>
      <c r="F5" s="64">
        <v>94.199999999999989</v>
      </c>
      <c r="G5" s="57">
        <v>96.2</v>
      </c>
      <c r="H5" s="60">
        <f>SUM(G5/$O5)*100</f>
        <v>101.69133192389009</v>
      </c>
      <c r="I5" s="60">
        <v>98.5</v>
      </c>
      <c r="J5" s="60">
        <f>SUM(I5/$O5)*100</f>
        <v>104.12262156448205</v>
      </c>
      <c r="K5" s="18">
        <v>96.399999999999991</v>
      </c>
      <c r="L5" s="60">
        <f>SUM(K5/$O5)*100</f>
        <v>101.90274841437632</v>
      </c>
      <c r="M5" s="18">
        <v>89.9</v>
      </c>
      <c r="N5" s="28">
        <f>SUM(M5/$O5)*100</f>
        <v>95.031712473572952</v>
      </c>
      <c r="O5" s="33">
        <v>94.6</v>
      </c>
      <c r="Q5" s="1"/>
    </row>
    <row r="6" spans="3:17" ht="20.100000000000001" customHeight="1" x14ac:dyDescent="0.25">
      <c r="C6" s="21" t="s">
        <v>3</v>
      </c>
      <c r="D6" s="29">
        <v>8813</v>
      </c>
      <c r="E6" s="114">
        <f t="shared" ref="E6:E9" si="0">D6/F6*100</f>
        <v>103.43896713615024</v>
      </c>
      <c r="F6" s="153">
        <v>8520</v>
      </c>
      <c r="G6" s="56">
        <v>8343</v>
      </c>
      <c r="H6" s="60">
        <f>SUM(G6/$O6)*100</f>
        <v>96.786542923433871</v>
      </c>
      <c r="I6" s="63">
        <v>8342</v>
      </c>
      <c r="J6" s="60">
        <f>SUM(I6/$O6)*100</f>
        <v>96.774941995359626</v>
      </c>
      <c r="K6" s="29">
        <v>8064</v>
      </c>
      <c r="L6" s="60">
        <f>SUM(K6/$O6)*100</f>
        <v>93.549883990719266</v>
      </c>
      <c r="M6" s="29">
        <v>7800</v>
      </c>
      <c r="N6" s="28">
        <f>SUM(M6/$O6)*100</f>
        <v>90.487238979118331</v>
      </c>
      <c r="O6" s="35">
        <v>8620</v>
      </c>
      <c r="Q6" s="1"/>
    </row>
    <row r="7" spans="3:17" ht="20.100000000000001" customHeight="1" x14ac:dyDescent="0.25">
      <c r="C7" s="21" t="s">
        <v>10</v>
      </c>
      <c r="D7" s="18">
        <v>97.3</v>
      </c>
      <c r="E7" s="114">
        <f t="shared" si="0"/>
        <v>103.51063829787235</v>
      </c>
      <c r="F7" s="64">
        <v>94</v>
      </c>
      <c r="G7" s="57">
        <v>98.8</v>
      </c>
      <c r="H7" s="60">
        <f>SUM(G7/$O7)*100</f>
        <v>105.10638297872342</v>
      </c>
      <c r="I7" s="60">
        <v>96.7</v>
      </c>
      <c r="J7" s="60">
        <f>SUM(I7/$O7)*100</f>
        <v>102.87234042553193</v>
      </c>
      <c r="K7" s="18">
        <v>98.1</v>
      </c>
      <c r="L7" s="60">
        <f>SUM(K7/$O7)*100</f>
        <v>104.36170212765956</v>
      </c>
      <c r="M7" s="18">
        <v>97</v>
      </c>
      <c r="N7" s="28">
        <f>SUM(M7/$O7)*100</f>
        <v>103.19148936170212</v>
      </c>
      <c r="O7" s="34">
        <v>94</v>
      </c>
      <c r="Q7" s="1"/>
    </row>
    <row r="8" spans="3:17" ht="20.100000000000001" customHeight="1" x14ac:dyDescent="0.25">
      <c r="C8" s="21" t="s">
        <v>13</v>
      </c>
      <c r="D8" s="18">
        <v>100</v>
      </c>
      <c r="E8" s="114">
        <f t="shared" si="0"/>
        <v>109.8901098901099</v>
      </c>
      <c r="F8" s="64">
        <v>91</v>
      </c>
      <c r="G8" s="113">
        <v>98.6</v>
      </c>
      <c r="H8" s="114">
        <f>SUM(G8/$O8)*100</f>
        <v>108.35164835164835</v>
      </c>
      <c r="I8" s="114">
        <v>95</v>
      </c>
      <c r="J8" s="114">
        <f>SUM(I8/$O8)*100</f>
        <v>104.39560439560441</v>
      </c>
      <c r="K8" s="108">
        <v>94.3</v>
      </c>
      <c r="L8" s="114">
        <f>SUM(K8/$O8)*100</f>
        <v>103.62637362637361</v>
      </c>
      <c r="M8" s="108">
        <v>92.300000000000011</v>
      </c>
      <c r="N8" s="55">
        <f>SUM(M8/$O8)*100</f>
        <v>101.42857142857144</v>
      </c>
      <c r="O8" s="53">
        <v>91</v>
      </c>
      <c r="Q8" s="1"/>
    </row>
    <row r="9" spans="3:17" ht="20.100000000000001" customHeight="1" x14ac:dyDescent="0.25">
      <c r="C9" s="21" t="s">
        <v>19</v>
      </c>
      <c r="D9" s="108">
        <v>93</v>
      </c>
      <c r="E9" s="114">
        <f t="shared" si="0"/>
        <v>124</v>
      </c>
      <c r="F9" s="64">
        <v>75</v>
      </c>
      <c r="G9" s="113">
        <v>67.2</v>
      </c>
      <c r="H9" s="114">
        <f>SUM(G9/$O9)*100</f>
        <v>89.600000000000009</v>
      </c>
      <c r="I9" s="114">
        <v>54.2</v>
      </c>
      <c r="J9" s="114">
        <f>SUM(I9/$O9)*100</f>
        <v>72.266666666666666</v>
      </c>
      <c r="K9" s="108">
        <v>76.5</v>
      </c>
      <c r="L9" s="114">
        <f>SUM(K9/$O9)*100</f>
        <v>102</v>
      </c>
      <c r="M9" s="108">
        <v>92.5</v>
      </c>
      <c r="N9" s="55">
        <f>SUM(M9/$O9)*100</f>
        <v>123.33333333333334</v>
      </c>
      <c r="O9" s="53">
        <v>75</v>
      </c>
      <c r="Q9" s="1"/>
    </row>
    <row r="10" spans="3:17" ht="20.100000000000001" customHeight="1" x14ac:dyDescent="0.25">
      <c r="C10" s="39" t="s">
        <v>14</v>
      </c>
      <c r="D10" s="31"/>
      <c r="E10" s="31"/>
      <c r="F10" s="31"/>
      <c r="G10" s="58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100</v>
      </c>
      <c r="E11" s="114">
        <f t="shared" ref="E11:E15" si="1">D11/F11*100</f>
        <v>117.64705882352942</v>
      </c>
      <c r="F11" s="64">
        <v>85</v>
      </c>
      <c r="G11" s="57">
        <v>100</v>
      </c>
      <c r="H11" s="60">
        <f>SUM(G11/$O11)*100</f>
        <v>117.64705882352942</v>
      </c>
      <c r="I11" s="60">
        <v>100</v>
      </c>
      <c r="J11" s="60">
        <f>SUM(I11/$O11)*100</f>
        <v>117.64705882352942</v>
      </c>
      <c r="K11" s="18">
        <v>100</v>
      </c>
      <c r="L11" s="60">
        <f>SUM(K11/$O11)*100</f>
        <v>117.64705882352942</v>
      </c>
      <c r="M11" s="18">
        <v>100</v>
      </c>
      <c r="N11" s="28">
        <f>SUM(M11/$O11)*100</f>
        <v>117.64705882352942</v>
      </c>
      <c r="O11" s="34">
        <v>85</v>
      </c>
      <c r="Q11" s="1"/>
    </row>
    <row r="12" spans="3:17" ht="20.100000000000001" customHeight="1" x14ac:dyDescent="0.25">
      <c r="C12" s="21" t="s">
        <v>3</v>
      </c>
      <c r="D12" s="29">
        <v>10242</v>
      </c>
      <c r="E12" s="114">
        <f t="shared" si="1"/>
        <v>146.31428571428572</v>
      </c>
      <c r="F12" s="153">
        <v>7000</v>
      </c>
      <c r="G12" s="56">
        <v>5589</v>
      </c>
      <c r="H12" s="60">
        <f>SUM(G12/$O12)*100</f>
        <v>75.527027027027032</v>
      </c>
      <c r="I12" s="63">
        <v>7906</v>
      </c>
      <c r="J12" s="60">
        <f>SUM(I12/$O12)*100</f>
        <v>106.83783783783784</v>
      </c>
      <c r="K12" s="29">
        <v>10405</v>
      </c>
      <c r="L12" s="60">
        <f>SUM(K12/$O12)*100</f>
        <v>140.6081081081081</v>
      </c>
      <c r="M12" s="29">
        <v>10405</v>
      </c>
      <c r="N12" s="28">
        <f>SUM(M12/$O12)*100</f>
        <v>140.6081081081081</v>
      </c>
      <c r="O12" s="35">
        <v>7400</v>
      </c>
      <c r="Q12" s="1"/>
    </row>
    <row r="13" spans="3:17" ht="20.100000000000001" customHeight="1" x14ac:dyDescent="0.25">
      <c r="C13" s="21" t="s">
        <v>10</v>
      </c>
      <c r="D13" s="18">
        <v>100</v>
      </c>
      <c r="E13" s="114">
        <f t="shared" si="1"/>
        <v>126.58227848101266</v>
      </c>
      <c r="F13" s="64">
        <v>79</v>
      </c>
      <c r="G13" s="57">
        <v>100</v>
      </c>
      <c r="H13" s="60">
        <f>SUM(G13/$O13)*100</f>
        <v>124.22360248447204</v>
      </c>
      <c r="I13" s="60">
        <v>100</v>
      </c>
      <c r="J13" s="18">
        <f>SUM(I13/$O13)*100</f>
        <v>124.22360248447204</v>
      </c>
      <c r="K13" s="18">
        <v>100</v>
      </c>
      <c r="L13" s="60">
        <f>SUM(K13/$O13)*100</f>
        <v>124.22360248447204</v>
      </c>
      <c r="M13" s="18">
        <v>100</v>
      </c>
      <c r="N13" s="28">
        <f>SUM(M13/$O13)*100</f>
        <v>124.22360248447204</v>
      </c>
      <c r="O13" s="34">
        <v>80.5</v>
      </c>
      <c r="Q13" s="1"/>
    </row>
    <row r="14" spans="3:17" ht="20.100000000000001" customHeight="1" x14ac:dyDescent="0.25">
      <c r="C14" s="21" t="s">
        <v>13</v>
      </c>
      <c r="D14" s="18">
        <v>100</v>
      </c>
      <c r="E14" s="114">
        <f t="shared" si="1"/>
        <v>132.97872340425531</v>
      </c>
      <c r="F14" s="64">
        <v>75.2</v>
      </c>
      <c r="G14" s="57">
        <v>100</v>
      </c>
      <c r="H14" s="60">
        <f>SUM(G14/$O14)*100</f>
        <v>132.27513227513228</v>
      </c>
      <c r="I14" s="60">
        <v>100</v>
      </c>
      <c r="J14" s="60">
        <f>SUM(I14/$O14)*100</f>
        <v>132.27513227513228</v>
      </c>
      <c r="K14" s="18">
        <v>100</v>
      </c>
      <c r="L14" s="60">
        <f>SUM(K14/$O14)*100</f>
        <v>132.27513227513228</v>
      </c>
      <c r="M14" s="18">
        <v>100</v>
      </c>
      <c r="N14" s="55">
        <f>SUM(M14/$O14)*100</f>
        <v>132.27513227513228</v>
      </c>
      <c r="O14" s="53">
        <v>75.599999999999994</v>
      </c>
      <c r="Q14" s="1"/>
    </row>
    <row r="15" spans="3:17" ht="20.100000000000001" customHeight="1" x14ac:dyDescent="0.25">
      <c r="C15" s="21" t="s">
        <v>19</v>
      </c>
      <c r="D15" s="108">
        <v>100</v>
      </c>
      <c r="E15" s="114">
        <f t="shared" si="1"/>
        <v>142.45014245014247</v>
      </c>
      <c r="F15" s="64">
        <v>70.199999999999989</v>
      </c>
      <c r="G15" s="57">
        <v>66.7</v>
      </c>
      <c r="H15" s="60">
        <f>SUM(G15/$O15)*100</f>
        <v>94.475920679886698</v>
      </c>
      <c r="I15" s="60">
        <v>80</v>
      </c>
      <c r="J15" s="60">
        <f>SUM(I15/$O15)*100</f>
        <v>113.31444759206799</v>
      </c>
      <c r="K15" s="18">
        <v>100</v>
      </c>
      <c r="L15" s="60">
        <f>SUM(K15/$O15)*100</f>
        <v>141.64305949008499</v>
      </c>
      <c r="M15" s="18">
        <v>80</v>
      </c>
      <c r="N15" s="55">
        <f>SUM(M15/$O15)*100</f>
        <v>113.31444759206799</v>
      </c>
      <c r="O15" s="53">
        <v>70.599999999999994</v>
      </c>
      <c r="Q15" s="1"/>
    </row>
    <row r="16" spans="3:17" ht="20.100000000000001" customHeight="1" x14ac:dyDescent="0.25">
      <c r="C16" s="39" t="s">
        <v>15</v>
      </c>
      <c r="D16" s="31"/>
      <c r="E16" s="31"/>
      <c r="F16" s="31"/>
      <c r="G16" s="58"/>
      <c r="H16" s="31"/>
      <c r="I16" s="31"/>
      <c r="J16" s="31"/>
      <c r="K16" s="31"/>
      <c r="L16" s="31"/>
      <c r="M16" s="31"/>
      <c r="N16" s="30"/>
      <c r="O16" s="54"/>
      <c r="Q16" s="1"/>
    </row>
    <row r="17" spans="3:17" ht="20.100000000000001" customHeight="1" x14ac:dyDescent="0.25">
      <c r="C17" s="21" t="s">
        <v>2</v>
      </c>
      <c r="D17" s="18">
        <v>77.8</v>
      </c>
      <c r="E17" s="114">
        <f t="shared" ref="E17:E21" si="2">D17/F17*100</f>
        <v>94.647201946472023</v>
      </c>
      <c r="F17" s="64">
        <v>82.199999999999989</v>
      </c>
      <c r="G17" s="57">
        <v>77.8</v>
      </c>
      <c r="H17" s="60">
        <f>SUM(G17/$O17)*100</f>
        <v>94.188861985472158</v>
      </c>
      <c r="I17" s="60">
        <v>83.3</v>
      </c>
      <c r="J17" s="60">
        <f>SUM(I17/$O17)*100</f>
        <v>100.84745762711864</v>
      </c>
      <c r="K17" s="18">
        <v>90.9</v>
      </c>
      <c r="L17" s="60">
        <f>SUM(K17/$O17)*100</f>
        <v>110.04842615012107</v>
      </c>
      <c r="M17" s="18">
        <v>54.1</v>
      </c>
      <c r="N17" s="28">
        <f>M17/$O17*100</f>
        <v>65.496368038740925</v>
      </c>
      <c r="O17" s="34">
        <v>82.6</v>
      </c>
      <c r="Q17" s="1"/>
    </row>
    <row r="18" spans="3:17" ht="20.100000000000001" customHeight="1" x14ac:dyDescent="0.25">
      <c r="C18" s="21" t="s">
        <v>3</v>
      </c>
      <c r="D18" s="109">
        <v>5206</v>
      </c>
      <c r="E18" s="114">
        <f t="shared" si="2"/>
        <v>157.75757575757575</v>
      </c>
      <c r="F18" s="153">
        <v>3300</v>
      </c>
      <c r="G18" s="112">
        <v>5206</v>
      </c>
      <c r="H18" s="60">
        <f>SUM(G18/$O18)*100</f>
        <v>148.74285714285713</v>
      </c>
      <c r="I18" s="115">
        <v>5207</v>
      </c>
      <c r="J18" s="60">
        <f>SUM(I18/$O18)*100</f>
        <v>148.77142857142857</v>
      </c>
      <c r="K18" s="109">
        <v>5207</v>
      </c>
      <c r="L18" s="60">
        <f>SUM(K18/$O18)*100</f>
        <v>148.77142857142857</v>
      </c>
      <c r="M18" s="109">
        <v>3108</v>
      </c>
      <c r="N18" s="28">
        <f>SUM(M18/$O18)*100</f>
        <v>88.8</v>
      </c>
      <c r="O18" s="110">
        <v>3500</v>
      </c>
      <c r="Q18" s="1"/>
    </row>
    <row r="19" spans="3:17" ht="20.100000000000001" customHeight="1" x14ac:dyDescent="0.25">
      <c r="C19" s="21" t="s">
        <v>10</v>
      </c>
      <c r="D19" s="18">
        <v>93.300000000000011</v>
      </c>
      <c r="E19" s="114">
        <f t="shared" si="2"/>
        <v>119.61538461538464</v>
      </c>
      <c r="F19" s="64">
        <v>78</v>
      </c>
      <c r="G19" s="65">
        <v>81.8</v>
      </c>
      <c r="H19" s="60">
        <f t="shared" ref="H19:H20" si="3">SUM(G19/$O19)*100</f>
        <v>102.25</v>
      </c>
      <c r="I19" s="60">
        <v>77.8</v>
      </c>
      <c r="J19" s="60">
        <f t="shared" ref="J19:J20" si="4">SUM(I19/$O19)*100</f>
        <v>97.249999999999986</v>
      </c>
      <c r="K19" s="18">
        <v>77.8</v>
      </c>
      <c r="L19" s="60">
        <f t="shared" ref="L19:L20" si="5">SUM(K19/$O19)*100</f>
        <v>97.249999999999986</v>
      </c>
      <c r="M19" s="18">
        <v>75</v>
      </c>
      <c r="N19" s="28">
        <f>M19/$O19*100</f>
        <v>93.75</v>
      </c>
      <c r="O19" s="34">
        <v>80</v>
      </c>
      <c r="Q19" s="1"/>
    </row>
    <row r="20" spans="3:17" ht="20.100000000000001" customHeight="1" x14ac:dyDescent="0.25">
      <c r="C20" s="21" t="s">
        <v>13</v>
      </c>
      <c r="D20" s="18">
        <v>80</v>
      </c>
      <c r="E20" s="114">
        <f t="shared" si="2"/>
        <v>102.56410256410255</v>
      </c>
      <c r="F20" s="64">
        <v>78</v>
      </c>
      <c r="G20" s="57">
        <v>0</v>
      </c>
      <c r="H20" s="60">
        <f t="shared" si="3"/>
        <v>0</v>
      </c>
      <c r="I20" s="60">
        <v>85.7</v>
      </c>
      <c r="J20" s="60">
        <f t="shared" si="4"/>
        <v>108.48101265822785</v>
      </c>
      <c r="K20" s="18">
        <v>75</v>
      </c>
      <c r="L20" s="60">
        <f t="shared" si="5"/>
        <v>94.936708860759495</v>
      </c>
      <c r="M20" s="18">
        <v>80</v>
      </c>
      <c r="N20" s="55">
        <f>SUM(M20/$O20)*100</f>
        <v>101.26582278481013</v>
      </c>
      <c r="O20" s="53">
        <v>79</v>
      </c>
    </row>
    <row r="21" spans="3:17" ht="20.100000000000001" customHeight="1" x14ac:dyDescent="0.25">
      <c r="C21" s="21" t="s">
        <v>19</v>
      </c>
      <c r="D21" s="108">
        <v>7.7</v>
      </c>
      <c r="E21" s="114">
        <f t="shared" si="2"/>
        <v>16.923076923076923</v>
      </c>
      <c r="F21" s="64">
        <v>45.5</v>
      </c>
      <c r="G21" s="57">
        <v>80</v>
      </c>
      <c r="H21" s="60">
        <f>SUM(G21/$O21)*100</f>
        <v>172.04301075268816</v>
      </c>
      <c r="I21" s="60">
        <v>66.7</v>
      </c>
      <c r="J21" s="60">
        <f>SUM(I21/$O21)*100</f>
        <v>143.44086021505379</v>
      </c>
      <c r="K21" s="18">
        <v>50</v>
      </c>
      <c r="L21" s="60">
        <f>SUM(K21/$O21)*100</f>
        <v>107.5268817204301</v>
      </c>
      <c r="M21" s="18">
        <v>33.300000000000004</v>
      </c>
      <c r="N21" s="55">
        <f>SUM(M21/$O21)*100</f>
        <v>71.612903225806463</v>
      </c>
      <c r="O21" s="53">
        <v>46.5</v>
      </c>
      <c r="Q21" s="1"/>
    </row>
    <row r="22" spans="3:17" ht="20.100000000000001" customHeight="1" x14ac:dyDescent="0.25">
      <c r="C22" s="39" t="s">
        <v>12</v>
      </c>
      <c r="D22" s="31"/>
      <c r="E22" s="31"/>
      <c r="F22" s="31"/>
      <c r="G22" s="58"/>
      <c r="H22" s="31"/>
      <c r="I22" s="31"/>
      <c r="J22" s="31"/>
      <c r="K22" s="31"/>
      <c r="L22" s="31"/>
      <c r="M22" s="31"/>
      <c r="N22" s="30"/>
      <c r="O22" s="23"/>
    </row>
    <row r="23" spans="3:17" ht="20.100000000000001" customHeight="1" x14ac:dyDescent="0.25">
      <c r="C23" s="21" t="s">
        <v>2</v>
      </c>
      <c r="D23" s="18">
        <v>65.600000000000009</v>
      </c>
      <c r="E23" s="114">
        <f t="shared" ref="E23:E25" si="6">D23/F23*100</f>
        <v>98.203592814371277</v>
      </c>
      <c r="F23" s="64">
        <v>66.8</v>
      </c>
      <c r="G23" s="57">
        <v>66.2</v>
      </c>
      <c r="H23" s="60">
        <f>SUM(G23/$O23)*100</f>
        <v>98.511904761904773</v>
      </c>
      <c r="I23" s="60">
        <v>65.8</v>
      </c>
      <c r="J23" s="60">
        <f>SUM(I23/$O23)*100</f>
        <v>97.916666666666657</v>
      </c>
      <c r="K23" s="18">
        <v>67.7</v>
      </c>
      <c r="L23" s="60">
        <f>SUM(K23/$O23)*100</f>
        <v>100.74404761904762</v>
      </c>
      <c r="M23" s="18">
        <v>66.5</v>
      </c>
      <c r="N23" s="28">
        <f>M23/$O23*100</f>
        <v>98.958333333333329</v>
      </c>
      <c r="O23" s="34">
        <v>67.2</v>
      </c>
    </row>
    <row r="24" spans="3:17" ht="20.100000000000001" customHeight="1" x14ac:dyDescent="0.25">
      <c r="C24" s="21" t="s">
        <v>3</v>
      </c>
      <c r="D24" s="29">
        <v>6088</v>
      </c>
      <c r="E24" s="60">
        <f t="shared" si="6"/>
        <v>118.90624999999999</v>
      </c>
      <c r="F24" s="153">
        <v>5120</v>
      </c>
      <c r="G24" s="56">
        <v>6723</v>
      </c>
      <c r="H24" s="60">
        <f>SUM(G24/$O24)*100</f>
        <v>128.30152671755727</v>
      </c>
      <c r="I24" s="63">
        <v>7309</v>
      </c>
      <c r="J24" s="60">
        <f>SUM(I24/$O24)*100</f>
        <v>139.48473282442748</v>
      </c>
      <c r="K24" s="29">
        <v>7705</v>
      </c>
      <c r="L24" s="60">
        <f>SUM(K24/$O24)*100</f>
        <v>147.04198473282443</v>
      </c>
      <c r="M24" s="29">
        <v>7713</v>
      </c>
      <c r="N24" s="28">
        <f>M24/$O24*100</f>
        <v>147.19465648854961</v>
      </c>
      <c r="O24" s="35">
        <v>5240</v>
      </c>
    </row>
    <row r="25" spans="3:17" ht="20.100000000000001" customHeight="1" x14ac:dyDescent="0.25">
      <c r="C25" s="25" t="s">
        <v>10</v>
      </c>
      <c r="D25" s="18">
        <v>64.5</v>
      </c>
      <c r="E25" s="60">
        <f t="shared" si="6"/>
        <v>99.537037037037052</v>
      </c>
      <c r="F25" s="64">
        <v>64.8</v>
      </c>
      <c r="G25" s="57">
        <v>63.9</v>
      </c>
      <c r="H25" s="60">
        <f>SUM(G25/$O25)*100</f>
        <v>98.006134969325146</v>
      </c>
      <c r="I25" s="60">
        <v>63.800000000000004</v>
      </c>
      <c r="J25" s="60">
        <f>SUM(I25/$O25)*100</f>
        <v>97.852760736196316</v>
      </c>
      <c r="K25" s="18">
        <v>62.6</v>
      </c>
      <c r="L25" s="60">
        <f>SUM(K25/$O25)*100</f>
        <v>96.012269938650306</v>
      </c>
      <c r="M25" s="18">
        <v>65.100000000000009</v>
      </c>
      <c r="N25" s="28">
        <f>M25/$O25*100</f>
        <v>99.846625766871171</v>
      </c>
      <c r="O25" s="34">
        <v>65.2</v>
      </c>
    </row>
    <row r="26" spans="3:17" ht="20.100000000000001" customHeight="1" x14ac:dyDescent="0.25">
      <c r="D26" s="20"/>
      <c r="E26" s="20"/>
      <c r="F26" s="6"/>
      <c r="G26" s="9"/>
      <c r="H26" s="9"/>
      <c r="L26" s="20"/>
      <c r="O26" s="6"/>
    </row>
    <row r="27" spans="3:17" ht="20.100000000000001" customHeight="1" x14ac:dyDescent="0.25">
      <c r="C27" s="168" t="s">
        <v>7</v>
      </c>
      <c r="D27" s="168"/>
      <c r="E27" s="20"/>
      <c r="F27" s="32"/>
      <c r="L27" s="20"/>
    </row>
    <row r="28" spans="3:17" ht="20.100000000000001" customHeight="1" x14ac:dyDescent="0.25">
      <c r="C28" s="169" t="s">
        <v>8</v>
      </c>
      <c r="D28" s="169"/>
      <c r="E28" s="20"/>
      <c r="F28" s="32"/>
      <c r="L28" s="20"/>
    </row>
    <row r="29" spans="3:17" ht="20.100000000000001" customHeight="1" x14ac:dyDescent="0.25">
      <c r="C29" s="170" t="s">
        <v>9</v>
      </c>
      <c r="D29" s="170"/>
      <c r="E29" s="20"/>
      <c r="F29" s="6"/>
      <c r="L29" s="20"/>
    </row>
    <row r="30" spans="3:17" ht="17.25" customHeight="1" x14ac:dyDescent="0.25">
      <c r="D30" s="20"/>
      <c r="E30" s="20"/>
      <c r="F30" s="6"/>
      <c r="G30" s="9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9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G33" s="9"/>
      <c r="H33" s="9"/>
      <c r="L33" s="20"/>
      <c r="O33" s="6"/>
    </row>
    <row r="34" spans="4:15" x14ac:dyDescent="0.25">
      <c r="D34" s="20"/>
      <c r="E34" s="20"/>
      <c r="F34" s="6"/>
      <c r="G34" s="9"/>
      <c r="H34" s="9"/>
      <c r="L34" s="20"/>
      <c r="O34" s="6"/>
    </row>
    <row r="35" spans="4:15" x14ac:dyDescent="0.25">
      <c r="D35" s="20"/>
      <c r="E35" s="20"/>
      <c r="F35" s="6"/>
      <c r="G35" s="9"/>
      <c r="H35" s="9"/>
      <c r="L35" s="20"/>
      <c r="O35" s="6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</sheetData>
  <mergeCells count="3">
    <mergeCell ref="C27:D27"/>
    <mergeCell ref="C28:D28"/>
    <mergeCell ref="C29:D29"/>
  </mergeCells>
  <conditionalFormatting sqref="D5">
    <cfRule type="cellIs" dxfId="2291" priority="86" operator="between">
      <formula>$F5*0.9</formula>
      <formula>$F5</formula>
    </cfRule>
    <cfRule type="cellIs" dxfId="2290" priority="87" operator="lessThan">
      <formula>$F5*0.9</formula>
    </cfRule>
    <cfRule type="cellIs" dxfId="2289" priority="88" operator="greaterThan">
      <formula>$F5</formula>
    </cfRule>
  </conditionalFormatting>
  <conditionalFormatting sqref="D7">
    <cfRule type="cellIs" dxfId="2288" priority="79" operator="between">
      <formula>$F7*0.9</formula>
      <formula>$F7</formula>
    </cfRule>
    <cfRule type="cellIs" dxfId="2287" priority="80" operator="lessThan">
      <formula>$F7*0.9</formula>
    </cfRule>
    <cfRule type="cellIs" dxfId="2286" priority="81" operator="greaterThan">
      <formula>$F7</formula>
    </cfRule>
  </conditionalFormatting>
  <conditionalFormatting sqref="D6">
    <cfRule type="cellIs" dxfId="2285" priority="76" operator="between">
      <formula>$F6*0.9</formula>
      <formula>$F6</formula>
    </cfRule>
    <cfRule type="cellIs" dxfId="2284" priority="77" operator="lessThan">
      <formula>$F6*0.9</formula>
    </cfRule>
    <cfRule type="cellIs" dxfId="2283" priority="78" operator="greaterThan">
      <formula>$F6</formula>
    </cfRule>
  </conditionalFormatting>
  <conditionalFormatting sqref="D11">
    <cfRule type="cellIs" dxfId="2282" priority="73" operator="between">
      <formula>$F11*0.9</formula>
      <formula>$F11</formula>
    </cfRule>
    <cfRule type="cellIs" dxfId="2281" priority="74" operator="lessThan">
      <formula>$F11*0.9</formula>
    </cfRule>
    <cfRule type="cellIs" dxfId="2280" priority="75" operator="greaterThan">
      <formula>$F11</formula>
    </cfRule>
  </conditionalFormatting>
  <conditionalFormatting sqref="D17">
    <cfRule type="cellIs" dxfId="2279" priority="70" operator="between">
      <formula>$F17*0.9</formula>
      <formula>$F17</formula>
    </cfRule>
    <cfRule type="cellIs" dxfId="2278" priority="71" operator="lessThan">
      <formula>$F17*0.9</formula>
    </cfRule>
    <cfRule type="cellIs" dxfId="2277" priority="72" operator="greaterThan">
      <formula>$F17</formula>
    </cfRule>
  </conditionalFormatting>
  <conditionalFormatting sqref="D23">
    <cfRule type="cellIs" dxfId="2276" priority="67" operator="between">
      <formula>$F23*0.9</formula>
      <formula>$F23</formula>
    </cfRule>
    <cfRule type="cellIs" dxfId="2275" priority="68" operator="lessThan">
      <formula>$F23*0.9</formula>
    </cfRule>
    <cfRule type="cellIs" dxfId="2274" priority="69" operator="greaterThan">
      <formula>$F23</formula>
    </cfRule>
  </conditionalFormatting>
  <conditionalFormatting sqref="D12">
    <cfRule type="cellIs" dxfId="2273" priority="64" operator="between">
      <formula>$F12*0.9</formula>
      <formula>$F12</formula>
    </cfRule>
    <cfRule type="cellIs" dxfId="2272" priority="65" operator="lessThan">
      <formula>$F12*0.9</formula>
    </cfRule>
    <cfRule type="cellIs" dxfId="2271" priority="66" operator="greaterThan">
      <formula>$F12</formula>
    </cfRule>
  </conditionalFormatting>
  <conditionalFormatting sqref="D24">
    <cfRule type="cellIs" dxfId="2270" priority="61" operator="between">
      <formula>$F24*0.9</formula>
      <formula>$F24</formula>
    </cfRule>
    <cfRule type="cellIs" dxfId="2269" priority="62" operator="lessThan">
      <formula>$F24*0.9</formula>
    </cfRule>
    <cfRule type="cellIs" dxfId="2268" priority="63" operator="greaterThan">
      <formula>$F24</formula>
    </cfRule>
  </conditionalFormatting>
  <conditionalFormatting sqref="D13">
    <cfRule type="cellIs" dxfId="2267" priority="58" operator="between">
      <formula>$F13*0.9</formula>
      <formula>$F13</formula>
    </cfRule>
    <cfRule type="cellIs" dxfId="2266" priority="59" operator="lessThan">
      <formula>$F13*0.9</formula>
    </cfRule>
    <cfRule type="cellIs" dxfId="2265" priority="60" operator="greaterThan">
      <formula>$F13</formula>
    </cfRule>
  </conditionalFormatting>
  <conditionalFormatting sqref="D19">
    <cfRule type="cellIs" dxfId="2264" priority="55" operator="between">
      <formula>$F19*0.9</formula>
      <formula>$F19</formula>
    </cfRule>
    <cfRule type="cellIs" dxfId="2263" priority="56" operator="lessThan">
      <formula>$F19*0.9</formula>
    </cfRule>
    <cfRule type="cellIs" dxfId="2262" priority="57" operator="greaterThan">
      <formula>$F19</formula>
    </cfRule>
  </conditionalFormatting>
  <conditionalFormatting sqref="D25">
    <cfRule type="cellIs" dxfId="2261" priority="52" operator="between">
      <formula>$F25*0.9</formula>
      <formula>$F25</formula>
    </cfRule>
    <cfRule type="cellIs" dxfId="2260" priority="53" operator="lessThan">
      <formula>$F25*0.9</formula>
    </cfRule>
    <cfRule type="cellIs" dxfId="2259" priority="54" operator="greaterThan">
      <formula>$F25</formula>
    </cfRule>
  </conditionalFormatting>
  <conditionalFormatting sqref="G5 I5 K5 M5">
    <cfRule type="cellIs" dxfId="2258" priority="107" operator="between">
      <formula>$O5*0.9</formula>
      <formula>$O5</formula>
    </cfRule>
    <cfRule type="cellIs" dxfId="2257" priority="108" operator="lessThan">
      <formula>$O5*0.9</formula>
    </cfRule>
    <cfRule type="cellIs" dxfId="2256" priority="109" operator="greaterThan">
      <formula>$O5</formula>
    </cfRule>
  </conditionalFormatting>
  <conditionalFormatting sqref="G6 I6 K6 M6">
    <cfRule type="cellIs" dxfId="2255" priority="89" operator="between">
      <formula>$O6*0.9</formula>
      <formula>$O6</formula>
    </cfRule>
    <cfRule type="cellIs" dxfId="2254" priority="90" operator="lessThan">
      <formula>$O6*0.9</formula>
    </cfRule>
    <cfRule type="cellIs" dxfId="2253" priority="91" operator="greaterThan">
      <formula>$O6</formula>
    </cfRule>
  </conditionalFormatting>
  <conditionalFormatting sqref="G7 I7 K7 M7">
    <cfRule type="cellIs" dxfId="2252" priority="49" operator="between">
      <formula>$O7*0.9</formula>
      <formula>$O7</formula>
    </cfRule>
    <cfRule type="cellIs" dxfId="2251" priority="50" operator="lessThan">
      <formula>$O7*0.9</formula>
    </cfRule>
    <cfRule type="cellIs" dxfId="2250" priority="51" operator="greaterThan">
      <formula>$O7</formula>
    </cfRule>
  </conditionalFormatting>
  <conditionalFormatting sqref="G11 I11 K11 M11">
    <cfRule type="cellIs" dxfId="2249" priority="104" operator="between">
      <formula>$O11*0.9</formula>
      <formula>$O11</formula>
    </cfRule>
    <cfRule type="cellIs" dxfId="2248" priority="105" operator="lessThan">
      <formula>$O11*0.9</formula>
    </cfRule>
    <cfRule type="cellIs" dxfId="2247" priority="106" operator="greaterThan">
      <formula>$O11</formula>
    </cfRule>
  </conditionalFormatting>
  <conditionalFormatting sqref="G12 I12 K12 M12">
    <cfRule type="cellIs" dxfId="2246" priority="101" operator="between">
      <formula>$O12*0.9</formula>
      <formula>$O12</formula>
    </cfRule>
    <cfRule type="cellIs" dxfId="2245" priority="102" operator="lessThan">
      <formula>$O12*0.9</formula>
    </cfRule>
    <cfRule type="cellIs" dxfId="2244" priority="103" operator="greaterThan">
      <formula>$O12</formula>
    </cfRule>
  </conditionalFormatting>
  <conditionalFormatting sqref="G13 I13 K13 M13">
    <cfRule type="cellIs" dxfId="2243" priority="83" operator="between">
      <formula>$O13*0.9</formula>
      <formula>$O13</formula>
    </cfRule>
    <cfRule type="cellIs" dxfId="2242" priority="84" operator="lessThan">
      <formula>$O13*0.9</formula>
    </cfRule>
    <cfRule type="cellIs" dxfId="2241" priority="85" operator="greaterThan">
      <formula>$O13</formula>
    </cfRule>
  </conditionalFormatting>
  <conditionalFormatting sqref="G14 I14 K14 M14">
    <cfRule type="cellIs" dxfId="2240" priority="43" operator="between">
      <formula>$O14*0.9</formula>
      <formula>$O14</formula>
    </cfRule>
    <cfRule type="cellIs" dxfId="2239" priority="44" operator="lessThan">
      <formula>$O14*0.9</formula>
    </cfRule>
    <cfRule type="cellIs" dxfId="2238" priority="45" operator="greaterThan">
      <formula>$O14</formula>
    </cfRule>
  </conditionalFormatting>
  <conditionalFormatting sqref="G17:G18 I17:I18 K17:K18 M17:M18">
    <cfRule type="cellIs" dxfId="2237" priority="98" operator="between">
      <formula>$O17*0.9</formula>
      <formula>$O17</formula>
    </cfRule>
    <cfRule type="cellIs" dxfId="2236" priority="99" operator="lessThan">
      <formula>$O17*0.9</formula>
    </cfRule>
    <cfRule type="cellIs" dxfId="2235" priority="100" operator="greaterThan">
      <formula>$O17</formula>
    </cfRule>
  </conditionalFormatting>
  <conditionalFormatting sqref="G19 I19 K19 M19">
    <cfRule type="cellIs" dxfId="2234" priority="40" operator="between">
      <formula>$O19*0.9</formula>
      <formula>$O19</formula>
    </cfRule>
    <cfRule type="cellIs" dxfId="2233" priority="41" operator="lessThan">
      <formula>$O19*0.9</formula>
    </cfRule>
    <cfRule type="cellIs" dxfId="2232" priority="42" operator="greaterThan">
      <formula>$O19</formula>
    </cfRule>
  </conditionalFormatting>
  <conditionalFormatting sqref="G20 I20 K20 M20">
    <cfRule type="cellIs" dxfId="2231" priority="37" operator="between">
      <formula>$O20*0.9</formula>
      <formula>$O20</formula>
    </cfRule>
    <cfRule type="cellIs" dxfId="2230" priority="38" operator="lessThan">
      <formula>$O20*0.9</formula>
    </cfRule>
    <cfRule type="cellIs" dxfId="2229" priority="39" operator="greaterThan">
      <formula>$O20</formula>
    </cfRule>
  </conditionalFormatting>
  <conditionalFormatting sqref="G23 I23 K23 M23">
    <cfRule type="cellIs" dxfId="2228" priority="95" operator="between">
      <formula>$O23*0.9</formula>
      <formula>$O23</formula>
    </cfRule>
    <cfRule type="cellIs" dxfId="2227" priority="96" operator="lessThan">
      <formula>$O23*0.9</formula>
    </cfRule>
    <cfRule type="cellIs" dxfId="2226" priority="97" operator="greaterThan">
      <formula>$O23</formula>
    </cfRule>
  </conditionalFormatting>
  <conditionalFormatting sqref="G24 I24 K24 M24">
    <cfRule type="cellIs" dxfId="2225" priority="92" operator="between">
      <formula>$O24*0.9</formula>
      <formula>$O24</formula>
    </cfRule>
    <cfRule type="cellIs" dxfId="2224" priority="93" operator="lessThan">
      <formula>$O24*0.9</formula>
    </cfRule>
    <cfRule type="cellIs" dxfId="2223" priority="94" operator="greaterThan">
      <formula>$O24</formula>
    </cfRule>
  </conditionalFormatting>
  <conditionalFormatting sqref="G25 I25 K25 M25">
    <cfRule type="cellIs" dxfId="2222" priority="34" operator="between">
      <formula>$O25*0.9</formula>
      <formula>$O25</formula>
    </cfRule>
    <cfRule type="cellIs" dxfId="2221" priority="35" operator="lessThan">
      <formula>$O25*0.9</formula>
    </cfRule>
    <cfRule type="cellIs" dxfId="2220" priority="36" operator="greaterThan">
      <formula>$O25</formula>
    </cfRule>
  </conditionalFormatting>
  <conditionalFormatting sqref="D8">
    <cfRule type="cellIs" dxfId="2219" priority="31" operator="between">
      <formula>$F8*0.9</formula>
      <formula>$F8</formula>
    </cfRule>
    <cfRule type="cellIs" dxfId="2218" priority="32" operator="lessThan">
      <formula>$F8*0.9</formula>
    </cfRule>
    <cfRule type="cellIs" dxfId="2217" priority="33" operator="greaterThan">
      <formula>$F8</formula>
    </cfRule>
  </conditionalFormatting>
  <conditionalFormatting sqref="D14">
    <cfRule type="cellIs" dxfId="2216" priority="28" operator="between">
      <formula>$F14*0.9</formula>
      <formula>$F14</formula>
    </cfRule>
    <cfRule type="cellIs" dxfId="2215" priority="29" operator="lessThan">
      <formula>$F14*0.9</formula>
    </cfRule>
    <cfRule type="cellIs" dxfId="2214" priority="30" operator="greaterThan">
      <formula>$F14</formula>
    </cfRule>
  </conditionalFormatting>
  <conditionalFormatting sqref="D20">
    <cfRule type="cellIs" dxfId="2213" priority="25" operator="between">
      <formula>$F20*0.9</formula>
      <formula>$F20</formula>
    </cfRule>
    <cfRule type="cellIs" dxfId="2212" priority="26" operator="lessThan">
      <formula>$F20*0.9</formula>
    </cfRule>
    <cfRule type="cellIs" dxfId="2211" priority="27" operator="greaterThan">
      <formula>$F20</formula>
    </cfRule>
  </conditionalFormatting>
  <conditionalFormatting sqref="G15 I15 K15 M15">
    <cfRule type="cellIs" dxfId="2210" priority="22" operator="between">
      <formula>$O15*0.9</formula>
      <formula>$O15</formula>
    </cfRule>
    <cfRule type="cellIs" dxfId="2209" priority="23" operator="lessThan">
      <formula>$O15*0.9</formula>
    </cfRule>
    <cfRule type="cellIs" dxfId="2208" priority="24" operator="greaterThan">
      <formula>$O15</formula>
    </cfRule>
  </conditionalFormatting>
  <conditionalFormatting sqref="G21 I21 K21 M21">
    <cfRule type="cellIs" dxfId="2207" priority="16" operator="between">
      <formula>$O21*0.9</formula>
      <formula>$O21</formula>
    </cfRule>
    <cfRule type="cellIs" dxfId="2206" priority="17" operator="lessThan">
      <formula>$O21*0.9</formula>
    </cfRule>
    <cfRule type="cellIs" dxfId="2205" priority="18" operator="greaterThan">
      <formula>$O21</formula>
    </cfRule>
  </conditionalFormatting>
  <conditionalFormatting sqref="G8 I8 K8 M8">
    <cfRule type="cellIs" dxfId="2204" priority="10" operator="between">
      <formula>$O8*0.9</formula>
      <formula>$O8</formula>
    </cfRule>
    <cfRule type="cellIs" dxfId="2203" priority="11" operator="lessThan">
      <formula>$O8*0.9</formula>
    </cfRule>
    <cfRule type="cellIs" dxfId="2202" priority="12" operator="greaterThan">
      <formula>$O8</formula>
    </cfRule>
  </conditionalFormatting>
  <conditionalFormatting sqref="G9 I9 K9 M9">
    <cfRule type="cellIs" dxfId="2201" priority="7" operator="between">
      <formula>$O9*0.9</formula>
      <formula>$O9</formula>
    </cfRule>
    <cfRule type="cellIs" dxfId="2200" priority="8" operator="lessThan">
      <formula>$O9*0.9</formula>
    </cfRule>
    <cfRule type="cellIs" dxfId="2199" priority="9" operator="greaterThan">
      <formula>$O9</formula>
    </cfRule>
  </conditionalFormatting>
  <conditionalFormatting sqref="D21 D15 D9">
    <cfRule type="cellIs" dxfId="2198" priority="4" operator="between">
      <formula>$F9*0.9</formula>
      <formula>$F9</formula>
    </cfRule>
    <cfRule type="cellIs" dxfId="2197" priority="5" operator="lessThan">
      <formula>$F9*0.9</formula>
    </cfRule>
    <cfRule type="cellIs" dxfId="2196" priority="6" operator="greaterThan">
      <formula>$F9</formula>
    </cfRule>
  </conditionalFormatting>
  <conditionalFormatting sqref="D18">
    <cfRule type="cellIs" dxfId="2195" priority="1" operator="between">
      <formula>$F18*0.9</formula>
      <formula>$F18</formula>
    </cfRule>
    <cfRule type="cellIs" dxfId="2194" priority="2" operator="lessThan">
      <formula>$F18*0.9</formula>
    </cfRule>
    <cfRule type="cellIs" dxfId="2193" priority="3" operator="greaterThan">
      <formula>$F18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Q45"/>
  <sheetViews>
    <sheetView zoomScaleNormal="100" zoomScaleSheetLayoutView="100" workbookViewId="0">
      <pane xSplit="3" ySplit="3" topLeftCell="D4" activePane="bottomRight" state="frozen"/>
      <selection activeCell="M11" sqref="M11:M15"/>
      <selection pane="topRight" activeCell="M11" sqref="M11:M15"/>
      <selection pane="bottomLeft" activeCell="M11" sqref="M11:M15"/>
      <selection pane="bottomRight" activeCell="S12" sqref="S12"/>
    </sheetView>
  </sheetViews>
  <sheetFormatPr defaultColWidth="9.140625" defaultRowHeight="15" x14ac:dyDescent="0.25"/>
  <cols>
    <col min="1" max="2" width="8.85546875" style="20" customWidth="1"/>
    <col min="3" max="3" width="40.42578125" style="40" customWidth="1"/>
    <col min="4" max="5" width="13.85546875" style="9" hidden="1" customWidth="1"/>
    <col min="6" max="6" width="13.85546875" style="20" hidden="1" customWidth="1"/>
    <col min="7" max="11" width="13.85546875" style="20" customWidth="1"/>
    <col min="12" max="12" width="13.85546875" style="6" customWidth="1"/>
    <col min="13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6" t="str">
        <f ca="1">MID(CELL("Filename",I4),SEARCH("]",CELL("Filename",I4),1)+1,32)</f>
        <v>LWDB 03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18</v>
      </c>
      <c r="E3" s="5" t="s">
        <v>16</v>
      </c>
      <c r="F3" s="48" t="s">
        <v>17</v>
      </c>
      <c r="G3" s="50" t="s">
        <v>49</v>
      </c>
      <c r="H3" s="5" t="s">
        <v>50</v>
      </c>
      <c r="I3" s="4" t="s">
        <v>51</v>
      </c>
      <c r="J3" s="5" t="s">
        <v>52</v>
      </c>
      <c r="K3" s="8" t="s">
        <v>53</v>
      </c>
      <c r="L3" s="5" t="s">
        <v>54</v>
      </c>
      <c r="M3" s="8" t="s">
        <v>55</v>
      </c>
      <c r="N3" s="5" t="s">
        <v>56</v>
      </c>
      <c r="O3" s="7" t="s">
        <v>57</v>
      </c>
    </row>
    <row r="4" spans="3:17" ht="20.100000000000001" customHeight="1" x14ac:dyDescent="0.25">
      <c r="C4" s="24" t="s">
        <v>11</v>
      </c>
      <c r="D4" s="27"/>
      <c r="E4" s="27"/>
      <c r="F4" s="49"/>
      <c r="G4" s="50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95.199999999999989</v>
      </c>
      <c r="E5" s="60">
        <f>D5/F5*100</f>
        <v>111.34502923976606</v>
      </c>
      <c r="F5" s="64">
        <v>85.5</v>
      </c>
      <c r="G5" s="57">
        <v>90.5</v>
      </c>
      <c r="H5" s="60">
        <f>SUM(G5/$O5)*100</f>
        <v>105.84795321637428</v>
      </c>
      <c r="I5" s="60">
        <v>81</v>
      </c>
      <c r="J5" s="60">
        <f>SUM(I5/$O5)*100</f>
        <v>94.73684210526315</v>
      </c>
      <c r="K5" s="18">
        <v>84.2</v>
      </c>
      <c r="L5" s="60">
        <f>SUM(K5/$O5)*100</f>
        <v>98.479532163742689</v>
      </c>
      <c r="M5" s="18">
        <v>82.5</v>
      </c>
      <c r="N5" s="28">
        <f>SUM(M5/$O5)*100</f>
        <v>96.491228070175438</v>
      </c>
      <c r="O5" s="33">
        <v>85.5</v>
      </c>
      <c r="Q5" s="1"/>
    </row>
    <row r="6" spans="3:17" ht="20.100000000000001" customHeight="1" x14ac:dyDescent="0.25">
      <c r="C6" s="21" t="s">
        <v>3</v>
      </c>
      <c r="D6" s="29">
        <v>7475</v>
      </c>
      <c r="E6" s="114">
        <f t="shared" ref="E6:E9" si="0">D6/F6*100</f>
        <v>105.28169014084507</v>
      </c>
      <c r="F6" s="153">
        <v>7100</v>
      </c>
      <c r="G6" s="56">
        <v>8712</v>
      </c>
      <c r="H6" s="60">
        <f>SUM(G6/$O6)*100</f>
        <v>117.72972972972973</v>
      </c>
      <c r="I6" s="63">
        <v>9204</v>
      </c>
      <c r="J6" s="60">
        <f>SUM(I6/$O6)*100</f>
        <v>124.37837837837837</v>
      </c>
      <c r="K6" s="29">
        <v>8973</v>
      </c>
      <c r="L6" s="60">
        <f>SUM(K6/$O6)*100</f>
        <v>121.25675675675676</v>
      </c>
      <c r="M6" s="29">
        <v>8209</v>
      </c>
      <c r="N6" s="28">
        <f>SUM(M6/$O6)*100</f>
        <v>110.93243243243242</v>
      </c>
      <c r="O6" s="35">
        <v>7400</v>
      </c>
      <c r="Q6" s="1"/>
    </row>
    <row r="7" spans="3:17" ht="20.100000000000001" customHeight="1" x14ac:dyDescent="0.25">
      <c r="C7" s="21" t="s">
        <v>10</v>
      </c>
      <c r="D7" s="18">
        <v>89.7</v>
      </c>
      <c r="E7" s="114">
        <f t="shared" si="0"/>
        <v>105.5294117647059</v>
      </c>
      <c r="F7" s="64">
        <v>85</v>
      </c>
      <c r="G7" s="57">
        <v>92</v>
      </c>
      <c r="H7" s="60">
        <f>SUM(G7/$O7)*100</f>
        <v>107.60233918128654</v>
      </c>
      <c r="I7" s="60">
        <v>90.5</v>
      </c>
      <c r="J7" s="60">
        <f>SUM(I7/$O7)*100</f>
        <v>105.84795321637428</v>
      </c>
      <c r="K7" s="18">
        <v>100</v>
      </c>
      <c r="L7" s="60">
        <f>SUM(K7/$O7)*100</f>
        <v>116.95906432748538</v>
      </c>
      <c r="M7" s="18">
        <v>90.5</v>
      </c>
      <c r="N7" s="28">
        <f>SUM(M7/$O7)*100</f>
        <v>105.84795321637428</v>
      </c>
      <c r="O7" s="34">
        <v>85.5</v>
      </c>
      <c r="Q7" s="1"/>
    </row>
    <row r="8" spans="3:17" ht="20.100000000000001" customHeight="1" x14ac:dyDescent="0.25">
      <c r="C8" s="21" t="s">
        <v>13</v>
      </c>
      <c r="D8" s="18">
        <v>76</v>
      </c>
      <c r="E8" s="114">
        <f t="shared" si="0"/>
        <v>89.411764705882362</v>
      </c>
      <c r="F8" s="64">
        <v>85</v>
      </c>
      <c r="G8" s="113">
        <v>81</v>
      </c>
      <c r="H8" s="114">
        <f>SUM(G8/$O8)*100</f>
        <v>94.73684210526315</v>
      </c>
      <c r="I8" s="114">
        <v>88.9</v>
      </c>
      <c r="J8" s="114">
        <f>SUM(I8/$O8)*100</f>
        <v>103.9766081871345</v>
      </c>
      <c r="K8" s="108">
        <v>94.699999999999989</v>
      </c>
      <c r="L8" s="114">
        <f>SUM(K8/$O8)*100</f>
        <v>110.76023391812863</v>
      </c>
      <c r="M8" s="108">
        <v>100</v>
      </c>
      <c r="N8" s="28">
        <f>SUM(M8/$O8)*100</f>
        <v>116.95906432748538</v>
      </c>
      <c r="O8" s="34">
        <v>85.5</v>
      </c>
      <c r="Q8" s="1"/>
    </row>
    <row r="9" spans="3:17" ht="20.100000000000001" customHeight="1" x14ac:dyDescent="0.25">
      <c r="C9" s="21" t="s">
        <v>19</v>
      </c>
      <c r="D9" s="108">
        <v>66.7</v>
      </c>
      <c r="E9" s="114">
        <f t="shared" si="0"/>
        <v>95.285714285714278</v>
      </c>
      <c r="F9" s="64">
        <v>70</v>
      </c>
      <c r="G9" s="113">
        <v>55.1</v>
      </c>
      <c r="H9" s="114">
        <f>SUM(G9/$O9)*100</f>
        <v>78.714285714285708</v>
      </c>
      <c r="I9" s="114">
        <v>82.199999999999989</v>
      </c>
      <c r="J9" s="114">
        <f>SUM(I9/$O9)*100</f>
        <v>117.42857142857142</v>
      </c>
      <c r="K9" s="108">
        <v>76.599999999999994</v>
      </c>
      <c r="L9" s="114">
        <f>SUM(K9/$O9)*100</f>
        <v>109.42857142857143</v>
      </c>
      <c r="M9" s="108">
        <v>92.7</v>
      </c>
      <c r="N9" s="28">
        <f>SUM(M9/$O9)*100</f>
        <v>132.42857142857142</v>
      </c>
      <c r="O9" s="34">
        <v>70</v>
      </c>
      <c r="Q9" s="1"/>
    </row>
    <row r="10" spans="3:17" ht="20.100000000000001" customHeight="1" x14ac:dyDescent="0.25">
      <c r="C10" s="39" t="s">
        <v>14</v>
      </c>
      <c r="D10" s="31"/>
      <c r="E10" s="31"/>
      <c r="F10" s="31"/>
      <c r="G10" s="58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0</v>
      </c>
      <c r="E11" s="114">
        <f t="shared" ref="E11:E15" si="1">D11/F11*100</f>
        <v>0</v>
      </c>
      <c r="F11" s="64">
        <v>85</v>
      </c>
      <c r="G11" s="57">
        <v>0</v>
      </c>
      <c r="H11" s="60">
        <f>SUM(G11/$O11)*100</f>
        <v>0</v>
      </c>
      <c r="I11" s="60">
        <v>0</v>
      </c>
      <c r="J11" s="60">
        <f>SUM(I11/$O11)*100</f>
        <v>0</v>
      </c>
      <c r="K11" s="18">
        <v>100</v>
      </c>
      <c r="L11" s="60">
        <f>SUM(K11/$O11)*100</f>
        <v>117.64705882352942</v>
      </c>
      <c r="M11" s="18">
        <v>87.5</v>
      </c>
      <c r="N11" s="28">
        <f>SUM(M11/$O11)*100</f>
        <v>102.94117647058823</v>
      </c>
      <c r="O11" s="34">
        <v>85</v>
      </c>
      <c r="Q11" s="1"/>
    </row>
    <row r="12" spans="3:17" ht="20.100000000000001" customHeight="1" x14ac:dyDescent="0.25">
      <c r="C12" s="21" t="s">
        <v>3</v>
      </c>
      <c r="D12" s="29">
        <v>0</v>
      </c>
      <c r="E12" s="114">
        <f t="shared" si="1"/>
        <v>0</v>
      </c>
      <c r="F12" s="153">
        <v>7500</v>
      </c>
      <c r="G12" s="56">
        <v>0</v>
      </c>
      <c r="H12" s="60">
        <f>SUM(G12/$O12)*100</f>
        <v>0</v>
      </c>
      <c r="I12" s="63">
        <v>0</v>
      </c>
      <c r="J12" s="60">
        <f>SUM(I12/$O12)*100</f>
        <v>0</v>
      </c>
      <c r="K12" s="29">
        <v>3542</v>
      </c>
      <c r="L12" s="60">
        <f>SUM(K12/$O12)*100</f>
        <v>46</v>
      </c>
      <c r="M12" s="29">
        <v>7574</v>
      </c>
      <c r="N12" s="28">
        <f>SUM(M12/$O12)*100</f>
        <v>98.36363636363636</v>
      </c>
      <c r="O12" s="35">
        <v>7700</v>
      </c>
      <c r="Q12" s="1"/>
    </row>
    <row r="13" spans="3:17" ht="20.100000000000001" customHeight="1" x14ac:dyDescent="0.25">
      <c r="C13" s="21" t="s">
        <v>10</v>
      </c>
      <c r="D13" s="18">
        <v>50</v>
      </c>
      <c r="E13" s="114">
        <f t="shared" si="1"/>
        <v>63.291139240506332</v>
      </c>
      <c r="F13" s="64">
        <v>79</v>
      </c>
      <c r="G13" s="57">
        <v>100</v>
      </c>
      <c r="H13" s="60">
        <f>SUM(G13/$O13)*100</f>
        <v>124.22360248447204</v>
      </c>
      <c r="I13" s="60">
        <v>0</v>
      </c>
      <c r="J13" s="18">
        <f>SUM(I13/$O13)*100</f>
        <v>0</v>
      </c>
      <c r="K13" s="18">
        <v>0</v>
      </c>
      <c r="L13" s="60">
        <f>SUM(K13/$O13)*100</f>
        <v>0</v>
      </c>
      <c r="M13" s="18">
        <v>0</v>
      </c>
      <c r="N13" s="28">
        <f>SUM(M13/$O13)*100</f>
        <v>0</v>
      </c>
      <c r="O13" s="34">
        <v>80.5</v>
      </c>
      <c r="Q13" s="1"/>
    </row>
    <row r="14" spans="3:17" ht="20.100000000000001" customHeight="1" x14ac:dyDescent="0.25">
      <c r="C14" s="21" t="s">
        <v>13</v>
      </c>
      <c r="D14" s="18">
        <v>100</v>
      </c>
      <c r="E14" s="114">
        <f t="shared" si="1"/>
        <v>120.48192771084338</v>
      </c>
      <c r="F14" s="64">
        <v>83</v>
      </c>
      <c r="G14" s="57">
        <v>0</v>
      </c>
      <c r="H14" s="60">
        <f>SUM(G14/$O14)*100</f>
        <v>0</v>
      </c>
      <c r="I14" s="60">
        <v>0</v>
      </c>
      <c r="J14" s="60">
        <f>SUM(I14/$O14)*100</f>
        <v>0</v>
      </c>
      <c r="K14" s="18">
        <v>0</v>
      </c>
      <c r="L14" s="60">
        <f>SUM(K14/$O14)*100</f>
        <v>0</v>
      </c>
      <c r="M14" s="18">
        <v>0</v>
      </c>
      <c r="N14" s="28">
        <f>SUM(M14/$O14)*100</f>
        <v>0</v>
      </c>
      <c r="O14" s="34">
        <v>83.2</v>
      </c>
      <c r="Q14" s="1"/>
    </row>
    <row r="15" spans="3:17" ht="20.100000000000001" customHeight="1" x14ac:dyDescent="0.25">
      <c r="C15" s="21" t="s">
        <v>19</v>
      </c>
      <c r="D15" s="108">
        <v>66.7</v>
      </c>
      <c r="E15" s="114">
        <f t="shared" si="1"/>
        <v>133.4</v>
      </c>
      <c r="F15" s="64">
        <v>50</v>
      </c>
      <c r="G15" s="57">
        <v>50</v>
      </c>
      <c r="H15" s="60">
        <f>SUM(G15/$O15)*100</f>
        <v>100</v>
      </c>
      <c r="I15" s="60">
        <v>71.399999999999991</v>
      </c>
      <c r="J15" s="60">
        <f>SUM(I15/$O15)*100</f>
        <v>142.79999999999998</v>
      </c>
      <c r="K15" s="18">
        <v>66.7</v>
      </c>
      <c r="L15" s="60">
        <f>SUM(K15/$O15)*100</f>
        <v>133.4</v>
      </c>
      <c r="M15" s="18">
        <v>100</v>
      </c>
      <c r="N15" s="28">
        <f>SUM(M15/$O15)*100</f>
        <v>200</v>
      </c>
      <c r="O15" s="34">
        <v>50</v>
      </c>
      <c r="Q15" s="1"/>
    </row>
    <row r="16" spans="3:17" ht="20.100000000000001" customHeight="1" x14ac:dyDescent="0.25">
      <c r="C16" s="39" t="s">
        <v>15</v>
      </c>
      <c r="D16" s="31"/>
      <c r="E16" s="31"/>
      <c r="F16" s="31"/>
      <c r="G16" s="58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83.3</v>
      </c>
      <c r="E17" s="114">
        <f t="shared" ref="E17:E21" si="2">D17/F17*100</f>
        <v>98</v>
      </c>
      <c r="F17" s="64">
        <v>85</v>
      </c>
      <c r="G17" s="57">
        <v>80.400000000000006</v>
      </c>
      <c r="H17" s="60">
        <f>SUM(G17/$O17)*100</f>
        <v>93.488372093023258</v>
      </c>
      <c r="I17" s="60">
        <v>83.8</v>
      </c>
      <c r="J17" s="60">
        <f>SUM(I17/$O17)*100</f>
        <v>97.441860465116278</v>
      </c>
      <c r="K17" s="18">
        <v>81.399999999999991</v>
      </c>
      <c r="L17" s="60">
        <f>SUM(K17/$O17)*100</f>
        <v>94.651162790697668</v>
      </c>
      <c r="M17" s="18">
        <v>74</v>
      </c>
      <c r="N17" s="28">
        <f>SUM(M17/$O17)*100</f>
        <v>86.04651162790698</v>
      </c>
      <c r="O17" s="34">
        <v>86</v>
      </c>
      <c r="Q17" s="1"/>
    </row>
    <row r="18" spans="3:17" ht="20.100000000000001" customHeight="1" x14ac:dyDescent="0.25">
      <c r="C18" s="21" t="s">
        <v>3</v>
      </c>
      <c r="D18" s="109">
        <v>4417</v>
      </c>
      <c r="E18" s="114">
        <f t="shared" si="2"/>
        <v>105.16666666666667</v>
      </c>
      <c r="F18" s="153">
        <v>4200</v>
      </c>
      <c r="G18" s="112">
        <v>4221</v>
      </c>
      <c r="H18" s="60">
        <f>SUM(G18/$O18)*100</f>
        <v>95.931818181818187</v>
      </c>
      <c r="I18" s="115">
        <v>4239</v>
      </c>
      <c r="J18" s="60">
        <f>SUM(I18/$O18)*100</f>
        <v>96.340909090909093</v>
      </c>
      <c r="K18" s="109">
        <v>3833</v>
      </c>
      <c r="L18" s="60">
        <f>SUM(K18/$O18)*100</f>
        <v>87.11363636363636</v>
      </c>
      <c r="M18" s="109">
        <v>4623</v>
      </c>
      <c r="N18" s="28">
        <f>SUM(M18/$O18)*100</f>
        <v>105.06818181818183</v>
      </c>
      <c r="O18" s="110">
        <v>4400</v>
      </c>
      <c r="Q18" s="1"/>
    </row>
    <row r="19" spans="3:17" ht="20.100000000000001" customHeight="1" x14ac:dyDescent="0.25">
      <c r="C19" s="21" t="s">
        <v>10</v>
      </c>
      <c r="D19" s="18">
        <v>85.7</v>
      </c>
      <c r="E19" s="114">
        <f t="shared" si="2"/>
        <v>107.125</v>
      </c>
      <c r="F19" s="64">
        <v>80</v>
      </c>
      <c r="G19" s="65">
        <v>81.599999999999994</v>
      </c>
      <c r="H19" s="60">
        <f t="shared" ref="H19:H20" si="3">SUM(G19/$O19)*100</f>
        <v>99.512195121951208</v>
      </c>
      <c r="I19" s="60">
        <v>83.3</v>
      </c>
      <c r="J19" s="60">
        <f t="shared" ref="J19:J20" si="4">SUM(I19/$O19)*100</f>
        <v>101.58536585365854</v>
      </c>
      <c r="K19" s="18">
        <v>85.1</v>
      </c>
      <c r="L19" s="60">
        <f t="shared" ref="L19:L20" si="5">SUM(K19/$O19)*100</f>
        <v>103.78048780487805</v>
      </c>
      <c r="M19" s="18">
        <v>83.8</v>
      </c>
      <c r="N19" s="28">
        <f>SUM(M19/$O19)*100</f>
        <v>102.19512195121952</v>
      </c>
      <c r="O19" s="34">
        <v>82</v>
      </c>
      <c r="Q19" s="1"/>
    </row>
    <row r="20" spans="3:17" ht="20.100000000000001" customHeight="1" x14ac:dyDescent="0.25">
      <c r="C20" s="21" t="s">
        <v>13</v>
      </c>
      <c r="D20" s="18">
        <v>63.3</v>
      </c>
      <c r="E20" s="114">
        <f t="shared" si="2"/>
        <v>79.125</v>
      </c>
      <c r="F20" s="64">
        <v>80</v>
      </c>
      <c r="G20" s="57">
        <v>90.9</v>
      </c>
      <c r="H20" s="60">
        <f t="shared" si="3"/>
        <v>110.85365853658537</v>
      </c>
      <c r="I20" s="60">
        <v>65.100000000000009</v>
      </c>
      <c r="J20" s="60">
        <f t="shared" si="4"/>
        <v>79.390243902439039</v>
      </c>
      <c r="K20" s="18">
        <v>48.8</v>
      </c>
      <c r="L20" s="60">
        <f t="shared" si="5"/>
        <v>59.512195121951216</v>
      </c>
      <c r="M20" s="18">
        <v>48.6</v>
      </c>
      <c r="N20" s="28">
        <f>SUM(M20/$O20)*100</f>
        <v>59.268292682926827</v>
      </c>
      <c r="O20" s="34">
        <v>82</v>
      </c>
      <c r="Q20" s="1"/>
    </row>
    <row r="21" spans="3:17" ht="20.100000000000001" customHeight="1" x14ac:dyDescent="0.25">
      <c r="C21" s="21" t="s">
        <v>19</v>
      </c>
      <c r="D21" s="108">
        <v>35.799999999999997</v>
      </c>
      <c r="E21" s="114">
        <f t="shared" si="2"/>
        <v>68.84615384615384</v>
      </c>
      <c r="F21" s="64">
        <v>52</v>
      </c>
      <c r="G21" s="57">
        <v>43.3</v>
      </c>
      <c r="H21" s="60">
        <f>SUM(G21/$O21)*100</f>
        <v>78.72727272727272</v>
      </c>
      <c r="I21" s="60">
        <v>47.599999999999994</v>
      </c>
      <c r="J21" s="60">
        <f>SUM(I21/$O21)*100</f>
        <v>86.545454545454533</v>
      </c>
      <c r="K21" s="18">
        <v>56.100000000000009</v>
      </c>
      <c r="L21" s="60">
        <f>SUM(K21/$O21)*100</f>
        <v>102</v>
      </c>
      <c r="M21" s="18">
        <v>60.8</v>
      </c>
      <c r="N21" s="28">
        <f>SUM(M21/$O21)*100</f>
        <v>110.54545454545452</v>
      </c>
      <c r="O21" s="34">
        <v>55.000000000000007</v>
      </c>
      <c r="Q21" s="1"/>
    </row>
    <row r="22" spans="3:17" ht="20.100000000000001" customHeight="1" x14ac:dyDescent="0.25">
      <c r="C22" s="39" t="s">
        <v>12</v>
      </c>
      <c r="D22" s="31"/>
      <c r="E22" s="31"/>
      <c r="F22" s="31"/>
      <c r="G22" s="58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66.400000000000006</v>
      </c>
      <c r="E23" s="114">
        <f t="shared" ref="E23:E25" si="6">D23/F23*100</f>
        <v>102.15384615384617</v>
      </c>
      <c r="F23" s="64">
        <v>65</v>
      </c>
      <c r="G23" s="57">
        <v>66.100000000000009</v>
      </c>
      <c r="H23" s="60">
        <f>SUM(G23/$O23)*100</f>
        <v>101.69230769230771</v>
      </c>
      <c r="I23" s="60">
        <v>64.8</v>
      </c>
      <c r="J23" s="60">
        <f>SUM(I23/$O23)*100</f>
        <v>99.692307692307693</v>
      </c>
      <c r="K23" s="18">
        <v>66.400000000000006</v>
      </c>
      <c r="L23" s="60">
        <f>SUM(K23/$O23)*100</f>
        <v>102.15384615384617</v>
      </c>
      <c r="M23" s="18">
        <v>68.5</v>
      </c>
      <c r="N23" s="28">
        <f>SUM(M23/$O23)*100</f>
        <v>105.38461538461539</v>
      </c>
      <c r="O23" s="34">
        <v>65</v>
      </c>
      <c r="Q23" s="1"/>
    </row>
    <row r="24" spans="3:17" ht="20.100000000000001" customHeight="1" x14ac:dyDescent="0.25">
      <c r="C24" s="21" t="s">
        <v>3</v>
      </c>
      <c r="D24" s="29">
        <v>4323</v>
      </c>
      <c r="E24" s="60">
        <f t="shared" si="6"/>
        <v>90.0625</v>
      </c>
      <c r="F24" s="153">
        <v>4800</v>
      </c>
      <c r="G24" s="56">
        <v>4342</v>
      </c>
      <c r="H24" s="60">
        <f>SUM(G24/$O24)*100</f>
        <v>88.612244897959187</v>
      </c>
      <c r="I24" s="63">
        <v>4765</v>
      </c>
      <c r="J24" s="60">
        <f>SUM(I24/$O24)*100</f>
        <v>97.244897959183675</v>
      </c>
      <c r="K24" s="29">
        <v>5452</v>
      </c>
      <c r="L24" s="60">
        <f>SUM(K24/$O24)*100</f>
        <v>111.26530612244898</v>
      </c>
      <c r="M24" s="29">
        <v>5656</v>
      </c>
      <c r="N24" s="28">
        <f>SUM(M24/$O24)*100</f>
        <v>115.42857142857143</v>
      </c>
      <c r="O24" s="35">
        <v>4900</v>
      </c>
      <c r="Q24" s="1"/>
    </row>
    <row r="25" spans="3:17" ht="20.100000000000001" customHeight="1" x14ac:dyDescent="0.25">
      <c r="C25" s="25" t="s">
        <v>10</v>
      </c>
      <c r="D25" s="18">
        <v>66.5</v>
      </c>
      <c r="E25" s="60">
        <f t="shared" si="6"/>
        <v>102.30769230769229</v>
      </c>
      <c r="F25" s="64">
        <v>65</v>
      </c>
      <c r="G25" s="57">
        <v>67.100000000000009</v>
      </c>
      <c r="H25" s="60">
        <f>SUM(G25/$O25)*100</f>
        <v>103.23076923076924</v>
      </c>
      <c r="I25" s="60">
        <v>64.2</v>
      </c>
      <c r="J25" s="60">
        <f>SUM(I25/$O25)*100</f>
        <v>98.769230769230774</v>
      </c>
      <c r="K25" s="18">
        <v>64.8</v>
      </c>
      <c r="L25" s="60">
        <f>SUM(K25/$O25)*100</f>
        <v>99.692307692307693</v>
      </c>
      <c r="M25" s="18">
        <v>63.5</v>
      </c>
      <c r="N25" s="28">
        <f>SUM(M25/$O25)*100</f>
        <v>97.692307692307693</v>
      </c>
      <c r="O25" s="34">
        <v>65</v>
      </c>
      <c r="Q25" s="1"/>
    </row>
    <row r="26" spans="3:17" ht="20.100000000000001" customHeight="1" x14ac:dyDescent="0.25">
      <c r="D26" s="20"/>
      <c r="E26" s="20"/>
      <c r="F26" s="6"/>
      <c r="G26" s="52"/>
      <c r="H26" s="9"/>
      <c r="L26" s="20"/>
      <c r="O26" s="6"/>
    </row>
    <row r="27" spans="3:17" ht="20.100000000000001" customHeight="1" x14ac:dyDescent="0.25">
      <c r="C27" s="168" t="s">
        <v>7</v>
      </c>
      <c r="D27" s="168"/>
      <c r="E27" s="20"/>
      <c r="F27" s="32"/>
      <c r="G27" s="51"/>
      <c r="L27" s="20"/>
    </row>
    <row r="28" spans="3:17" ht="20.100000000000001" customHeight="1" x14ac:dyDescent="0.25">
      <c r="C28" s="169" t="s">
        <v>8</v>
      </c>
      <c r="D28" s="169"/>
      <c r="E28" s="20"/>
      <c r="F28" s="32"/>
      <c r="G28" s="51"/>
      <c r="L28" s="20"/>
    </row>
    <row r="29" spans="3:17" ht="20.100000000000001" customHeight="1" x14ac:dyDescent="0.25">
      <c r="C29" s="170" t="s">
        <v>9</v>
      </c>
      <c r="D29" s="170"/>
      <c r="E29" s="20"/>
      <c r="F29" s="6"/>
      <c r="G29" s="51"/>
      <c r="L29" s="20"/>
    </row>
    <row r="30" spans="3:17" ht="17.25" customHeight="1" x14ac:dyDescent="0.25">
      <c r="D30" s="20"/>
      <c r="E30" s="20"/>
      <c r="F30" s="6"/>
      <c r="G30" s="52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2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2192" priority="86" operator="between">
      <formula>$F5*0.9</formula>
      <formula>$F5</formula>
    </cfRule>
    <cfRule type="cellIs" dxfId="2191" priority="87" operator="lessThan">
      <formula>$F5*0.9</formula>
    </cfRule>
    <cfRule type="cellIs" dxfId="2190" priority="88" operator="greaterThan">
      <formula>$F5</formula>
    </cfRule>
  </conditionalFormatting>
  <conditionalFormatting sqref="D7">
    <cfRule type="cellIs" dxfId="2189" priority="79" operator="between">
      <formula>$F7*0.9</formula>
      <formula>$F7</formula>
    </cfRule>
    <cfRule type="cellIs" dxfId="2188" priority="80" operator="lessThan">
      <formula>$F7*0.9</formula>
    </cfRule>
    <cfRule type="cellIs" dxfId="2187" priority="81" operator="greaterThan">
      <formula>$F7</formula>
    </cfRule>
  </conditionalFormatting>
  <conditionalFormatting sqref="D6">
    <cfRule type="cellIs" dxfId="2186" priority="76" operator="between">
      <formula>$F6*0.9</formula>
      <formula>$F6</formula>
    </cfRule>
    <cfRule type="cellIs" dxfId="2185" priority="77" operator="lessThan">
      <formula>$F6*0.9</formula>
    </cfRule>
    <cfRule type="cellIs" dxfId="2184" priority="78" operator="greaterThan">
      <formula>$F6</formula>
    </cfRule>
  </conditionalFormatting>
  <conditionalFormatting sqref="D11">
    <cfRule type="cellIs" dxfId="2183" priority="73" operator="between">
      <formula>$F11*0.9</formula>
      <formula>$F11</formula>
    </cfRule>
    <cfRule type="cellIs" dxfId="2182" priority="74" operator="lessThan">
      <formula>$F11*0.9</formula>
    </cfRule>
    <cfRule type="cellIs" dxfId="2181" priority="75" operator="greaterThan">
      <formula>$F11</formula>
    </cfRule>
  </conditionalFormatting>
  <conditionalFormatting sqref="D17">
    <cfRule type="cellIs" dxfId="2180" priority="70" operator="between">
      <formula>$F17*0.9</formula>
      <formula>$F17</formula>
    </cfRule>
    <cfRule type="cellIs" dxfId="2179" priority="71" operator="lessThan">
      <formula>$F17*0.9</formula>
    </cfRule>
    <cfRule type="cellIs" dxfId="2178" priority="72" operator="greaterThan">
      <formula>$F17</formula>
    </cfRule>
  </conditionalFormatting>
  <conditionalFormatting sqref="D23">
    <cfRule type="cellIs" dxfId="2177" priority="67" operator="between">
      <formula>$F23*0.9</formula>
      <formula>$F23</formula>
    </cfRule>
    <cfRule type="cellIs" dxfId="2176" priority="68" operator="lessThan">
      <formula>$F23*0.9</formula>
    </cfRule>
    <cfRule type="cellIs" dxfId="2175" priority="69" operator="greaterThan">
      <formula>$F23</formula>
    </cfRule>
  </conditionalFormatting>
  <conditionalFormatting sqref="D12">
    <cfRule type="cellIs" dxfId="2174" priority="64" operator="between">
      <formula>$F12*0.9</formula>
      <formula>$F12</formula>
    </cfRule>
    <cfRule type="cellIs" dxfId="2173" priority="65" operator="lessThan">
      <formula>$F12*0.9</formula>
    </cfRule>
    <cfRule type="cellIs" dxfId="2172" priority="66" operator="greaterThan">
      <formula>$F12</formula>
    </cfRule>
  </conditionalFormatting>
  <conditionalFormatting sqref="D24">
    <cfRule type="cellIs" dxfId="2171" priority="61" operator="between">
      <formula>$F24*0.9</formula>
      <formula>$F24</formula>
    </cfRule>
    <cfRule type="cellIs" dxfId="2170" priority="62" operator="lessThan">
      <formula>$F24*0.9</formula>
    </cfRule>
    <cfRule type="cellIs" dxfId="2169" priority="63" operator="greaterThan">
      <formula>$F24</formula>
    </cfRule>
  </conditionalFormatting>
  <conditionalFormatting sqref="D13">
    <cfRule type="cellIs" dxfId="2168" priority="58" operator="between">
      <formula>$F13*0.9</formula>
      <formula>$F13</formula>
    </cfRule>
    <cfRule type="cellIs" dxfId="2167" priority="59" operator="lessThan">
      <formula>$F13*0.9</formula>
    </cfRule>
    <cfRule type="cellIs" dxfId="2166" priority="60" operator="greaterThan">
      <formula>$F13</formula>
    </cfRule>
  </conditionalFormatting>
  <conditionalFormatting sqref="D19">
    <cfRule type="cellIs" dxfId="2165" priority="55" operator="between">
      <formula>$F19*0.9</formula>
      <formula>$F19</formula>
    </cfRule>
    <cfRule type="cellIs" dxfId="2164" priority="56" operator="lessThan">
      <formula>$F19*0.9</formula>
    </cfRule>
    <cfRule type="cellIs" dxfId="2163" priority="57" operator="greaterThan">
      <formula>$F19</formula>
    </cfRule>
  </conditionalFormatting>
  <conditionalFormatting sqref="D25">
    <cfRule type="cellIs" dxfId="2162" priority="52" operator="between">
      <formula>$F25*0.9</formula>
      <formula>$F25</formula>
    </cfRule>
    <cfRule type="cellIs" dxfId="2161" priority="53" operator="lessThan">
      <formula>$F25*0.9</formula>
    </cfRule>
    <cfRule type="cellIs" dxfId="2160" priority="54" operator="greaterThan">
      <formula>$F25</formula>
    </cfRule>
  </conditionalFormatting>
  <conditionalFormatting sqref="G5 I5 K5 M5">
    <cfRule type="cellIs" dxfId="2159" priority="107" operator="between">
      <formula>$O5*0.9</formula>
      <formula>$O5</formula>
    </cfRule>
    <cfRule type="cellIs" dxfId="2158" priority="108" operator="lessThan">
      <formula>$O5*0.9</formula>
    </cfRule>
    <cfRule type="cellIs" dxfId="2157" priority="109" operator="greaterThan">
      <formula>$O5</formula>
    </cfRule>
  </conditionalFormatting>
  <conditionalFormatting sqref="G6 I6 K6 M6">
    <cfRule type="cellIs" dxfId="2156" priority="89" operator="between">
      <formula>$O6*0.9</formula>
      <formula>$O6</formula>
    </cfRule>
    <cfRule type="cellIs" dxfId="2155" priority="90" operator="lessThan">
      <formula>$O6*0.9</formula>
    </cfRule>
    <cfRule type="cellIs" dxfId="2154" priority="91" operator="greaterThan">
      <formula>$O6</formula>
    </cfRule>
  </conditionalFormatting>
  <conditionalFormatting sqref="G7 I7 K7 M7">
    <cfRule type="cellIs" dxfId="2153" priority="49" operator="between">
      <formula>$O7*0.9</formula>
      <formula>$O7</formula>
    </cfRule>
    <cfRule type="cellIs" dxfId="2152" priority="50" operator="lessThan">
      <formula>$O7*0.9</formula>
    </cfRule>
    <cfRule type="cellIs" dxfId="2151" priority="51" operator="greaterThan">
      <formula>$O7</formula>
    </cfRule>
  </conditionalFormatting>
  <conditionalFormatting sqref="G11 I11 K11 M11">
    <cfRule type="cellIs" dxfId="2150" priority="104" operator="between">
      <formula>$O11*0.9</formula>
      <formula>$O11</formula>
    </cfRule>
    <cfRule type="cellIs" dxfId="2149" priority="105" operator="lessThan">
      <formula>$O11*0.9</formula>
    </cfRule>
    <cfRule type="cellIs" dxfId="2148" priority="106" operator="greaterThan">
      <formula>$O11</formula>
    </cfRule>
  </conditionalFormatting>
  <conditionalFormatting sqref="G12 I12 K12 M12">
    <cfRule type="cellIs" dxfId="2147" priority="101" operator="between">
      <formula>$O12*0.9</formula>
      <formula>$O12</formula>
    </cfRule>
    <cfRule type="cellIs" dxfId="2146" priority="102" operator="lessThan">
      <formula>$O12*0.9</formula>
    </cfRule>
    <cfRule type="cellIs" dxfId="2145" priority="103" operator="greaterThan">
      <formula>$O12</formula>
    </cfRule>
  </conditionalFormatting>
  <conditionalFormatting sqref="G13 I13 K13 M13">
    <cfRule type="cellIs" dxfId="2144" priority="83" operator="between">
      <formula>$O13*0.9</formula>
      <formula>$O13</formula>
    </cfRule>
    <cfRule type="cellIs" dxfId="2143" priority="84" operator="lessThan">
      <formula>$O13*0.9</formula>
    </cfRule>
    <cfRule type="cellIs" dxfId="2142" priority="85" operator="greaterThan">
      <formula>$O13</formula>
    </cfRule>
  </conditionalFormatting>
  <conditionalFormatting sqref="G14 I14 K14 M14">
    <cfRule type="cellIs" dxfId="2141" priority="43" operator="between">
      <formula>$O14*0.9</formula>
      <formula>$O14</formula>
    </cfRule>
    <cfRule type="cellIs" dxfId="2140" priority="44" operator="lessThan">
      <formula>$O14*0.9</formula>
    </cfRule>
    <cfRule type="cellIs" dxfId="2139" priority="45" operator="greaterThan">
      <formula>$O14</formula>
    </cfRule>
  </conditionalFormatting>
  <conditionalFormatting sqref="G17:G18 I17:I18 K17:K18 M17:M18">
    <cfRule type="cellIs" dxfId="2138" priority="98" operator="between">
      <formula>$O17*0.9</formula>
      <formula>$O17</formula>
    </cfRule>
    <cfRule type="cellIs" dxfId="2137" priority="99" operator="lessThan">
      <formula>$O17*0.9</formula>
    </cfRule>
    <cfRule type="cellIs" dxfId="2136" priority="100" operator="greaterThan">
      <formula>$O17</formula>
    </cfRule>
  </conditionalFormatting>
  <conditionalFormatting sqref="G19 I19 K19 M19">
    <cfRule type="cellIs" dxfId="2135" priority="40" operator="between">
      <formula>$O19*0.9</formula>
      <formula>$O19</formula>
    </cfRule>
    <cfRule type="cellIs" dxfId="2134" priority="41" operator="lessThan">
      <formula>$O19*0.9</formula>
    </cfRule>
    <cfRule type="cellIs" dxfId="2133" priority="42" operator="greaterThan">
      <formula>$O19</formula>
    </cfRule>
  </conditionalFormatting>
  <conditionalFormatting sqref="G20 I20 K20 M20">
    <cfRule type="cellIs" dxfId="2132" priority="37" operator="between">
      <formula>$O20*0.9</formula>
      <formula>$O20</formula>
    </cfRule>
    <cfRule type="cellIs" dxfId="2131" priority="38" operator="lessThan">
      <formula>$O20*0.9</formula>
    </cfRule>
    <cfRule type="cellIs" dxfId="2130" priority="39" operator="greaterThan">
      <formula>$O20</formula>
    </cfRule>
  </conditionalFormatting>
  <conditionalFormatting sqref="G23 I23 K23 M23">
    <cfRule type="cellIs" dxfId="2129" priority="95" operator="between">
      <formula>$O23*0.9</formula>
      <formula>$O23</formula>
    </cfRule>
    <cfRule type="cellIs" dxfId="2128" priority="96" operator="lessThan">
      <formula>$O23*0.9</formula>
    </cfRule>
    <cfRule type="cellIs" dxfId="2127" priority="97" operator="greaterThan">
      <formula>$O23</formula>
    </cfRule>
  </conditionalFormatting>
  <conditionalFormatting sqref="G24 I24 K24 M24">
    <cfRule type="cellIs" dxfId="2126" priority="92" operator="between">
      <formula>$O24*0.9</formula>
      <formula>$O24</formula>
    </cfRule>
    <cfRule type="cellIs" dxfId="2125" priority="93" operator="lessThan">
      <formula>$O24*0.9</formula>
    </cfRule>
    <cfRule type="cellIs" dxfId="2124" priority="94" operator="greaterThan">
      <formula>$O24</formula>
    </cfRule>
  </conditionalFormatting>
  <conditionalFormatting sqref="G25 I25 K25 M25">
    <cfRule type="cellIs" dxfId="2123" priority="34" operator="between">
      <formula>$O25*0.9</formula>
      <formula>$O25</formula>
    </cfRule>
    <cfRule type="cellIs" dxfId="2122" priority="35" operator="lessThan">
      <formula>$O25*0.9</formula>
    </cfRule>
    <cfRule type="cellIs" dxfId="2121" priority="36" operator="greaterThan">
      <formula>$O25</formula>
    </cfRule>
  </conditionalFormatting>
  <conditionalFormatting sqref="D8">
    <cfRule type="cellIs" dxfId="2120" priority="31" operator="between">
      <formula>$F8*0.9</formula>
      <formula>$F8</formula>
    </cfRule>
    <cfRule type="cellIs" dxfId="2119" priority="32" operator="lessThan">
      <formula>$F8*0.9</formula>
    </cfRule>
    <cfRule type="cellIs" dxfId="2118" priority="33" operator="greaterThan">
      <formula>$F8</formula>
    </cfRule>
  </conditionalFormatting>
  <conditionalFormatting sqref="D14">
    <cfRule type="cellIs" dxfId="2117" priority="28" operator="between">
      <formula>$F14*0.9</formula>
      <formula>$F14</formula>
    </cfRule>
    <cfRule type="cellIs" dxfId="2116" priority="29" operator="lessThan">
      <formula>$F14*0.9</formula>
    </cfRule>
    <cfRule type="cellIs" dxfId="2115" priority="30" operator="greaterThan">
      <formula>$F14</formula>
    </cfRule>
  </conditionalFormatting>
  <conditionalFormatting sqref="D20">
    <cfRule type="cellIs" dxfId="2114" priority="25" operator="between">
      <formula>$F20*0.9</formula>
      <formula>$F20</formula>
    </cfRule>
    <cfRule type="cellIs" dxfId="2113" priority="26" operator="lessThan">
      <formula>$F20*0.9</formula>
    </cfRule>
    <cfRule type="cellIs" dxfId="2112" priority="27" operator="greaterThan">
      <formula>$F20</formula>
    </cfRule>
  </conditionalFormatting>
  <conditionalFormatting sqref="G15 I15 K15 M15">
    <cfRule type="cellIs" dxfId="2111" priority="22" operator="between">
      <formula>$O15*0.9</formula>
      <formula>$O15</formula>
    </cfRule>
    <cfRule type="cellIs" dxfId="2110" priority="23" operator="lessThan">
      <formula>$O15*0.9</formula>
    </cfRule>
    <cfRule type="cellIs" dxfId="2109" priority="24" operator="greaterThan">
      <formula>$O15</formula>
    </cfRule>
  </conditionalFormatting>
  <conditionalFormatting sqref="G21 I21 K21 M21">
    <cfRule type="cellIs" dxfId="2108" priority="16" operator="between">
      <formula>$O21*0.9</formula>
      <formula>$O21</formula>
    </cfRule>
    <cfRule type="cellIs" dxfId="2107" priority="17" operator="lessThan">
      <formula>$O21*0.9</formula>
    </cfRule>
    <cfRule type="cellIs" dxfId="2106" priority="18" operator="greaterThan">
      <formula>$O21</formula>
    </cfRule>
  </conditionalFormatting>
  <conditionalFormatting sqref="G8 I8 K8 M8">
    <cfRule type="cellIs" dxfId="2105" priority="10" operator="between">
      <formula>$O8*0.9</formula>
      <formula>$O8</formula>
    </cfRule>
    <cfRule type="cellIs" dxfId="2104" priority="11" operator="lessThan">
      <formula>$O8*0.9</formula>
    </cfRule>
    <cfRule type="cellIs" dxfId="2103" priority="12" operator="greaterThan">
      <formula>$O8</formula>
    </cfRule>
  </conditionalFormatting>
  <conditionalFormatting sqref="G9 I9 K9 M9">
    <cfRule type="cellIs" dxfId="2102" priority="7" operator="between">
      <formula>$O9*0.9</formula>
      <formula>$O9</formula>
    </cfRule>
    <cfRule type="cellIs" dxfId="2101" priority="8" operator="lessThan">
      <formula>$O9*0.9</formula>
    </cfRule>
    <cfRule type="cellIs" dxfId="2100" priority="9" operator="greaterThan">
      <formula>$O9</formula>
    </cfRule>
  </conditionalFormatting>
  <conditionalFormatting sqref="D21 D15 D9">
    <cfRule type="cellIs" dxfId="2099" priority="4" operator="between">
      <formula>$F9*0.9</formula>
      <formula>$F9</formula>
    </cfRule>
    <cfRule type="cellIs" dxfId="2098" priority="5" operator="lessThan">
      <formula>$F9*0.9</formula>
    </cfRule>
    <cfRule type="cellIs" dxfId="2097" priority="6" operator="greaterThan">
      <formula>$F9</formula>
    </cfRule>
  </conditionalFormatting>
  <conditionalFormatting sqref="D18">
    <cfRule type="cellIs" dxfId="2096" priority="1" operator="between">
      <formula>$F18*0.9</formula>
      <formula>$F18</formula>
    </cfRule>
    <cfRule type="cellIs" dxfId="2095" priority="2" operator="lessThan">
      <formula>$F18*0.9</formula>
    </cfRule>
    <cfRule type="cellIs" dxfId="2094" priority="3" operator="greaterThan">
      <formula>$F18</formula>
    </cfRule>
  </conditionalFormatting>
  <printOptions horizontalCentered="1"/>
  <pageMargins left="0" right="0" top="1.25" bottom="0.75" header="0.3" footer="0.3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25</vt:i4>
      </vt:variant>
    </vt:vector>
  </HeadingPairs>
  <TitlesOfParts>
    <vt:vector size="55" baseType="lpstr">
      <vt:lpstr>Statewide</vt:lpstr>
      <vt:lpstr>PY2021Q1</vt:lpstr>
      <vt:lpstr>check</vt:lpstr>
      <vt:lpstr>PY2021Q2</vt:lpstr>
      <vt:lpstr>PY2021Q3</vt:lpstr>
      <vt:lpstr>PY2021Q4</vt:lpstr>
      <vt:lpstr>LWDB 01</vt:lpstr>
      <vt:lpstr>LWDB 02</vt:lpstr>
      <vt:lpstr>LWDB 03</vt:lpstr>
      <vt:lpstr>LWDB 04</vt:lpstr>
      <vt:lpstr>LWDB 05</vt:lpstr>
      <vt:lpstr>LWDB 06</vt:lpstr>
      <vt:lpstr>LWDB 07</vt:lpstr>
      <vt:lpstr>LWDB 08</vt:lpstr>
      <vt:lpstr>LWDB 09</vt:lpstr>
      <vt:lpstr>LWDB 10</vt:lpstr>
      <vt:lpstr>LWDB 11</vt:lpstr>
      <vt:lpstr>LWDB 12</vt:lpstr>
      <vt:lpstr>LWDB 13</vt:lpstr>
      <vt:lpstr>LWDB 14</vt:lpstr>
      <vt:lpstr>LWDB 15</vt:lpstr>
      <vt:lpstr>LWDB 16</vt:lpstr>
      <vt:lpstr>LWDB 17</vt:lpstr>
      <vt:lpstr>LWDB 18</vt:lpstr>
      <vt:lpstr>LWDB 19</vt:lpstr>
      <vt:lpstr>LWDB 20</vt:lpstr>
      <vt:lpstr>LWDB 21</vt:lpstr>
      <vt:lpstr>LWDB 22</vt:lpstr>
      <vt:lpstr>LWDB 23</vt:lpstr>
      <vt:lpstr>LWDB 24</vt:lpstr>
      <vt:lpstr>'LWDB 01'!Print_Area</vt:lpstr>
      <vt:lpstr>'LWDB 02'!Print_Area</vt:lpstr>
      <vt:lpstr>'LWDB 03'!Print_Area</vt:lpstr>
      <vt:lpstr>'LWDB 04'!Print_Area</vt:lpstr>
      <vt:lpstr>'LWDB 05'!Print_Area</vt:lpstr>
      <vt:lpstr>'LWDB 06'!Print_Area</vt:lpstr>
      <vt:lpstr>'LWDB 07'!Print_Area</vt:lpstr>
      <vt:lpstr>'LWDB 08'!Print_Area</vt:lpstr>
      <vt:lpstr>'LWDB 09'!Print_Area</vt:lpstr>
      <vt:lpstr>'LWDB 10'!Print_Area</vt:lpstr>
      <vt:lpstr>'LWDB 11'!Print_Area</vt:lpstr>
      <vt:lpstr>'LWDB 12'!Print_Area</vt:lpstr>
      <vt:lpstr>'LWDB 13'!Print_Area</vt:lpstr>
      <vt:lpstr>'LWDB 14'!Print_Area</vt:lpstr>
      <vt:lpstr>'LWDB 15'!Print_Area</vt:lpstr>
      <vt:lpstr>'LWDB 16'!Print_Area</vt:lpstr>
      <vt:lpstr>'LWDB 17'!Print_Area</vt:lpstr>
      <vt:lpstr>'LWDB 18'!Print_Area</vt:lpstr>
      <vt:lpstr>'LWDB 19'!Print_Area</vt:lpstr>
      <vt:lpstr>'LWDB 20'!Print_Area</vt:lpstr>
      <vt:lpstr>'LWDB 21'!Print_Area</vt:lpstr>
      <vt:lpstr>'LWDB 22'!Print_Area</vt:lpstr>
      <vt:lpstr>'LWDB 23'!Print_Area</vt:lpstr>
      <vt:lpstr>'LWDB 24'!Print_Area</vt:lpstr>
      <vt:lpstr>Statewide!Print_Area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Keeton, Kathy</dc:creator>
  <cp:lastModifiedBy>Jin, Carrie</cp:lastModifiedBy>
  <cp:lastPrinted>2019-08-09T19:44:40Z</cp:lastPrinted>
  <dcterms:created xsi:type="dcterms:W3CDTF">2018-02-12T18:20:54Z</dcterms:created>
  <dcterms:modified xsi:type="dcterms:W3CDTF">2022-08-04T19:20:28Z</dcterms:modified>
</cp:coreProperties>
</file>