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WIOA\PY2020\PY2020Q4\Primary Performance Indicators\"/>
    </mc:Choice>
  </mc:AlternateContent>
  <xr:revisionPtr revIDLastSave="0" documentId="13_ncr:1_{A4992B03-BE89-4E6C-8D70-33A8D200250B}" xr6:coauthVersionLast="45" xr6:coauthVersionMax="45" xr10:uidLastSave="{00000000-0000-0000-0000-000000000000}"/>
  <bookViews>
    <workbookView xWindow="-120" yWindow="-120" windowWidth="29040" windowHeight="15840" tabRatio="922" xr2:uid="{00000000-000D-0000-FFFF-FFFF00000000}"/>
  </bookViews>
  <sheets>
    <sheet name="Statewide" sheetId="1" r:id="rId1"/>
    <sheet name="PY2020Q1" sheetId="26" r:id="rId2"/>
    <sheet name="PY2020Q2" sheetId="27" r:id="rId3"/>
    <sheet name="PY2020Q3" sheetId="28" r:id="rId4"/>
    <sheet name="PY2020Q4" sheetId="31" r:id="rId5"/>
    <sheet name="check" sheetId="29" state="hidden" r:id="rId6"/>
    <sheet name="LWDB 01" sheetId="5" r:id="rId7"/>
    <sheet name="LWDB 02" sheetId="2" r:id="rId8"/>
    <sheet name="LWDB 03" sheetId="4" r:id="rId9"/>
    <sheet name="LWDB 04" sheetId="6" r:id="rId10"/>
    <sheet name="LWDB 05" sheetId="7" r:id="rId11"/>
    <sheet name="LWDB 06" sheetId="8" r:id="rId12"/>
    <sheet name="LWDB 07" sheetId="11" r:id="rId13"/>
    <sheet name="LWDB 08" sheetId="10" r:id="rId14"/>
    <sheet name="LWDB 09" sheetId="9" r:id="rId15"/>
    <sheet name="LWDB 10" sheetId="3" r:id="rId16"/>
    <sheet name="LWDB 11" sheetId="14" r:id="rId17"/>
    <sheet name="LWDB 12" sheetId="17" r:id="rId18"/>
    <sheet name="LWDB 13" sheetId="12" r:id="rId19"/>
    <sheet name="LWDB 14" sheetId="16" r:id="rId20"/>
    <sheet name="LWDB 15" sheetId="15" r:id="rId21"/>
    <sheet name="LWDB 16" sheetId="13" r:id="rId22"/>
    <sheet name="LWDB 17" sheetId="19" r:id="rId23"/>
    <sheet name="LWDB 18" sheetId="20" r:id="rId24"/>
    <sheet name="LWDB 19" sheetId="21" r:id="rId25"/>
    <sheet name="LWDB 20" sheetId="22" r:id="rId26"/>
    <sheet name="LWDB 21" sheetId="23" r:id="rId27"/>
    <sheet name="LWDB 22" sheetId="24" r:id="rId28"/>
    <sheet name="LWDB 23" sheetId="18" r:id="rId29"/>
    <sheet name="LWDB 24" sheetId="25" r:id="rId30"/>
  </sheets>
  <definedNames>
    <definedName name="_xlnm.Print_Area" localSheetId="6">'LWDB 01'!$C$2:$O$29</definedName>
    <definedName name="_xlnm.Print_Area" localSheetId="7">'LWDB 02'!$C$2:$O$29</definedName>
    <definedName name="_xlnm.Print_Area" localSheetId="8">'LWDB 03'!$C$2:$O$29</definedName>
    <definedName name="_xlnm.Print_Area" localSheetId="9">'LWDB 04'!$C$2:$O$29</definedName>
    <definedName name="_xlnm.Print_Area" localSheetId="10">'LWDB 05'!$C$2:$O$29</definedName>
    <definedName name="_xlnm.Print_Area" localSheetId="11">'LWDB 06'!$C$2:$O$29</definedName>
    <definedName name="_xlnm.Print_Area" localSheetId="12">'LWDB 07'!$C$2:$O$29</definedName>
    <definedName name="_xlnm.Print_Area" localSheetId="13">'LWDB 08'!$C$2:$O$29</definedName>
    <definedName name="_xlnm.Print_Area" localSheetId="14">'LWDB 09'!$C$2:$O$29</definedName>
    <definedName name="_xlnm.Print_Area" localSheetId="15">'LWDB 10'!$C$2:$O$29</definedName>
    <definedName name="_xlnm.Print_Area" localSheetId="16">'LWDB 11'!$C$2:$O$29</definedName>
    <definedName name="_xlnm.Print_Area" localSheetId="17">'LWDB 12'!$C$2:$O$29</definedName>
    <definedName name="_xlnm.Print_Area" localSheetId="18">'LWDB 13'!$C$2:$O$29</definedName>
    <definedName name="_xlnm.Print_Area" localSheetId="19">'LWDB 14'!$C$2:$O$29</definedName>
    <definedName name="_xlnm.Print_Area" localSheetId="20">'LWDB 15'!$C$2:$O$29</definedName>
    <definedName name="_xlnm.Print_Area" localSheetId="21">'LWDB 16'!$C$2:$O$29</definedName>
    <definedName name="_xlnm.Print_Area" localSheetId="22">'LWDB 17'!$C$2:$O$29</definedName>
    <definedName name="_xlnm.Print_Area" localSheetId="23">'LWDB 18'!$C$2:$O$29</definedName>
    <definedName name="_xlnm.Print_Area" localSheetId="24">'LWDB 19'!$C$2:$O$29</definedName>
    <definedName name="_xlnm.Print_Area" localSheetId="25">'LWDB 20'!$C$2:$O$29</definedName>
    <definedName name="_xlnm.Print_Area" localSheetId="26">'LWDB 21'!$C$2:$O$29</definedName>
    <definedName name="_xlnm.Print_Area" localSheetId="27">'LWDB 22'!$C$2:$O$29</definedName>
    <definedName name="_xlnm.Print_Area" localSheetId="28">'LWDB 23'!$C$2:$O$29</definedName>
    <definedName name="_xlnm.Print_Area" localSheetId="29">'LWDB 24'!$C$2:$O$29</definedName>
    <definedName name="_xlnm.Print_Area" localSheetId="0">Statewide!$C$5:$O$32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9" l="1"/>
  <c r="K22" i="29"/>
  <c r="K21" i="29"/>
  <c r="K19" i="29"/>
  <c r="K18" i="29"/>
  <c r="K17" i="29"/>
  <c r="K16" i="29"/>
  <c r="K15" i="29"/>
  <c r="K13" i="29"/>
  <c r="K12" i="29"/>
  <c r="K11" i="29"/>
  <c r="K10" i="29"/>
  <c r="K9" i="29"/>
  <c r="K7" i="29"/>
  <c r="K6" i="29"/>
  <c r="K5" i="29"/>
  <c r="K4" i="29"/>
  <c r="K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J23" i="29"/>
  <c r="I23" i="29"/>
  <c r="H23" i="29"/>
  <c r="G23" i="29"/>
  <c r="F23" i="29"/>
  <c r="E23" i="29"/>
  <c r="D23" i="29"/>
  <c r="C23" i="29"/>
  <c r="B23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J22" i="29"/>
  <c r="I22" i="29"/>
  <c r="H22" i="29"/>
  <c r="G22" i="29"/>
  <c r="F22" i="29"/>
  <c r="E22" i="29"/>
  <c r="D22" i="29"/>
  <c r="C22" i="29"/>
  <c r="B22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J21" i="29"/>
  <c r="I21" i="29"/>
  <c r="H21" i="29"/>
  <c r="G21" i="29"/>
  <c r="F21" i="29"/>
  <c r="E21" i="29"/>
  <c r="D21" i="29"/>
  <c r="C21" i="29"/>
  <c r="B21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J19" i="29"/>
  <c r="I19" i="29"/>
  <c r="H19" i="29"/>
  <c r="G19" i="29"/>
  <c r="F19" i="29"/>
  <c r="E19" i="29"/>
  <c r="D19" i="29"/>
  <c r="C19" i="29"/>
  <c r="B19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J18" i="29"/>
  <c r="I18" i="29"/>
  <c r="H18" i="29"/>
  <c r="G18" i="29"/>
  <c r="F18" i="29"/>
  <c r="E18" i="29"/>
  <c r="D18" i="29"/>
  <c r="C18" i="29"/>
  <c r="B18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J17" i="29"/>
  <c r="I17" i="29"/>
  <c r="H17" i="29"/>
  <c r="G17" i="29"/>
  <c r="F17" i="29"/>
  <c r="E17" i="29"/>
  <c r="D17" i="29"/>
  <c r="C17" i="29"/>
  <c r="B17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J16" i="29"/>
  <c r="I16" i="29"/>
  <c r="H16" i="29"/>
  <c r="G16" i="29"/>
  <c r="F16" i="29"/>
  <c r="E16" i="29"/>
  <c r="D16" i="29"/>
  <c r="C16" i="29"/>
  <c r="B16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J15" i="29"/>
  <c r="I15" i="29"/>
  <c r="H15" i="29"/>
  <c r="G15" i="29"/>
  <c r="F15" i="29"/>
  <c r="E15" i="29"/>
  <c r="D15" i="29"/>
  <c r="C15" i="29"/>
  <c r="B15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J13" i="29"/>
  <c r="I13" i="29"/>
  <c r="H13" i="29"/>
  <c r="G13" i="29"/>
  <c r="F13" i="29"/>
  <c r="E13" i="29"/>
  <c r="D13" i="29"/>
  <c r="C13" i="29"/>
  <c r="B13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J12" i="29"/>
  <c r="I12" i="29"/>
  <c r="H12" i="29"/>
  <c r="G12" i="29"/>
  <c r="F12" i="29"/>
  <c r="E12" i="29"/>
  <c r="D12" i="29"/>
  <c r="C12" i="29"/>
  <c r="B12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J11" i="29"/>
  <c r="I11" i="29"/>
  <c r="H11" i="29"/>
  <c r="G11" i="29"/>
  <c r="F11" i="29"/>
  <c r="E11" i="29"/>
  <c r="D11" i="29"/>
  <c r="C11" i="29"/>
  <c r="B11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J10" i="29"/>
  <c r="I10" i="29"/>
  <c r="H10" i="29"/>
  <c r="G10" i="29"/>
  <c r="F10" i="29"/>
  <c r="E10" i="29"/>
  <c r="D10" i="29"/>
  <c r="C10" i="29"/>
  <c r="B10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J9" i="29"/>
  <c r="I9" i="29"/>
  <c r="H9" i="29"/>
  <c r="G9" i="29"/>
  <c r="F9" i="29"/>
  <c r="E9" i="29"/>
  <c r="D9" i="29"/>
  <c r="C9" i="29"/>
  <c r="B9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J7" i="29"/>
  <c r="I7" i="29"/>
  <c r="H7" i="29"/>
  <c r="G7" i="29"/>
  <c r="F7" i="29"/>
  <c r="E7" i="29"/>
  <c r="D7" i="29"/>
  <c r="C7" i="29"/>
  <c r="B7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J6" i="29"/>
  <c r="I6" i="29"/>
  <c r="H6" i="29"/>
  <c r="G6" i="29"/>
  <c r="F6" i="29"/>
  <c r="E6" i="29"/>
  <c r="D6" i="29"/>
  <c r="C6" i="29"/>
  <c r="B6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J5" i="29"/>
  <c r="I5" i="29"/>
  <c r="H5" i="29"/>
  <c r="G5" i="29"/>
  <c r="F5" i="29"/>
  <c r="E5" i="29"/>
  <c r="D5" i="29"/>
  <c r="C5" i="29"/>
  <c r="B5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J4" i="29"/>
  <c r="I4" i="29"/>
  <c r="H4" i="29"/>
  <c r="G4" i="29"/>
  <c r="F4" i="29"/>
  <c r="E4" i="29"/>
  <c r="D4" i="29"/>
  <c r="C4" i="29"/>
  <c r="B4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J3" i="29"/>
  <c r="I3" i="29"/>
  <c r="H3" i="29"/>
  <c r="G3" i="29"/>
  <c r="F3" i="29"/>
  <c r="E3" i="29"/>
  <c r="D3" i="29"/>
  <c r="C3" i="29"/>
  <c r="B3" i="29"/>
  <c r="L9" i="4" l="1"/>
  <c r="J9" i="4"/>
  <c r="H9" i="4"/>
  <c r="L8" i="4"/>
  <c r="J8" i="4"/>
  <c r="H8" i="4"/>
  <c r="L9" i="6"/>
  <c r="J9" i="6"/>
  <c r="H9" i="6"/>
  <c r="L8" i="6"/>
  <c r="J8" i="6"/>
  <c r="H8" i="6"/>
  <c r="L9" i="7"/>
  <c r="J9" i="7"/>
  <c r="H9" i="7"/>
  <c r="L8" i="7"/>
  <c r="J8" i="7"/>
  <c r="H8" i="7"/>
  <c r="L9" i="8"/>
  <c r="J9" i="8"/>
  <c r="H9" i="8"/>
  <c r="L8" i="8"/>
  <c r="J8" i="8"/>
  <c r="H8" i="8"/>
  <c r="L9" i="11"/>
  <c r="J9" i="11"/>
  <c r="H9" i="11"/>
  <c r="L8" i="11"/>
  <c r="J8" i="11"/>
  <c r="H8" i="11"/>
  <c r="L9" i="10"/>
  <c r="J9" i="10"/>
  <c r="H9" i="10"/>
  <c r="L8" i="10"/>
  <c r="J8" i="10"/>
  <c r="H8" i="10"/>
  <c r="L9" i="9"/>
  <c r="J9" i="9"/>
  <c r="H9" i="9"/>
  <c r="L8" i="9"/>
  <c r="J8" i="9"/>
  <c r="H8" i="9"/>
  <c r="L9" i="3"/>
  <c r="J9" i="3"/>
  <c r="H9" i="3"/>
  <c r="L8" i="3"/>
  <c r="J8" i="3"/>
  <c r="H8" i="3"/>
  <c r="L9" i="14"/>
  <c r="J9" i="14"/>
  <c r="H9" i="14"/>
  <c r="L8" i="14"/>
  <c r="J8" i="14"/>
  <c r="H8" i="14"/>
  <c r="L9" i="17"/>
  <c r="J9" i="17"/>
  <c r="H9" i="17"/>
  <c r="L8" i="17"/>
  <c r="J8" i="17"/>
  <c r="H8" i="17"/>
  <c r="L9" i="12"/>
  <c r="J9" i="12"/>
  <c r="H9" i="12"/>
  <c r="L8" i="12"/>
  <c r="J8" i="12"/>
  <c r="H8" i="12"/>
  <c r="L9" i="16"/>
  <c r="J9" i="16"/>
  <c r="H9" i="16"/>
  <c r="L8" i="16"/>
  <c r="J8" i="16"/>
  <c r="H8" i="16"/>
  <c r="L9" i="15"/>
  <c r="J9" i="15"/>
  <c r="H9" i="15"/>
  <c r="L8" i="15"/>
  <c r="J8" i="15"/>
  <c r="H8" i="15"/>
  <c r="L9" i="13"/>
  <c r="J9" i="13"/>
  <c r="H9" i="13"/>
  <c r="L8" i="13"/>
  <c r="J8" i="13"/>
  <c r="H8" i="13"/>
  <c r="L9" i="19"/>
  <c r="J9" i="19"/>
  <c r="H9" i="19"/>
  <c r="L8" i="19"/>
  <c r="J8" i="19"/>
  <c r="H8" i="19"/>
  <c r="L9" i="20"/>
  <c r="J9" i="20"/>
  <c r="H9" i="20"/>
  <c r="L8" i="20"/>
  <c r="J8" i="20"/>
  <c r="H8" i="20"/>
  <c r="L9" i="21"/>
  <c r="J9" i="21"/>
  <c r="H9" i="21"/>
  <c r="L8" i="21"/>
  <c r="J8" i="21"/>
  <c r="H8" i="21"/>
  <c r="L9" i="22"/>
  <c r="J9" i="22"/>
  <c r="H9" i="22"/>
  <c r="L8" i="22"/>
  <c r="J8" i="22"/>
  <c r="H8" i="22"/>
  <c r="L9" i="23"/>
  <c r="J9" i="23"/>
  <c r="H9" i="23"/>
  <c r="L8" i="23"/>
  <c r="J8" i="23"/>
  <c r="H8" i="23"/>
  <c r="L9" i="24"/>
  <c r="J9" i="24"/>
  <c r="H9" i="24"/>
  <c r="L8" i="24"/>
  <c r="J8" i="24"/>
  <c r="H8" i="24"/>
  <c r="L9" i="18"/>
  <c r="J9" i="18"/>
  <c r="H9" i="18"/>
  <c r="L8" i="18"/>
  <c r="J8" i="18"/>
  <c r="H8" i="18"/>
  <c r="L9" i="25"/>
  <c r="J9" i="25"/>
  <c r="H9" i="25"/>
  <c r="L8" i="25"/>
  <c r="J8" i="25"/>
  <c r="H8" i="25"/>
  <c r="L9" i="2"/>
  <c r="J9" i="2"/>
  <c r="H9" i="2"/>
  <c r="L8" i="2"/>
  <c r="J8" i="2"/>
  <c r="H8" i="2"/>
  <c r="N21" i="2"/>
  <c r="N18" i="2"/>
  <c r="N15" i="2"/>
  <c r="N9" i="2"/>
  <c r="N21" i="4"/>
  <c r="N18" i="4"/>
  <c r="N15" i="4"/>
  <c r="N9" i="4"/>
  <c r="N21" i="6"/>
  <c r="N18" i="6"/>
  <c r="N15" i="6"/>
  <c r="N9" i="6"/>
  <c r="N21" i="7"/>
  <c r="N18" i="7"/>
  <c r="N15" i="7"/>
  <c r="N9" i="7"/>
  <c r="N21" i="8"/>
  <c r="N18" i="8"/>
  <c r="N15" i="8"/>
  <c r="N9" i="8"/>
  <c r="N21" i="11"/>
  <c r="N18" i="11"/>
  <c r="N15" i="11"/>
  <c r="N9" i="11"/>
  <c r="N21" i="10"/>
  <c r="N18" i="10"/>
  <c r="N15" i="10"/>
  <c r="N9" i="10"/>
  <c r="N21" i="9"/>
  <c r="N18" i="9"/>
  <c r="N15" i="9"/>
  <c r="N9" i="9"/>
  <c r="N21" i="3"/>
  <c r="N18" i="3"/>
  <c r="N15" i="3"/>
  <c r="N9" i="3"/>
  <c r="N21" i="14"/>
  <c r="N18" i="14"/>
  <c r="N15" i="14"/>
  <c r="N9" i="14"/>
  <c r="N21" i="17"/>
  <c r="N18" i="17"/>
  <c r="N15" i="17"/>
  <c r="N9" i="17"/>
  <c r="N21" i="12"/>
  <c r="N18" i="12"/>
  <c r="N15" i="12"/>
  <c r="N9" i="12"/>
  <c r="N21" i="16"/>
  <c r="N18" i="16"/>
  <c r="N15" i="16"/>
  <c r="N9" i="16"/>
  <c r="N21" i="15"/>
  <c r="N18" i="15"/>
  <c r="N15" i="15"/>
  <c r="N9" i="15"/>
  <c r="N21" i="13"/>
  <c r="N18" i="13"/>
  <c r="N15" i="13"/>
  <c r="N9" i="13"/>
  <c r="N21" i="19"/>
  <c r="N18" i="19"/>
  <c r="N15" i="19"/>
  <c r="N9" i="19"/>
  <c r="N21" i="20"/>
  <c r="N18" i="20"/>
  <c r="N15" i="20"/>
  <c r="N9" i="20"/>
  <c r="N21" i="21"/>
  <c r="N18" i="21"/>
  <c r="N15" i="21"/>
  <c r="N9" i="21"/>
  <c r="N21" i="22"/>
  <c r="N18" i="22"/>
  <c r="N15" i="22"/>
  <c r="N9" i="22"/>
  <c r="N21" i="23"/>
  <c r="N18" i="23"/>
  <c r="N15" i="23"/>
  <c r="N9" i="23"/>
  <c r="N21" i="24"/>
  <c r="N18" i="24"/>
  <c r="N15" i="24"/>
  <c r="N9" i="24"/>
  <c r="N21" i="18"/>
  <c r="N18" i="18"/>
  <c r="N15" i="18"/>
  <c r="N9" i="18"/>
  <c r="N21" i="25"/>
  <c r="N18" i="25"/>
  <c r="N15" i="25"/>
  <c r="N9" i="25"/>
  <c r="N21" i="5"/>
  <c r="N18" i="5"/>
  <c r="N15" i="5"/>
  <c r="N9" i="5"/>
  <c r="N24" i="1"/>
  <c r="N21" i="1"/>
  <c r="N18" i="1"/>
  <c r="N12" i="1"/>
  <c r="L18" i="1"/>
  <c r="J18" i="1"/>
  <c r="H18" i="1"/>
  <c r="L12" i="1"/>
  <c r="J12" i="1"/>
  <c r="H12" i="1"/>
  <c r="L17" i="1"/>
  <c r="J17" i="1"/>
  <c r="H17" i="1"/>
  <c r="L21" i="2" l="1"/>
  <c r="L18" i="2"/>
  <c r="L15" i="2"/>
  <c r="L21" i="4"/>
  <c r="L18" i="4"/>
  <c r="L15" i="4"/>
  <c r="L21" i="6"/>
  <c r="L18" i="6"/>
  <c r="L15" i="6"/>
  <c r="L21" i="7"/>
  <c r="L18" i="7"/>
  <c r="L15" i="7"/>
  <c r="L21" i="8"/>
  <c r="L18" i="8"/>
  <c r="L15" i="8"/>
  <c r="L21" i="11"/>
  <c r="L18" i="11"/>
  <c r="L15" i="11"/>
  <c r="L21" i="10"/>
  <c r="L18" i="10"/>
  <c r="L15" i="10"/>
  <c r="L21" i="9"/>
  <c r="L18" i="9"/>
  <c r="L15" i="9"/>
  <c r="L21" i="3"/>
  <c r="L18" i="3"/>
  <c r="L15" i="3"/>
  <c r="L21" i="14"/>
  <c r="L18" i="14"/>
  <c r="L15" i="14"/>
  <c r="L21" i="17"/>
  <c r="L18" i="17"/>
  <c r="L15" i="17"/>
  <c r="L21" i="12"/>
  <c r="L18" i="12"/>
  <c r="L15" i="12"/>
  <c r="L21" i="16"/>
  <c r="L18" i="16"/>
  <c r="L15" i="16"/>
  <c r="L21" i="15"/>
  <c r="L18" i="15"/>
  <c r="L15" i="15"/>
  <c r="L21" i="13"/>
  <c r="L18" i="13"/>
  <c r="L15" i="13"/>
  <c r="L21" i="19"/>
  <c r="L18" i="19"/>
  <c r="L15" i="19"/>
  <c r="L21" i="20"/>
  <c r="L18" i="20"/>
  <c r="L15" i="20"/>
  <c r="L21" i="21"/>
  <c r="L18" i="21"/>
  <c r="L15" i="21"/>
  <c r="L21" i="22"/>
  <c r="L18" i="22"/>
  <c r="L15" i="22"/>
  <c r="L21" i="23"/>
  <c r="L18" i="23"/>
  <c r="L15" i="23"/>
  <c r="L21" i="24"/>
  <c r="L18" i="24"/>
  <c r="L15" i="24"/>
  <c r="L21" i="18"/>
  <c r="L18" i="18"/>
  <c r="L15" i="18"/>
  <c r="L21" i="25"/>
  <c r="L18" i="25"/>
  <c r="L15" i="25"/>
  <c r="L21" i="5"/>
  <c r="L18" i="5"/>
  <c r="L15" i="5"/>
  <c r="L9" i="5"/>
  <c r="J21" i="2"/>
  <c r="J18" i="2"/>
  <c r="J15" i="2"/>
  <c r="J21" i="4"/>
  <c r="J18" i="4"/>
  <c r="J15" i="4"/>
  <c r="J21" i="6"/>
  <c r="J18" i="6"/>
  <c r="J15" i="6"/>
  <c r="J21" i="7"/>
  <c r="J18" i="7"/>
  <c r="J15" i="7"/>
  <c r="J21" i="8"/>
  <c r="J18" i="8"/>
  <c r="J15" i="8"/>
  <c r="J21" i="11"/>
  <c r="J18" i="11"/>
  <c r="J15" i="11"/>
  <c r="J21" i="10"/>
  <c r="J18" i="10"/>
  <c r="J15" i="10"/>
  <c r="J21" i="9"/>
  <c r="J18" i="9"/>
  <c r="J15" i="9"/>
  <c r="J21" i="3"/>
  <c r="J18" i="3"/>
  <c r="J15" i="3"/>
  <c r="J21" i="14"/>
  <c r="J18" i="14"/>
  <c r="J15" i="14"/>
  <c r="J21" i="17"/>
  <c r="J18" i="17"/>
  <c r="J15" i="17"/>
  <c r="J21" i="12"/>
  <c r="J18" i="12"/>
  <c r="J15" i="12"/>
  <c r="J21" i="16"/>
  <c r="J18" i="16"/>
  <c r="J15" i="16"/>
  <c r="J21" i="15"/>
  <c r="J18" i="15"/>
  <c r="J15" i="15"/>
  <c r="J21" i="13"/>
  <c r="J18" i="13"/>
  <c r="J15" i="13"/>
  <c r="J21" i="19"/>
  <c r="J18" i="19"/>
  <c r="J15" i="19"/>
  <c r="J21" i="20"/>
  <c r="J18" i="20"/>
  <c r="J15" i="20"/>
  <c r="J21" i="21"/>
  <c r="J18" i="21"/>
  <c r="J15" i="21"/>
  <c r="J21" i="22"/>
  <c r="J18" i="22"/>
  <c r="J15" i="22"/>
  <c r="J21" i="23"/>
  <c r="J18" i="23"/>
  <c r="J15" i="23"/>
  <c r="J21" i="24"/>
  <c r="J18" i="24"/>
  <c r="J15" i="24"/>
  <c r="J21" i="18"/>
  <c r="J18" i="18"/>
  <c r="J15" i="18"/>
  <c r="J21" i="25"/>
  <c r="J18" i="25"/>
  <c r="J15" i="25"/>
  <c r="J21" i="5"/>
  <c r="J18" i="5"/>
  <c r="J15" i="5"/>
  <c r="J9" i="5"/>
  <c r="H21" i="2"/>
  <c r="H18" i="2"/>
  <c r="H15" i="2"/>
  <c r="H21" i="4"/>
  <c r="H18" i="4"/>
  <c r="H15" i="4"/>
  <c r="H21" i="6"/>
  <c r="H18" i="6"/>
  <c r="H15" i="6"/>
  <c r="H21" i="7"/>
  <c r="H18" i="7"/>
  <c r="H15" i="7"/>
  <c r="H21" i="8"/>
  <c r="H18" i="8"/>
  <c r="H15" i="8"/>
  <c r="H21" i="11"/>
  <c r="H18" i="11"/>
  <c r="H15" i="11"/>
  <c r="H21" i="10"/>
  <c r="H18" i="10"/>
  <c r="H15" i="10"/>
  <c r="H21" i="9"/>
  <c r="H18" i="9"/>
  <c r="H15" i="9"/>
  <c r="H21" i="3"/>
  <c r="H18" i="3"/>
  <c r="H15" i="3"/>
  <c r="H21" i="14"/>
  <c r="H18" i="14"/>
  <c r="H15" i="14"/>
  <c r="H21" i="17"/>
  <c r="H18" i="17"/>
  <c r="H15" i="17"/>
  <c r="H21" i="12"/>
  <c r="H18" i="12"/>
  <c r="H15" i="12"/>
  <c r="H21" i="16"/>
  <c r="H18" i="16"/>
  <c r="H15" i="16"/>
  <c r="H21" i="15"/>
  <c r="H18" i="15"/>
  <c r="H15" i="15"/>
  <c r="H21" i="13"/>
  <c r="H18" i="13"/>
  <c r="H15" i="13"/>
  <c r="H21" i="19"/>
  <c r="H18" i="19"/>
  <c r="H15" i="19"/>
  <c r="H21" i="20"/>
  <c r="H18" i="20"/>
  <c r="H15" i="20"/>
  <c r="H21" i="21"/>
  <c r="H18" i="21"/>
  <c r="H15" i="21"/>
  <c r="H21" i="22"/>
  <c r="H18" i="22"/>
  <c r="H15" i="22"/>
  <c r="H21" i="23"/>
  <c r="H18" i="23"/>
  <c r="H15" i="23"/>
  <c r="H21" i="24"/>
  <c r="H18" i="24"/>
  <c r="H15" i="24"/>
  <c r="H21" i="18"/>
  <c r="H18" i="18"/>
  <c r="H15" i="18"/>
  <c r="H21" i="25"/>
  <c r="H18" i="25"/>
  <c r="H15" i="25"/>
  <c r="H21" i="5"/>
  <c r="H18" i="5"/>
  <c r="H15" i="5"/>
  <c r="H9" i="5"/>
  <c r="L24" i="1"/>
  <c r="L21" i="1"/>
  <c r="J24" i="1"/>
  <c r="J21" i="1"/>
  <c r="H24" i="1"/>
  <c r="H21" i="1"/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4" i="2" l="1"/>
  <c r="N23" i="1" l="1"/>
  <c r="N17" i="1"/>
  <c r="N20" i="2"/>
  <c r="N14" i="2"/>
  <c r="N8" i="2"/>
  <c r="N20" i="4"/>
  <c r="N14" i="4"/>
  <c r="N8" i="4"/>
  <c r="N20" i="6"/>
  <c r="N14" i="6"/>
  <c r="N8" i="6"/>
  <c r="N20" i="7"/>
  <c r="N14" i="7"/>
  <c r="N8" i="7"/>
  <c r="N20" i="8"/>
  <c r="N14" i="8"/>
  <c r="N8" i="8"/>
  <c r="N20" i="11"/>
  <c r="N14" i="11"/>
  <c r="N8" i="11"/>
  <c r="N20" i="10"/>
  <c r="N14" i="10"/>
  <c r="N8" i="10"/>
  <c r="N20" i="9"/>
  <c r="N14" i="9"/>
  <c r="N8" i="9"/>
  <c r="N20" i="3"/>
  <c r="N14" i="3"/>
  <c r="N8" i="3"/>
  <c r="N20" i="14"/>
  <c r="N14" i="14"/>
  <c r="N8" i="14"/>
  <c r="N20" i="17"/>
  <c r="N14" i="17"/>
  <c r="N8" i="17"/>
  <c r="N20" i="12"/>
  <c r="N14" i="12"/>
  <c r="N8" i="12"/>
  <c r="N20" i="16"/>
  <c r="N14" i="16"/>
  <c r="N8" i="16"/>
  <c r="N20" i="15"/>
  <c r="N14" i="15"/>
  <c r="N8" i="15"/>
  <c r="N20" i="13"/>
  <c r="N14" i="13"/>
  <c r="N8" i="13"/>
  <c r="N20" i="19"/>
  <c r="N14" i="19"/>
  <c r="N8" i="19"/>
  <c r="N20" i="20"/>
  <c r="N14" i="20"/>
  <c r="N8" i="20"/>
  <c r="N20" i="21"/>
  <c r="N14" i="21"/>
  <c r="N8" i="21"/>
  <c r="N20" i="22"/>
  <c r="N14" i="22"/>
  <c r="N8" i="22"/>
  <c r="N20" i="23"/>
  <c r="N14" i="23"/>
  <c r="N8" i="23"/>
  <c r="N20" i="24"/>
  <c r="N14" i="24"/>
  <c r="N8" i="24"/>
  <c r="N20" i="18"/>
  <c r="N14" i="18"/>
  <c r="N8" i="18"/>
  <c r="N20" i="25"/>
  <c r="N14" i="25"/>
  <c r="N8" i="25"/>
  <c r="N20" i="5"/>
  <c r="N14" i="5"/>
  <c r="N8" i="5"/>
  <c r="L20" i="2"/>
  <c r="L19" i="2"/>
  <c r="L14" i="2"/>
  <c r="L20" i="4"/>
  <c r="L19" i="4"/>
  <c r="L14" i="4"/>
  <c r="L20" i="6"/>
  <c r="L19" i="6"/>
  <c r="L14" i="6"/>
  <c r="L20" i="7"/>
  <c r="L19" i="7"/>
  <c r="L14" i="7"/>
  <c r="L20" i="8"/>
  <c r="L19" i="8"/>
  <c r="L14" i="8"/>
  <c r="L20" i="11"/>
  <c r="L19" i="11"/>
  <c r="L14" i="11"/>
  <c r="L20" i="10"/>
  <c r="L19" i="10"/>
  <c r="L14" i="10"/>
  <c r="L20" i="9"/>
  <c r="L19" i="9"/>
  <c r="L14" i="9"/>
  <c r="L20" i="3"/>
  <c r="L19" i="3"/>
  <c r="L14" i="3"/>
  <c r="L20" i="14"/>
  <c r="L19" i="14"/>
  <c r="L14" i="14"/>
  <c r="L20" i="17"/>
  <c r="L19" i="17"/>
  <c r="L14" i="17"/>
  <c r="L20" i="12"/>
  <c r="L19" i="12"/>
  <c r="L14" i="12"/>
  <c r="L20" i="16"/>
  <c r="L19" i="16"/>
  <c r="L14" i="16"/>
  <c r="L20" i="15"/>
  <c r="L19" i="15"/>
  <c r="L14" i="15"/>
  <c r="L20" i="13"/>
  <c r="L19" i="13"/>
  <c r="L14" i="13"/>
  <c r="L20" i="19"/>
  <c r="L19" i="19"/>
  <c r="L14" i="19"/>
  <c r="L20" i="20"/>
  <c r="L19" i="20"/>
  <c r="L14" i="20"/>
  <c r="L20" i="21"/>
  <c r="L19" i="21"/>
  <c r="L14" i="21"/>
  <c r="L20" i="22"/>
  <c r="L19" i="22"/>
  <c r="L14" i="22"/>
  <c r="L20" i="23"/>
  <c r="L19" i="23"/>
  <c r="L14" i="23"/>
  <c r="L20" i="24"/>
  <c r="L19" i="24"/>
  <c r="L14" i="24"/>
  <c r="L20" i="18"/>
  <c r="L19" i="18"/>
  <c r="L14" i="18"/>
  <c r="L20" i="25"/>
  <c r="L19" i="25"/>
  <c r="L14" i="25"/>
  <c r="L20" i="5"/>
  <c r="L19" i="5"/>
  <c r="L14" i="5"/>
  <c r="L8" i="5"/>
  <c r="J20" i="2"/>
  <c r="J19" i="2"/>
  <c r="J14" i="2"/>
  <c r="J20" i="4"/>
  <c r="J19" i="4"/>
  <c r="J14" i="4"/>
  <c r="J20" i="6"/>
  <c r="J19" i="6"/>
  <c r="J14" i="6"/>
  <c r="J20" i="7"/>
  <c r="J19" i="7"/>
  <c r="J14" i="7"/>
  <c r="J20" i="8"/>
  <c r="J19" i="8"/>
  <c r="J14" i="8"/>
  <c r="J20" i="11"/>
  <c r="J19" i="11"/>
  <c r="J14" i="11"/>
  <c r="J20" i="10"/>
  <c r="J19" i="10"/>
  <c r="J14" i="10"/>
  <c r="J20" i="9"/>
  <c r="J19" i="9"/>
  <c r="J14" i="9"/>
  <c r="J20" i="3"/>
  <c r="J19" i="3"/>
  <c r="J14" i="3"/>
  <c r="J20" i="14"/>
  <c r="J19" i="14"/>
  <c r="J14" i="14"/>
  <c r="J20" i="17"/>
  <c r="J19" i="17"/>
  <c r="J14" i="17"/>
  <c r="J20" i="12"/>
  <c r="J19" i="12"/>
  <c r="J14" i="12"/>
  <c r="J20" i="16"/>
  <c r="J19" i="16"/>
  <c r="J14" i="16"/>
  <c r="J20" i="15"/>
  <c r="J19" i="15"/>
  <c r="J14" i="15"/>
  <c r="J20" i="13"/>
  <c r="J19" i="13"/>
  <c r="J14" i="13"/>
  <c r="J20" i="19"/>
  <c r="J19" i="19"/>
  <c r="J14" i="19"/>
  <c r="J20" i="20"/>
  <c r="J19" i="20"/>
  <c r="J14" i="20"/>
  <c r="J20" i="21"/>
  <c r="J19" i="21"/>
  <c r="J14" i="21"/>
  <c r="J20" i="22"/>
  <c r="J19" i="22"/>
  <c r="J14" i="22"/>
  <c r="J20" i="23"/>
  <c r="J19" i="23"/>
  <c r="J14" i="23"/>
  <c r="J20" i="24"/>
  <c r="J19" i="24"/>
  <c r="J14" i="24"/>
  <c r="J20" i="18"/>
  <c r="J19" i="18"/>
  <c r="J14" i="18"/>
  <c r="J20" i="25"/>
  <c r="J19" i="25"/>
  <c r="J14" i="25"/>
  <c r="J20" i="5"/>
  <c r="J19" i="5"/>
  <c r="J14" i="5"/>
  <c r="J8" i="5"/>
  <c r="H20" i="2"/>
  <c r="H19" i="2"/>
  <c r="H14" i="2"/>
  <c r="H20" i="4"/>
  <c r="H19" i="4"/>
  <c r="H14" i="4"/>
  <c r="H20" i="6"/>
  <c r="H19" i="6"/>
  <c r="H14" i="6"/>
  <c r="H20" i="7"/>
  <c r="H19" i="7"/>
  <c r="H14" i="7"/>
  <c r="H20" i="8"/>
  <c r="H19" i="8"/>
  <c r="H14" i="8"/>
  <c r="H20" i="11"/>
  <c r="H19" i="11"/>
  <c r="H14" i="11"/>
  <c r="H20" i="10"/>
  <c r="H19" i="10"/>
  <c r="H14" i="10"/>
  <c r="H20" i="9"/>
  <c r="H19" i="9"/>
  <c r="H14" i="9"/>
  <c r="H20" i="3"/>
  <c r="H19" i="3"/>
  <c r="H14" i="3"/>
  <c r="H20" i="14"/>
  <c r="H19" i="14"/>
  <c r="H14" i="14"/>
  <c r="H20" i="17"/>
  <c r="H19" i="17"/>
  <c r="H14" i="17"/>
  <c r="H20" i="12"/>
  <c r="H19" i="12"/>
  <c r="H14" i="12"/>
  <c r="H20" i="16"/>
  <c r="H19" i="16"/>
  <c r="H14" i="16"/>
  <c r="H20" i="15"/>
  <c r="H19" i="15"/>
  <c r="H14" i="15"/>
  <c r="H20" i="13"/>
  <c r="H19" i="13"/>
  <c r="H14" i="13"/>
  <c r="H20" i="19"/>
  <c r="H19" i="19"/>
  <c r="H14" i="19"/>
  <c r="H20" i="20"/>
  <c r="H19" i="20"/>
  <c r="H14" i="20"/>
  <c r="H20" i="21"/>
  <c r="H19" i="21"/>
  <c r="H14" i="21"/>
  <c r="H20" i="22"/>
  <c r="H19" i="22"/>
  <c r="H14" i="22"/>
  <c r="H20" i="23"/>
  <c r="H19" i="23"/>
  <c r="H14" i="23"/>
  <c r="H20" i="24"/>
  <c r="H19" i="24"/>
  <c r="H14" i="24"/>
  <c r="H20" i="18"/>
  <c r="H19" i="18"/>
  <c r="H14" i="18"/>
  <c r="H20" i="25"/>
  <c r="H19" i="25"/>
  <c r="H14" i="25"/>
  <c r="H20" i="5"/>
  <c r="H19" i="5"/>
  <c r="H14" i="5"/>
  <c r="H8" i="5"/>
  <c r="L23" i="1"/>
  <c r="J28" i="1"/>
  <c r="J23" i="1"/>
  <c r="J16" i="1"/>
  <c r="H28" i="1"/>
  <c r="H23" i="1"/>
  <c r="H16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N19" i="2" l="1"/>
  <c r="N19" i="4"/>
  <c r="N19" i="6"/>
  <c r="N19" i="7"/>
  <c r="N19" i="8"/>
  <c r="N19" i="11"/>
  <c r="N19" i="10"/>
  <c r="N19" i="9"/>
  <c r="N19" i="3"/>
  <c r="N19" i="14"/>
  <c r="N19" i="17"/>
  <c r="N19" i="12"/>
  <c r="N19" i="16"/>
  <c r="N19" i="15"/>
  <c r="N19" i="13"/>
  <c r="N19" i="19"/>
  <c r="N19" i="20"/>
  <c r="N19" i="21"/>
  <c r="N19" i="22"/>
  <c r="N19" i="23"/>
  <c r="N19" i="24"/>
  <c r="N19" i="18"/>
  <c r="N19" i="25"/>
  <c r="N19" i="5"/>
  <c r="N22" i="1"/>
  <c r="N20" i="1"/>
  <c r="J27" i="1" l="1"/>
  <c r="J26" i="1"/>
  <c r="J22" i="1"/>
  <c r="J20" i="1"/>
  <c r="J15" i="1"/>
  <c r="J14" i="1"/>
  <c r="J9" i="1"/>
  <c r="J8" i="1"/>
  <c r="H27" i="1"/>
  <c r="H26" i="1"/>
  <c r="H22" i="1"/>
  <c r="H20" i="1"/>
  <c r="H15" i="1"/>
  <c r="H14" i="1"/>
  <c r="H9" i="1"/>
  <c r="H8" i="1"/>
  <c r="N25" i="5" l="1"/>
  <c r="N24" i="5"/>
  <c r="N23" i="5"/>
  <c r="N17" i="5"/>
  <c r="N13" i="5"/>
  <c r="N12" i="5"/>
  <c r="N11" i="5"/>
  <c r="N7" i="5"/>
  <c r="N6" i="5"/>
  <c r="N5" i="5"/>
  <c r="N25" i="2"/>
  <c r="N24" i="2"/>
  <c r="N23" i="2"/>
  <c r="N17" i="2"/>
  <c r="N28" i="1"/>
  <c r="N27" i="1"/>
  <c r="N26" i="1"/>
  <c r="N16" i="1"/>
  <c r="N15" i="1"/>
  <c r="N14" i="1"/>
  <c r="N10" i="1"/>
  <c r="N9" i="1"/>
  <c r="N8" i="1"/>
  <c r="N17" i="4" l="1"/>
  <c r="N5" i="8"/>
  <c r="N25" i="25" l="1"/>
  <c r="N24" i="25"/>
  <c r="N23" i="25"/>
  <c r="N17" i="25"/>
  <c r="N13" i="25"/>
  <c r="N12" i="25"/>
  <c r="N11" i="25"/>
  <c r="N7" i="25"/>
  <c r="N6" i="25"/>
  <c r="N5" i="25"/>
  <c r="L25" i="25"/>
  <c r="L24" i="25"/>
  <c r="L23" i="25"/>
  <c r="L17" i="25"/>
  <c r="L13" i="25"/>
  <c r="L12" i="25"/>
  <c r="L11" i="25"/>
  <c r="L7" i="25"/>
  <c r="L6" i="25"/>
  <c r="L5" i="25"/>
  <c r="J25" i="25"/>
  <c r="J24" i="25"/>
  <c r="J23" i="25"/>
  <c r="J17" i="25"/>
  <c r="J13" i="25"/>
  <c r="J12" i="25"/>
  <c r="J11" i="25"/>
  <c r="J7" i="25"/>
  <c r="J6" i="25"/>
  <c r="J5" i="25"/>
  <c r="H25" i="25"/>
  <c r="H24" i="25"/>
  <c r="H23" i="25"/>
  <c r="H17" i="25"/>
  <c r="H13" i="25"/>
  <c r="H12" i="25"/>
  <c r="H11" i="25"/>
  <c r="H7" i="25"/>
  <c r="H6" i="25"/>
  <c r="N25" i="18"/>
  <c r="N24" i="18"/>
  <c r="N23" i="18"/>
  <c r="N17" i="18"/>
  <c r="N13" i="18"/>
  <c r="N12" i="18"/>
  <c r="N11" i="18"/>
  <c r="N7" i="18"/>
  <c r="N6" i="18"/>
  <c r="N5" i="18"/>
  <c r="L25" i="18"/>
  <c r="L24" i="18"/>
  <c r="L23" i="18"/>
  <c r="L17" i="18"/>
  <c r="L13" i="18"/>
  <c r="L12" i="18"/>
  <c r="L11" i="18"/>
  <c r="L7" i="18"/>
  <c r="L6" i="18"/>
  <c r="L5" i="18"/>
  <c r="J25" i="18"/>
  <c r="J24" i="18"/>
  <c r="J23" i="18"/>
  <c r="J17" i="18"/>
  <c r="J13" i="18"/>
  <c r="J12" i="18"/>
  <c r="J11" i="18"/>
  <c r="J7" i="18"/>
  <c r="J6" i="18"/>
  <c r="J5" i="18"/>
  <c r="H25" i="18"/>
  <c r="H24" i="18"/>
  <c r="H23" i="18"/>
  <c r="H17" i="18"/>
  <c r="H13" i="18"/>
  <c r="H12" i="18"/>
  <c r="H11" i="18"/>
  <c r="H7" i="18"/>
  <c r="H6" i="18"/>
  <c r="N25" i="24"/>
  <c r="N24" i="24"/>
  <c r="N23" i="24"/>
  <c r="N17" i="24"/>
  <c r="N13" i="24"/>
  <c r="N12" i="24"/>
  <c r="N11" i="24"/>
  <c r="N7" i="24"/>
  <c r="N6" i="24"/>
  <c r="N5" i="24"/>
  <c r="L25" i="24"/>
  <c r="L24" i="24"/>
  <c r="L23" i="24"/>
  <c r="L17" i="24"/>
  <c r="L13" i="24"/>
  <c r="L12" i="24"/>
  <c r="L11" i="24"/>
  <c r="L7" i="24"/>
  <c r="L6" i="24"/>
  <c r="L5" i="24"/>
  <c r="J25" i="24"/>
  <c r="J24" i="24"/>
  <c r="J23" i="24"/>
  <c r="J17" i="24"/>
  <c r="J13" i="24"/>
  <c r="J12" i="24"/>
  <c r="J11" i="24"/>
  <c r="J7" i="24"/>
  <c r="J6" i="24"/>
  <c r="J5" i="24"/>
  <c r="H25" i="24"/>
  <c r="H24" i="24"/>
  <c r="H23" i="24"/>
  <c r="H17" i="24"/>
  <c r="H13" i="24"/>
  <c r="H12" i="24"/>
  <c r="H11" i="24"/>
  <c r="H7" i="24"/>
  <c r="H6" i="24"/>
  <c r="N25" i="23"/>
  <c r="N24" i="23"/>
  <c r="N23" i="23"/>
  <c r="N17" i="23"/>
  <c r="N13" i="23"/>
  <c r="N12" i="23"/>
  <c r="N11" i="23"/>
  <c r="N7" i="23"/>
  <c r="N6" i="23"/>
  <c r="N5" i="23"/>
  <c r="L25" i="23"/>
  <c r="L24" i="23"/>
  <c r="L23" i="23"/>
  <c r="L17" i="23"/>
  <c r="L13" i="23"/>
  <c r="L12" i="23"/>
  <c r="L11" i="23"/>
  <c r="L7" i="23"/>
  <c r="L6" i="23"/>
  <c r="L5" i="23"/>
  <c r="J25" i="23"/>
  <c r="J24" i="23"/>
  <c r="J23" i="23"/>
  <c r="J17" i="23"/>
  <c r="J13" i="23"/>
  <c r="J12" i="23"/>
  <c r="J11" i="23"/>
  <c r="J7" i="23"/>
  <c r="J6" i="23"/>
  <c r="J5" i="23"/>
  <c r="H25" i="23"/>
  <c r="H24" i="23"/>
  <c r="H23" i="23"/>
  <c r="H17" i="23"/>
  <c r="H13" i="23"/>
  <c r="H12" i="23"/>
  <c r="H11" i="23"/>
  <c r="H7" i="23"/>
  <c r="H6" i="23"/>
  <c r="N25" i="22"/>
  <c r="N24" i="22"/>
  <c r="N23" i="22"/>
  <c r="N17" i="22"/>
  <c r="N13" i="22"/>
  <c r="N12" i="22"/>
  <c r="N11" i="22"/>
  <c r="N7" i="22"/>
  <c r="N6" i="22"/>
  <c r="N5" i="22"/>
  <c r="L25" i="22"/>
  <c r="L24" i="22"/>
  <c r="L23" i="22"/>
  <c r="L17" i="22"/>
  <c r="L13" i="22"/>
  <c r="L12" i="22"/>
  <c r="L11" i="22"/>
  <c r="L7" i="22"/>
  <c r="L6" i="22"/>
  <c r="L5" i="22"/>
  <c r="J25" i="22"/>
  <c r="J24" i="22"/>
  <c r="J23" i="22"/>
  <c r="J17" i="22"/>
  <c r="J13" i="22"/>
  <c r="J12" i="22"/>
  <c r="J11" i="22"/>
  <c r="J7" i="22"/>
  <c r="J6" i="22"/>
  <c r="J5" i="22"/>
  <c r="H25" i="22"/>
  <c r="H24" i="22"/>
  <c r="H23" i="22"/>
  <c r="H17" i="22"/>
  <c r="H13" i="22"/>
  <c r="H12" i="22"/>
  <c r="H11" i="22"/>
  <c r="H7" i="22"/>
  <c r="H6" i="22"/>
  <c r="N25" i="21"/>
  <c r="N24" i="21"/>
  <c r="N23" i="21"/>
  <c r="N17" i="21"/>
  <c r="N13" i="21"/>
  <c r="N12" i="21"/>
  <c r="N11" i="21"/>
  <c r="N7" i="21"/>
  <c r="N6" i="21"/>
  <c r="N5" i="21"/>
  <c r="L25" i="21"/>
  <c r="L24" i="21"/>
  <c r="L23" i="21"/>
  <c r="L17" i="21"/>
  <c r="L13" i="21"/>
  <c r="L12" i="21"/>
  <c r="L11" i="21"/>
  <c r="L7" i="21"/>
  <c r="L6" i="21"/>
  <c r="L5" i="21"/>
  <c r="J25" i="21"/>
  <c r="J24" i="21"/>
  <c r="J23" i="21"/>
  <c r="J17" i="21"/>
  <c r="J13" i="21"/>
  <c r="J12" i="21"/>
  <c r="J11" i="21"/>
  <c r="J7" i="21"/>
  <c r="J6" i="21"/>
  <c r="J5" i="21"/>
  <c r="H25" i="21"/>
  <c r="H24" i="21"/>
  <c r="H23" i="21"/>
  <c r="H17" i="21"/>
  <c r="H13" i="21"/>
  <c r="H12" i="21"/>
  <c r="H11" i="21"/>
  <c r="H7" i="21"/>
  <c r="H6" i="21"/>
  <c r="N25" i="20"/>
  <c r="N24" i="20"/>
  <c r="N23" i="20"/>
  <c r="N17" i="20"/>
  <c r="N13" i="20"/>
  <c r="N12" i="20"/>
  <c r="N11" i="20"/>
  <c r="N7" i="20"/>
  <c r="N6" i="20"/>
  <c r="N5" i="20"/>
  <c r="L25" i="20"/>
  <c r="L24" i="20"/>
  <c r="L23" i="20"/>
  <c r="L17" i="20"/>
  <c r="L13" i="20"/>
  <c r="L12" i="20"/>
  <c r="L11" i="20"/>
  <c r="L7" i="20"/>
  <c r="L6" i="20"/>
  <c r="L5" i="20"/>
  <c r="J25" i="20"/>
  <c r="J24" i="20"/>
  <c r="J23" i="20"/>
  <c r="J17" i="20"/>
  <c r="J13" i="20"/>
  <c r="J12" i="20"/>
  <c r="J11" i="20"/>
  <c r="J7" i="20"/>
  <c r="J6" i="20"/>
  <c r="J5" i="20"/>
  <c r="H25" i="20"/>
  <c r="H24" i="20"/>
  <c r="H23" i="20"/>
  <c r="H17" i="20"/>
  <c r="H13" i="20"/>
  <c r="H12" i="20"/>
  <c r="H11" i="20"/>
  <c r="H7" i="20"/>
  <c r="H6" i="20"/>
  <c r="N25" i="19"/>
  <c r="N24" i="19"/>
  <c r="N23" i="19"/>
  <c r="N17" i="19"/>
  <c r="N13" i="19"/>
  <c r="N12" i="19"/>
  <c r="N11" i="19"/>
  <c r="N7" i="19"/>
  <c r="N6" i="19"/>
  <c r="N5" i="19"/>
  <c r="L25" i="19"/>
  <c r="L24" i="19"/>
  <c r="L23" i="19"/>
  <c r="L17" i="19"/>
  <c r="L13" i="19"/>
  <c r="L12" i="19"/>
  <c r="L11" i="19"/>
  <c r="L7" i="19"/>
  <c r="L6" i="19"/>
  <c r="L5" i="19"/>
  <c r="J25" i="19"/>
  <c r="J24" i="19"/>
  <c r="J23" i="19"/>
  <c r="J17" i="19"/>
  <c r="J13" i="19"/>
  <c r="J12" i="19"/>
  <c r="J11" i="19"/>
  <c r="J7" i="19"/>
  <c r="J6" i="19"/>
  <c r="J5" i="19"/>
  <c r="H25" i="19"/>
  <c r="H24" i="19"/>
  <c r="H23" i="19"/>
  <c r="H17" i="19"/>
  <c r="H13" i="19"/>
  <c r="H12" i="19"/>
  <c r="H11" i="19"/>
  <c r="H7" i="19"/>
  <c r="H6" i="19"/>
  <c r="N25" i="13"/>
  <c r="N24" i="13"/>
  <c r="N23" i="13"/>
  <c r="N17" i="13"/>
  <c r="N13" i="13"/>
  <c r="N12" i="13"/>
  <c r="N11" i="13"/>
  <c r="N7" i="13"/>
  <c r="N6" i="13"/>
  <c r="N5" i="13"/>
  <c r="L25" i="13"/>
  <c r="L24" i="13"/>
  <c r="L23" i="13"/>
  <c r="L17" i="13"/>
  <c r="L13" i="13"/>
  <c r="L12" i="13"/>
  <c r="L11" i="13"/>
  <c r="L7" i="13"/>
  <c r="L6" i="13"/>
  <c r="L5" i="13"/>
  <c r="J25" i="13"/>
  <c r="J24" i="13"/>
  <c r="J23" i="13"/>
  <c r="J17" i="13"/>
  <c r="J13" i="13"/>
  <c r="J12" i="13"/>
  <c r="J11" i="13"/>
  <c r="J7" i="13"/>
  <c r="J6" i="13"/>
  <c r="J5" i="13"/>
  <c r="H25" i="13"/>
  <c r="H24" i="13"/>
  <c r="H23" i="13"/>
  <c r="H17" i="13"/>
  <c r="H13" i="13"/>
  <c r="H12" i="13"/>
  <c r="H11" i="13"/>
  <c r="H7" i="13"/>
  <c r="H6" i="13"/>
  <c r="N25" i="15"/>
  <c r="N24" i="15"/>
  <c r="N23" i="15"/>
  <c r="N17" i="15"/>
  <c r="N13" i="15"/>
  <c r="N12" i="15"/>
  <c r="N11" i="15"/>
  <c r="N7" i="15"/>
  <c r="N6" i="15"/>
  <c r="N5" i="15"/>
  <c r="L25" i="15"/>
  <c r="L24" i="15"/>
  <c r="L23" i="15"/>
  <c r="L17" i="15"/>
  <c r="L13" i="15"/>
  <c r="L12" i="15"/>
  <c r="L11" i="15"/>
  <c r="L7" i="15"/>
  <c r="L6" i="15"/>
  <c r="L5" i="15"/>
  <c r="J25" i="15"/>
  <c r="J24" i="15"/>
  <c r="J23" i="15"/>
  <c r="J17" i="15"/>
  <c r="J13" i="15"/>
  <c r="J12" i="15"/>
  <c r="J11" i="15"/>
  <c r="J7" i="15"/>
  <c r="J6" i="15"/>
  <c r="J5" i="15"/>
  <c r="H25" i="15"/>
  <c r="H24" i="15"/>
  <c r="H23" i="15"/>
  <c r="H17" i="15"/>
  <c r="H13" i="15"/>
  <c r="H12" i="15"/>
  <c r="H11" i="15"/>
  <c r="H7" i="15"/>
  <c r="H6" i="15"/>
  <c r="N25" i="16"/>
  <c r="N24" i="16"/>
  <c r="N23" i="16"/>
  <c r="N17" i="16"/>
  <c r="N13" i="16"/>
  <c r="N12" i="16"/>
  <c r="N11" i="16"/>
  <c r="N7" i="16"/>
  <c r="N6" i="16"/>
  <c r="N5" i="16"/>
  <c r="L25" i="16"/>
  <c r="L24" i="16"/>
  <c r="L23" i="16"/>
  <c r="L17" i="16"/>
  <c r="L13" i="16"/>
  <c r="L12" i="16"/>
  <c r="L11" i="16"/>
  <c r="L7" i="16"/>
  <c r="L6" i="16"/>
  <c r="L5" i="16"/>
  <c r="J25" i="16"/>
  <c r="J24" i="16"/>
  <c r="J23" i="16"/>
  <c r="J17" i="16"/>
  <c r="J13" i="16"/>
  <c r="J12" i="16"/>
  <c r="J11" i="16"/>
  <c r="J7" i="16"/>
  <c r="J6" i="16"/>
  <c r="J5" i="16"/>
  <c r="H25" i="16"/>
  <c r="H24" i="16"/>
  <c r="H23" i="16"/>
  <c r="H17" i="16"/>
  <c r="H13" i="16"/>
  <c r="H12" i="16"/>
  <c r="H11" i="16"/>
  <c r="H7" i="16"/>
  <c r="H6" i="16"/>
  <c r="N25" i="12"/>
  <c r="N24" i="12"/>
  <c r="N23" i="12"/>
  <c r="N17" i="12"/>
  <c r="N13" i="12"/>
  <c r="N12" i="12"/>
  <c r="N11" i="12"/>
  <c r="N7" i="12"/>
  <c r="N6" i="12"/>
  <c r="N5" i="12"/>
  <c r="L25" i="12"/>
  <c r="L24" i="12"/>
  <c r="L23" i="12"/>
  <c r="L17" i="12"/>
  <c r="L13" i="12"/>
  <c r="L12" i="12"/>
  <c r="L11" i="12"/>
  <c r="L7" i="12"/>
  <c r="L6" i="12"/>
  <c r="L5" i="12"/>
  <c r="J25" i="12"/>
  <c r="J24" i="12"/>
  <c r="J23" i="12"/>
  <c r="J17" i="12"/>
  <c r="J13" i="12"/>
  <c r="J12" i="12"/>
  <c r="J11" i="12"/>
  <c r="J7" i="12"/>
  <c r="J6" i="12"/>
  <c r="J5" i="12"/>
  <c r="H25" i="12"/>
  <c r="H24" i="12"/>
  <c r="H23" i="12"/>
  <c r="H17" i="12"/>
  <c r="H13" i="12"/>
  <c r="H12" i="12"/>
  <c r="H11" i="12"/>
  <c r="H7" i="12"/>
  <c r="H6" i="12"/>
  <c r="N25" i="17"/>
  <c r="N24" i="17"/>
  <c r="N23" i="17"/>
  <c r="N17" i="17"/>
  <c r="N13" i="17"/>
  <c r="N12" i="17"/>
  <c r="N11" i="17"/>
  <c r="N7" i="17"/>
  <c r="N6" i="17"/>
  <c r="N5" i="17"/>
  <c r="L25" i="17"/>
  <c r="L24" i="17"/>
  <c r="L23" i="17"/>
  <c r="L17" i="17"/>
  <c r="L13" i="17"/>
  <c r="L12" i="17"/>
  <c r="L11" i="17"/>
  <c r="L7" i="17"/>
  <c r="L6" i="17"/>
  <c r="L5" i="17"/>
  <c r="J25" i="17"/>
  <c r="J24" i="17"/>
  <c r="J23" i="17"/>
  <c r="J17" i="17"/>
  <c r="J13" i="17"/>
  <c r="J12" i="17"/>
  <c r="J11" i="17"/>
  <c r="J7" i="17"/>
  <c r="J6" i="17"/>
  <c r="J5" i="17"/>
  <c r="H25" i="17"/>
  <c r="H24" i="17"/>
  <c r="H23" i="17"/>
  <c r="H17" i="17"/>
  <c r="H13" i="17"/>
  <c r="H12" i="17"/>
  <c r="H11" i="17"/>
  <c r="H7" i="17"/>
  <c r="H6" i="17"/>
  <c r="N25" i="14"/>
  <c r="N24" i="14"/>
  <c r="N23" i="14"/>
  <c r="N17" i="14"/>
  <c r="N13" i="14"/>
  <c r="N12" i="14"/>
  <c r="N11" i="14"/>
  <c r="N7" i="14"/>
  <c r="N6" i="14"/>
  <c r="N5" i="14"/>
  <c r="L25" i="14"/>
  <c r="L24" i="14"/>
  <c r="L23" i="14"/>
  <c r="L17" i="14"/>
  <c r="L13" i="14"/>
  <c r="L12" i="14"/>
  <c r="L11" i="14"/>
  <c r="L7" i="14"/>
  <c r="L6" i="14"/>
  <c r="L5" i="14"/>
  <c r="J25" i="14"/>
  <c r="J24" i="14"/>
  <c r="J23" i="14"/>
  <c r="J17" i="14"/>
  <c r="J13" i="14"/>
  <c r="J12" i="14"/>
  <c r="J11" i="14"/>
  <c r="J7" i="14"/>
  <c r="J6" i="14"/>
  <c r="J5" i="14"/>
  <c r="H25" i="14"/>
  <c r="H24" i="14"/>
  <c r="H23" i="14"/>
  <c r="H17" i="14"/>
  <c r="H13" i="14"/>
  <c r="H12" i="14"/>
  <c r="H11" i="14"/>
  <c r="H7" i="14"/>
  <c r="H6" i="14"/>
  <c r="N25" i="3"/>
  <c r="N24" i="3"/>
  <c r="N23" i="3"/>
  <c r="N17" i="3"/>
  <c r="N13" i="3"/>
  <c r="N12" i="3"/>
  <c r="N11" i="3"/>
  <c r="N7" i="3"/>
  <c r="N6" i="3"/>
  <c r="N5" i="3"/>
  <c r="L25" i="3"/>
  <c r="L24" i="3"/>
  <c r="L23" i="3"/>
  <c r="L17" i="3"/>
  <c r="L13" i="3"/>
  <c r="L12" i="3"/>
  <c r="L11" i="3"/>
  <c r="L7" i="3"/>
  <c r="L6" i="3"/>
  <c r="L5" i="3"/>
  <c r="J25" i="3"/>
  <c r="J24" i="3"/>
  <c r="J23" i="3"/>
  <c r="J17" i="3"/>
  <c r="J13" i="3"/>
  <c r="J12" i="3"/>
  <c r="J11" i="3"/>
  <c r="J7" i="3"/>
  <c r="J6" i="3"/>
  <c r="J5" i="3"/>
  <c r="H25" i="3"/>
  <c r="H24" i="3"/>
  <c r="H23" i="3"/>
  <c r="H17" i="3"/>
  <c r="H13" i="3"/>
  <c r="H12" i="3"/>
  <c r="H11" i="3"/>
  <c r="H7" i="3"/>
  <c r="H6" i="3"/>
  <c r="N25" i="9"/>
  <c r="N24" i="9"/>
  <c r="N23" i="9"/>
  <c r="N17" i="9"/>
  <c r="N13" i="9"/>
  <c r="N12" i="9"/>
  <c r="N11" i="9"/>
  <c r="N7" i="9"/>
  <c r="N6" i="9"/>
  <c r="N5" i="9"/>
  <c r="L25" i="9"/>
  <c r="L24" i="9"/>
  <c r="L23" i="9"/>
  <c r="L17" i="9"/>
  <c r="L13" i="9"/>
  <c r="L12" i="9"/>
  <c r="L11" i="9"/>
  <c r="L7" i="9"/>
  <c r="L6" i="9"/>
  <c r="L5" i="9"/>
  <c r="J25" i="9"/>
  <c r="J24" i="9"/>
  <c r="J23" i="9"/>
  <c r="J17" i="9"/>
  <c r="J13" i="9"/>
  <c r="J12" i="9"/>
  <c r="J11" i="9"/>
  <c r="J7" i="9"/>
  <c r="J6" i="9"/>
  <c r="J5" i="9"/>
  <c r="H25" i="9"/>
  <c r="H24" i="9"/>
  <c r="H23" i="9"/>
  <c r="H17" i="9"/>
  <c r="H13" i="9"/>
  <c r="H12" i="9"/>
  <c r="H11" i="9"/>
  <c r="H7" i="9"/>
  <c r="H6" i="9"/>
  <c r="N25" i="10"/>
  <c r="N24" i="10"/>
  <c r="N23" i="10"/>
  <c r="N17" i="10"/>
  <c r="N13" i="10"/>
  <c r="N12" i="10"/>
  <c r="N11" i="10"/>
  <c r="N7" i="10"/>
  <c r="N6" i="10"/>
  <c r="N5" i="10"/>
  <c r="L25" i="10"/>
  <c r="L24" i="10"/>
  <c r="L23" i="10"/>
  <c r="L17" i="10"/>
  <c r="L13" i="10"/>
  <c r="L12" i="10"/>
  <c r="L11" i="10"/>
  <c r="L7" i="10"/>
  <c r="L6" i="10"/>
  <c r="L5" i="10"/>
  <c r="J25" i="10"/>
  <c r="J24" i="10"/>
  <c r="J23" i="10"/>
  <c r="J17" i="10"/>
  <c r="J13" i="10"/>
  <c r="J12" i="10"/>
  <c r="J11" i="10"/>
  <c r="J7" i="10"/>
  <c r="J6" i="10"/>
  <c r="J5" i="10"/>
  <c r="H25" i="10"/>
  <c r="H24" i="10"/>
  <c r="H23" i="10"/>
  <c r="H17" i="10"/>
  <c r="H13" i="10"/>
  <c r="H12" i="10"/>
  <c r="H11" i="10"/>
  <c r="H7" i="10"/>
  <c r="H6" i="10"/>
  <c r="N25" i="11"/>
  <c r="N24" i="11"/>
  <c r="N23" i="11"/>
  <c r="N17" i="11"/>
  <c r="N13" i="11"/>
  <c r="N12" i="11"/>
  <c r="N11" i="11"/>
  <c r="N7" i="11"/>
  <c r="N6" i="11"/>
  <c r="N5" i="11"/>
  <c r="L25" i="11"/>
  <c r="L24" i="11"/>
  <c r="L23" i="11"/>
  <c r="L17" i="11"/>
  <c r="L13" i="11"/>
  <c r="L12" i="11"/>
  <c r="L11" i="11"/>
  <c r="L7" i="11"/>
  <c r="L6" i="11"/>
  <c r="L5" i="11"/>
  <c r="J25" i="11"/>
  <c r="J24" i="11"/>
  <c r="J23" i="11"/>
  <c r="J17" i="11"/>
  <c r="J13" i="11"/>
  <c r="J12" i="11"/>
  <c r="J11" i="11"/>
  <c r="J7" i="11"/>
  <c r="J6" i="11"/>
  <c r="J5" i="11"/>
  <c r="H25" i="11"/>
  <c r="H24" i="11"/>
  <c r="H23" i="11"/>
  <c r="H17" i="11"/>
  <c r="H13" i="11"/>
  <c r="H12" i="11"/>
  <c r="H11" i="11"/>
  <c r="H7" i="11"/>
  <c r="H6" i="11"/>
  <c r="N25" i="8"/>
  <c r="N24" i="8"/>
  <c r="N23" i="8"/>
  <c r="N17" i="8"/>
  <c r="N13" i="8"/>
  <c r="N12" i="8"/>
  <c r="N11" i="8"/>
  <c r="N7" i="8"/>
  <c r="N6" i="8"/>
  <c r="L25" i="8"/>
  <c r="L24" i="8"/>
  <c r="L23" i="8"/>
  <c r="L17" i="8"/>
  <c r="L13" i="8"/>
  <c r="L12" i="8"/>
  <c r="L11" i="8"/>
  <c r="L7" i="8"/>
  <c r="L6" i="8"/>
  <c r="L5" i="8"/>
  <c r="J25" i="8"/>
  <c r="J24" i="8"/>
  <c r="J23" i="8"/>
  <c r="J17" i="8"/>
  <c r="J13" i="8"/>
  <c r="J12" i="8"/>
  <c r="J11" i="8"/>
  <c r="J7" i="8"/>
  <c r="J6" i="8"/>
  <c r="J5" i="8"/>
  <c r="H25" i="8"/>
  <c r="H24" i="8"/>
  <c r="H23" i="8"/>
  <c r="H17" i="8"/>
  <c r="H13" i="8"/>
  <c r="H12" i="8"/>
  <c r="H11" i="8"/>
  <c r="H7" i="8"/>
  <c r="H6" i="8"/>
  <c r="N25" i="7"/>
  <c r="N24" i="7"/>
  <c r="N23" i="7"/>
  <c r="N17" i="7"/>
  <c r="N13" i="7"/>
  <c r="N12" i="7"/>
  <c r="N11" i="7"/>
  <c r="N7" i="7"/>
  <c r="N6" i="7"/>
  <c r="N5" i="7"/>
  <c r="L25" i="7"/>
  <c r="L24" i="7"/>
  <c r="L23" i="7"/>
  <c r="L17" i="7"/>
  <c r="L13" i="7"/>
  <c r="L12" i="7"/>
  <c r="L11" i="7"/>
  <c r="L7" i="7"/>
  <c r="L6" i="7"/>
  <c r="L5" i="7"/>
  <c r="J25" i="7"/>
  <c r="J24" i="7"/>
  <c r="J23" i="7"/>
  <c r="J17" i="7"/>
  <c r="J13" i="7"/>
  <c r="J12" i="7"/>
  <c r="J11" i="7"/>
  <c r="J7" i="7"/>
  <c r="J6" i="7"/>
  <c r="J5" i="7"/>
  <c r="H25" i="7"/>
  <c r="H24" i="7"/>
  <c r="H23" i="7"/>
  <c r="H17" i="7"/>
  <c r="H13" i="7"/>
  <c r="H12" i="7"/>
  <c r="H11" i="7"/>
  <c r="H7" i="7"/>
  <c r="H6" i="7"/>
  <c r="N25" i="6"/>
  <c r="N24" i="6"/>
  <c r="N23" i="6"/>
  <c r="N17" i="6"/>
  <c r="N13" i="6"/>
  <c r="N12" i="6"/>
  <c r="N11" i="6"/>
  <c r="N7" i="6"/>
  <c r="N6" i="6"/>
  <c r="N5" i="6"/>
  <c r="L25" i="6"/>
  <c r="L24" i="6"/>
  <c r="L23" i="6"/>
  <c r="L17" i="6"/>
  <c r="L13" i="6"/>
  <c r="L12" i="6"/>
  <c r="L11" i="6"/>
  <c r="L7" i="6"/>
  <c r="L6" i="6"/>
  <c r="L5" i="6"/>
  <c r="J25" i="6"/>
  <c r="J24" i="6"/>
  <c r="J23" i="6"/>
  <c r="J17" i="6"/>
  <c r="J13" i="6"/>
  <c r="J12" i="6"/>
  <c r="J11" i="6"/>
  <c r="J7" i="6"/>
  <c r="J6" i="6"/>
  <c r="J5" i="6"/>
  <c r="H25" i="6"/>
  <c r="H24" i="6"/>
  <c r="H23" i="6"/>
  <c r="H17" i="6"/>
  <c r="H13" i="6"/>
  <c r="H12" i="6"/>
  <c r="H11" i="6"/>
  <c r="H7" i="6"/>
  <c r="H6" i="6"/>
  <c r="N25" i="4"/>
  <c r="N24" i="4"/>
  <c r="N23" i="4"/>
  <c r="N13" i="4"/>
  <c r="N12" i="4"/>
  <c r="N11" i="4"/>
  <c r="N7" i="4"/>
  <c r="N6" i="4"/>
  <c r="N5" i="4"/>
  <c r="L25" i="4"/>
  <c r="L24" i="4"/>
  <c r="L23" i="4"/>
  <c r="L17" i="4"/>
  <c r="L13" i="4"/>
  <c r="L12" i="4"/>
  <c r="L11" i="4"/>
  <c r="L7" i="4"/>
  <c r="L6" i="4"/>
  <c r="L5" i="4"/>
  <c r="J25" i="4"/>
  <c r="J24" i="4"/>
  <c r="J23" i="4"/>
  <c r="J17" i="4"/>
  <c r="J13" i="4"/>
  <c r="J12" i="4"/>
  <c r="J11" i="4"/>
  <c r="J7" i="4"/>
  <c r="J6" i="4"/>
  <c r="J5" i="4"/>
  <c r="H25" i="4"/>
  <c r="H24" i="4"/>
  <c r="H23" i="4"/>
  <c r="H17" i="4"/>
  <c r="H13" i="4"/>
  <c r="H12" i="4"/>
  <c r="H11" i="4"/>
  <c r="H7" i="4"/>
  <c r="H6" i="4"/>
  <c r="N13" i="2"/>
  <c r="N12" i="2"/>
  <c r="N11" i="2"/>
  <c r="N7" i="2"/>
  <c r="N6" i="2"/>
  <c r="N5" i="2"/>
  <c r="L25" i="2"/>
  <c r="L24" i="2"/>
  <c r="L23" i="2"/>
  <c r="L17" i="2"/>
  <c r="L13" i="2"/>
  <c r="L12" i="2"/>
  <c r="L11" i="2"/>
  <c r="L7" i="2"/>
  <c r="L6" i="2"/>
  <c r="L5" i="2"/>
  <c r="J25" i="2"/>
  <c r="J24" i="2"/>
  <c r="J23" i="2"/>
  <c r="J17" i="2"/>
  <c r="J13" i="2"/>
  <c r="J12" i="2"/>
  <c r="J11" i="2"/>
  <c r="J7" i="2"/>
  <c r="J6" i="2"/>
  <c r="J5" i="2"/>
  <c r="H25" i="2"/>
  <c r="H23" i="2"/>
  <c r="H17" i="2"/>
  <c r="H13" i="2"/>
  <c r="H12" i="2"/>
  <c r="H11" i="2"/>
  <c r="H7" i="2"/>
  <c r="H6" i="2"/>
  <c r="L25" i="5"/>
  <c r="L24" i="5"/>
  <c r="L23" i="5"/>
  <c r="L17" i="5"/>
  <c r="L13" i="5"/>
  <c r="L12" i="5"/>
  <c r="L11" i="5"/>
  <c r="L7" i="5"/>
  <c r="L6" i="5"/>
  <c r="L5" i="5"/>
  <c r="J25" i="5"/>
  <c r="J24" i="5"/>
  <c r="J23" i="5"/>
  <c r="J17" i="5"/>
  <c r="J13" i="5"/>
  <c r="J12" i="5"/>
  <c r="J11" i="5"/>
  <c r="J7" i="5"/>
  <c r="J6" i="5"/>
  <c r="J5" i="5"/>
  <c r="H25" i="5"/>
  <c r="H13" i="5"/>
  <c r="H7" i="5"/>
  <c r="H24" i="5" l="1"/>
  <c r="H23" i="5"/>
  <c r="H17" i="5"/>
  <c r="H12" i="5"/>
  <c r="H11" i="5"/>
  <c r="H6" i="5"/>
  <c r="L27" i="1" l="1"/>
  <c r="L28" i="1"/>
  <c r="L26" i="1"/>
  <c r="L22" i="1"/>
  <c r="L20" i="1"/>
  <c r="L16" i="1" l="1"/>
  <c r="L15" i="1"/>
  <c r="L14" i="1"/>
  <c r="L10" i="1"/>
  <c r="L9" i="1"/>
  <c r="L8" i="1"/>
</calcChain>
</file>

<file path=xl/sharedStrings.xml><?xml version="1.0" encoding="utf-8"?>
<sst xmlns="http://schemas.openxmlformats.org/spreadsheetml/2006/main" count="1204" uniqueCount="60">
  <si>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</si>
  <si>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</si>
  <si>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</si>
  <si>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</si>
  <si>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</si>
  <si>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</si>
  <si>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</si>
  <si>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</si>
  <si>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</si>
  <si>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</si>
  <si>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</si>
  <si>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</si>
  <si>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</si>
  <si>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Credential Attainment Rate</t>
  </si>
  <si>
    <t xml:space="preserve">Dislocated Workers:  </t>
  </si>
  <si>
    <t>Youth:</t>
  </si>
  <si>
    <t>PY 2019-2020 Performance Goals</t>
  </si>
  <si>
    <t xml:space="preserve">PY2019-2020  4th Quarter Performance </t>
  </si>
  <si>
    <t xml:space="preserve"> PY 2019-2020 % of Performance Goal Met For Q4</t>
  </si>
  <si>
    <t xml:space="preserve">PY2020-2021  1st Quarter Performance </t>
  </si>
  <si>
    <t xml:space="preserve"> PY2020-2021 % of Performance Goal Met For Q1</t>
  </si>
  <si>
    <t xml:space="preserve"> PY2020-2021 % of Performance Goal Met For Q2</t>
  </si>
  <si>
    <t xml:space="preserve"> PY2020-2021 % of Performance Goal Met For Q3</t>
  </si>
  <si>
    <t xml:space="preserve"> PY2020-2021 % of Performance Goal Met For Q4</t>
  </si>
  <si>
    <t>PY2020-2021 Performance Goals</t>
  </si>
  <si>
    <t xml:space="preserve">PY2020-2021  2nd Quarter Performance </t>
  </si>
  <si>
    <t xml:space="preserve">PY2020-2021  3rd Quarter Performance </t>
  </si>
  <si>
    <t xml:space="preserve">PY2020-2021  4th Quarter Performance </t>
  </si>
  <si>
    <t xml:space="preserve"> PY2019-2020 % of Performance Goal Met For Q4</t>
  </si>
  <si>
    <t>PY2019-2020 Performance Goals</t>
  </si>
  <si>
    <t>Measurable Skill Gains</t>
  </si>
  <si>
    <t>PY2020 Q1</t>
  </si>
  <si>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</si>
  <si>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</si>
  <si>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</si>
  <si>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</si>
  <si>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</si>
  <si>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</si>
  <si>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</si>
  <si>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</si>
  <si>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</si>
  <si>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</si>
  <si>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</si>
  <si>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</si>
  <si>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</si>
  <si>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</si>
  <si>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</si>
  <si>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</si>
  <si>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</si>
  <si>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</si>
  <si>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</si>
  <si>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</si>
  <si>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</si>
  <si>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</si>
  <si>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</si>
  <si>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</si>
  <si>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PY2020 Q2</t>
  </si>
  <si>
    <t>Statewide</t>
  </si>
  <si>
    <t>PY2020 Q3</t>
  </si>
  <si>
    <t>PY2020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</si>
</sst>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00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EAAA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96">
    <xf numFmtId="0" fontId="0" fillId="0" borderId="0" xfId="0"/>
    <xf numFmtId="2" fontId="0" fillId="0" borderId="0" xfId="0" applyNumberFormat="1"/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3" fillId="0" borderId="0" xfId="0" applyFont="1"/>
    <xf numFmtId="164" fontId="0" fillId="0" borderId="11" xfId="0" applyNumberFormat="1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10" fontId="6" fillId="4" borderId="17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" fontId="0" fillId="4" borderId="33" xfId="0" applyNumberFormat="1" applyFill="1" applyBorder="1" applyAlignment="1">
      <alignment horizontal="center" vertical="center"/>
    </xf>
    <xf numFmtId="2" fontId="8" fillId="4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4" borderId="24" xfId="0" applyFill="1" applyBorder="1"/>
    <xf numFmtId="6" fontId="10" fillId="11" borderId="3" xfId="0" applyNumberFormat="1" applyFont="1" applyFill="1" applyBorder="1" applyAlignment="1">
      <alignment horizontal="center" vertical="center"/>
    </xf>
    <xf numFmtId="6" fontId="10" fillId="12" borderId="3" xfId="0" applyNumberFormat="1" applyFont="1" applyFill="1" applyBorder="1" applyAlignment="1">
      <alignment horizontal="center" vertical="center"/>
    </xf>
    <xf numFmtId="6" fontId="10" fillId="5" borderId="3" xfId="0" applyNumberFormat="1" applyFont="1" applyFill="1" applyBorder="1" applyAlignment="1">
      <alignment horizontal="center" vertical="center"/>
    </xf>
    <xf numFmtId="0" fontId="0" fillId="4" borderId="37" xfId="0" applyFill="1" applyBorder="1"/>
    <xf numFmtId="164" fontId="0" fillId="0" borderId="19" xfId="0" applyNumberFormat="1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165" fontId="0" fillId="0" borderId="19" xfId="0" applyNumberFormat="1" applyFont="1" applyBorder="1" applyAlignment="1">
      <alignment horizontal="left" vertical="center"/>
    </xf>
    <xf numFmtId="0" fontId="0" fillId="4" borderId="38" xfId="0" applyFill="1" applyBorder="1"/>
    <xf numFmtId="0" fontId="0" fillId="4" borderId="39" xfId="0" applyFill="1" applyBorder="1"/>
    <xf numFmtId="4" fontId="0" fillId="11" borderId="3" xfId="0" applyNumberFormat="1" applyFill="1" applyBorder="1" applyAlignment="1">
      <alignment horizontal="center" vertical="center"/>
    </xf>
    <xf numFmtId="4" fontId="0" fillId="12" borderId="3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10" fillId="11" borderId="3" xfId="0" applyNumberFormat="1" applyFont="1" applyFill="1" applyBorder="1" applyAlignment="1">
      <alignment horizontal="center" vertical="center"/>
    </xf>
    <xf numFmtId="4" fontId="10" fillId="12" borderId="3" xfId="0" applyNumberFormat="1" applyFont="1" applyFill="1" applyBorder="1" applyAlignment="1">
      <alignment horizontal="center" vertical="center"/>
    </xf>
    <xf numFmtId="4" fontId="10" fillId="5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4" borderId="19" xfId="0" applyNumberFormat="1" applyFont="1" applyFill="1" applyBorder="1" applyAlignment="1">
      <alignment horizontal="left" vertical="center" wrapText="1"/>
    </xf>
    <xf numFmtId="4" fontId="0" fillId="11" borderId="24" xfId="0" applyNumberFormat="1" applyFill="1" applyBorder="1" applyAlignment="1">
      <alignment horizontal="center" vertical="center"/>
    </xf>
    <xf numFmtId="6" fontId="10" fillId="11" borderId="24" xfId="0" applyNumberFormat="1" applyFont="1" applyFill="1" applyBorder="1" applyAlignment="1">
      <alignment horizontal="center" vertical="center"/>
    </xf>
    <xf numFmtId="4" fontId="10" fillId="11" borderId="24" xfId="0" applyNumberFormat="1" applyFont="1" applyFill="1" applyBorder="1" applyAlignment="1">
      <alignment horizontal="center" vertical="center"/>
    </xf>
    <xf numFmtId="4" fontId="10" fillId="5" borderId="24" xfId="0" applyNumberFormat="1" applyFont="1" applyFill="1" applyBorder="1" applyAlignment="1">
      <alignment horizontal="center" vertical="center"/>
    </xf>
    <xf numFmtId="4" fontId="10" fillId="12" borderId="24" xfId="0" applyNumberFormat="1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2" fontId="0" fillId="11" borderId="3" xfId="0" applyNumberFormat="1" applyFill="1" applyBorder="1" applyAlignment="1">
      <alignment horizontal="center" vertical="center"/>
    </xf>
    <xf numFmtId="2" fontId="10" fillId="11" borderId="3" xfId="0" applyNumberFormat="1" applyFont="1" applyFill="1" applyBorder="1" applyAlignment="1">
      <alignment horizontal="center" vertical="center"/>
    </xf>
    <xf numFmtId="2" fontId="10" fillId="12" borderId="3" xfId="0" applyNumberFormat="1" applyFont="1" applyFill="1" applyBorder="1" applyAlignment="1">
      <alignment horizontal="center" vertical="center"/>
    </xf>
    <xf numFmtId="6" fontId="10" fillId="5" borderId="24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6" fontId="10" fillId="0" borderId="3" xfId="0" applyNumberFormat="1" applyFont="1" applyFill="1" applyBorder="1" applyAlignment="1">
      <alignment horizontal="center" vertical="center"/>
    </xf>
    <xf numFmtId="6" fontId="10" fillId="0" borderId="2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left" vertical="center" wrapText="1"/>
    </xf>
    <xf numFmtId="0" fontId="10" fillId="13" borderId="37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0" fontId="0" fillId="0" borderId="37" xfId="0" applyFill="1" applyBorder="1"/>
    <xf numFmtId="0" fontId="0" fillId="0" borderId="24" xfId="0" applyFill="1" applyBorder="1"/>
    <xf numFmtId="164" fontId="0" fillId="0" borderId="19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left" vertical="center"/>
    </xf>
    <xf numFmtId="2" fontId="10" fillId="5" borderId="3" xfId="0" applyNumberFormat="1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2427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9"/>
  <sheetViews>
    <sheetView tabSelected="1" zoomScale="90" zoomScaleNormal="9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21" sqref="R21"/>
    </sheetView>
  </sheetViews>
  <sheetFormatPr defaultRowHeight="15" x14ac:dyDescent="0.25"/>
  <cols>
    <col min="2" max="2" width="9.140625" style="20"/>
    <col min="3" max="3" width="40.42578125" customWidth="1"/>
    <col min="4" max="6" width="13.85546875" hidden="1" customWidth="1"/>
    <col min="7" max="9" width="13.85546875" customWidth="1"/>
    <col min="10" max="11" width="13.85546875" style="20" customWidth="1"/>
    <col min="12" max="12" width="13.85546875" style="12" customWidth="1"/>
    <col min="13" max="15" width="13.85546875" customWidth="1"/>
  </cols>
  <sheetData>
    <row r="1" spans="3:18" ht="17.25" customHeight="1" x14ac:dyDescent="0.25">
      <c r="C1" s="60"/>
      <c r="D1" s="20"/>
      <c r="E1" s="20"/>
      <c r="F1" s="12"/>
      <c r="J1"/>
      <c r="K1"/>
      <c r="L1"/>
      <c r="M1" s="20"/>
      <c r="N1" s="20"/>
      <c r="O1" s="12"/>
    </row>
    <row r="2" spans="3:18" ht="17.25" hidden="1" customHeight="1" x14ac:dyDescent="0.25">
      <c r="C2" s="60"/>
      <c r="D2" s="20"/>
      <c r="E2" s="20"/>
      <c r="F2" s="12"/>
      <c r="J2"/>
      <c r="K2"/>
      <c r="L2"/>
      <c r="M2" s="20"/>
      <c r="N2" s="20"/>
      <c r="O2" s="12"/>
    </row>
    <row r="3" spans="3:18" ht="17.25" hidden="1" customHeight="1" x14ac:dyDescent="0.25">
      <c r="C3" s="60"/>
      <c r="D3" s="20"/>
      <c r="E3" s="20"/>
      <c r="F3" s="12"/>
      <c r="J3"/>
      <c r="K3"/>
      <c r="L3"/>
      <c r="M3" s="20"/>
      <c r="N3" s="20"/>
      <c r="O3" s="12"/>
    </row>
    <row r="4" spans="3:18" ht="17.25" hidden="1" customHeight="1" x14ac:dyDescent="0.25">
      <c r="C4" s="60"/>
      <c r="D4" s="20"/>
      <c r="E4" s="20"/>
      <c r="F4" s="12"/>
      <c r="J4"/>
      <c r="K4"/>
      <c r="L4"/>
      <c r="M4" s="20"/>
      <c r="N4" s="20"/>
      <c r="O4" s="12"/>
    </row>
    <row r="5" spans="3:18" ht="20.100000000000001" customHeight="1" thickBot="1" x14ac:dyDescent="0.3">
      <c r="C5" s="67" t="str">
        <f ca="1">MID(CELL("Filename",I7),SEARCH("]",CELL("Filename",I7),1)+1,32)</f>
        <v>Statewide</v>
      </c>
      <c r="D5" s="20"/>
      <c r="E5" s="20"/>
      <c r="F5" s="12"/>
      <c r="J5"/>
      <c r="K5"/>
      <c r="L5"/>
      <c r="M5" s="20"/>
      <c r="N5" s="20"/>
      <c r="O5" s="12"/>
    </row>
    <row r="6" spans="3:18" ht="75.75" thickBot="1" x14ac:dyDescent="0.3">
      <c r="C6" s="14" t="s">
        <v>0</v>
      </c>
      <c r="D6" s="15" t="s">
        <v>17</v>
      </c>
      <c r="E6" s="16" t="s">
        <v>28</v>
      </c>
      <c r="F6" s="45" t="s">
        <v>29</v>
      </c>
      <c r="G6" s="47" t="s">
        <v>19</v>
      </c>
      <c r="H6" s="16" t="s">
        <v>20</v>
      </c>
      <c r="I6" s="15" t="s">
        <v>25</v>
      </c>
      <c r="J6" s="16" t="s">
        <v>21</v>
      </c>
      <c r="K6" s="15" t="s">
        <v>26</v>
      </c>
      <c r="L6" s="16" t="s">
        <v>22</v>
      </c>
      <c r="M6" s="15" t="s">
        <v>27</v>
      </c>
      <c r="N6" s="16" t="s">
        <v>23</v>
      </c>
      <c r="O6" s="11" t="s">
        <v>24</v>
      </c>
      <c r="P6" s="37"/>
      <c r="Q6" s="37"/>
      <c r="R6" s="37"/>
    </row>
    <row r="7" spans="3:18" ht="20.100000000000001" customHeight="1" thickBot="1" x14ac:dyDescent="0.3">
      <c r="C7" s="2" t="s">
        <v>1</v>
      </c>
      <c r="D7" s="17"/>
      <c r="E7" s="17"/>
      <c r="F7" s="46"/>
      <c r="G7" s="48"/>
      <c r="H7" s="3"/>
      <c r="I7" s="3"/>
      <c r="J7" s="3"/>
      <c r="K7" s="17"/>
      <c r="L7" s="17"/>
      <c r="M7" s="17"/>
      <c r="N7" s="17"/>
      <c r="O7" s="13"/>
      <c r="P7" s="37"/>
      <c r="Q7" s="37"/>
      <c r="R7" s="37"/>
    </row>
    <row r="8" spans="3:18" ht="20.100000000000001" customHeight="1" x14ac:dyDescent="0.25">
      <c r="C8" s="101" t="s">
        <v>2</v>
      </c>
      <c r="D8" s="71">
        <v>86</v>
      </c>
      <c r="E8" s="56">
        <v>100.93896713615023</v>
      </c>
      <c r="F8" s="72">
        <v>85.2</v>
      </c>
      <c r="G8" s="73">
        <v>86.1</v>
      </c>
      <c r="H8" s="56">
        <f>G8/$O8*100</f>
        <v>100.70175438596492</v>
      </c>
      <c r="I8" s="56">
        <v>86.7</v>
      </c>
      <c r="J8" s="56">
        <f>I8/$O8*100</f>
        <v>101.40350877192984</v>
      </c>
      <c r="K8" s="71">
        <v>86.5</v>
      </c>
      <c r="L8" s="56">
        <f>K8/O8*100</f>
        <v>101.16959064327486</v>
      </c>
      <c r="M8" s="71">
        <v>84.5</v>
      </c>
      <c r="N8" s="56">
        <f>M8/O8*100</f>
        <v>98.830409356725141</v>
      </c>
      <c r="O8" s="74">
        <v>85.5</v>
      </c>
      <c r="P8" s="37"/>
      <c r="Q8" s="38"/>
      <c r="R8" s="37"/>
    </row>
    <row r="9" spans="3:18" ht="20.100000000000001" customHeight="1" x14ac:dyDescent="0.25">
      <c r="C9" s="68" t="s">
        <v>3</v>
      </c>
      <c r="D9" s="75">
        <v>8277</v>
      </c>
      <c r="E9" s="56">
        <v>120.83211678832117</v>
      </c>
      <c r="F9" s="63">
        <v>6850</v>
      </c>
      <c r="G9" s="57">
        <v>8300</v>
      </c>
      <c r="H9" s="56">
        <f>G9/$O9*100</f>
        <v>118.57142857142857</v>
      </c>
      <c r="I9" s="64">
        <v>8320</v>
      </c>
      <c r="J9" s="56">
        <f>I9/$O9*100</f>
        <v>118.85714285714286</v>
      </c>
      <c r="K9" s="76">
        <v>8386</v>
      </c>
      <c r="L9" s="56">
        <f>K9/O9*100</f>
        <v>119.8</v>
      </c>
      <c r="M9" s="76">
        <v>8381</v>
      </c>
      <c r="N9" s="56">
        <f>M9/O9*100</f>
        <v>119.72857142857143</v>
      </c>
      <c r="O9" s="77">
        <v>7000</v>
      </c>
      <c r="P9" s="37"/>
      <c r="Q9" s="38"/>
      <c r="R9" s="37"/>
    </row>
    <row r="10" spans="3:18" ht="20.100000000000001" customHeight="1" x14ac:dyDescent="0.25">
      <c r="C10" s="68" t="s">
        <v>10</v>
      </c>
      <c r="D10" s="71">
        <v>83.4</v>
      </c>
      <c r="E10" s="56">
        <v>100.48192771084339</v>
      </c>
      <c r="F10" s="78">
        <v>83</v>
      </c>
      <c r="G10" s="73">
        <v>84.2</v>
      </c>
      <c r="H10" s="56">
        <f t="shared" ref="H10:H11" si="0">G10/$O10*100</f>
        <v>100.23809523809524</v>
      </c>
      <c r="I10" s="56">
        <v>83.9</v>
      </c>
      <c r="J10" s="56">
        <f>I10/$O10*100</f>
        <v>99.880952380952394</v>
      </c>
      <c r="K10" s="71">
        <v>83.1</v>
      </c>
      <c r="L10" s="56">
        <f>K10/O10*100</f>
        <v>98.928571428571416</v>
      </c>
      <c r="M10" s="18">
        <v>82.8</v>
      </c>
      <c r="N10" s="56">
        <f>M10/O10*100</f>
        <v>98.571428571428569</v>
      </c>
      <c r="O10" s="79">
        <v>84</v>
      </c>
      <c r="P10" s="37"/>
      <c r="Q10" s="38"/>
      <c r="R10" s="37"/>
    </row>
    <row r="11" spans="3:18" s="20" customFormat="1" ht="20.100000000000001" customHeight="1" x14ac:dyDescent="0.25">
      <c r="C11" s="68" t="s">
        <v>13</v>
      </c>
      <c r="D11" s="71">
        <v>78.3</v>
      </c>
      <c r="E11" s="56">
        <v>120.46153846153847</v>
      </c>
      <c r="F11" s="78">
        <v>65</v>
      </c>
      <c r="G11" s="58">
        <v>77.3</v>
      </c>
      <c r="H11" s="56">
        <f t="shared" si="0"/>
        <v>113.67647058823529</v>
      </c>
      <c r="I11" s="56">
        <v>77.2</v>
      </c>
      <c r="J11" s="56">
        <f>I11/$O11*100</f>
        <v>113.52941176470588</v>
      </c>
      <c r="K11" s="71">
        <v>76.5</v>
      </c>
      <c r="L11" s="56">
        <f>K11/O11*100</f>
        <v>112.5</v>
      </c>
      <c r="M11" s="18">
        <v>78.5</v>
      </c>
      <c r="N11" s="56">
        <f>M11/O11*100</f>
        <v>115.44117647058823</v>
      </c>
      <c r="O11" s="79">
        <v>68</v>
      </c>
      <c r="P11" s="37"/>
      <c r="Q11" s="38"/>
      <c r="R11" s="37"/>
    </row>
    <row r="12" spans="3:18" s="20" customFormat="1" ht="20.100000000000001" customHeight="1" thickBot="1" x14ac:dyDescent="0.3">
      <c r="C12" s="69" t="s">
        <v>30</v>
      </c>
      <c r="D12" s="106"/>
      <c r="E12" s="107"/>
      <c r="F12" s="108"/>
      <c r="G12" s="121">
        <v>66.5</v>
      </c>
      <c r="H12" s="119">
        <f t="shared" ref="H12" si="1">G12/$O12*100</f>
        <v>141.48936170212767</v>
      </c>
      <c r="I12" s="119">
        <v>64.2</v>
      </c>
      <c r="J12" s="119">
        <f>I12/$O12*100</f>
        <v>136.59574468085108</v>
      </c>
      <c r="K12" s="124">
        <v>66.3</v>
      </c>
      <c r="L12" s="119">
        <f>K12/O12*100</f>
        <v>141.06382978723403</v>
      </c>
      <c r="M12" s="116">
        <v>80.7</v>
      </c>
      <c r="N12" s="80">
        <f>M12/O12*100</f>
        <v>171.70212765957447</v>
      </c>
      <c r="O12" s="84">
        <v>47</v>
      </c>
      <c r="P12" s="37"/>
      <c r="Q12" s="38"/>
      <c r="R12" s="37"/>
    </row>
    <row r="13" spans="3:18" ht="20.100000000000001" customHeight="1" thickBot="1" x14ac:dyDescent="0.3">
      <c r="C13" s="102" t="s">
        <v>4</v>
      </c>
      <c r="D13" s="85"/>
      <c r="E13" s="85"/>
      <c r="F13" s="86"/>
      <c r="G13" s="87"/>
      <c r="H13" s="88"/>
      <c r="I13" s="88"/>
      <c r="J13" s="88"/>
      <c r="K13" s="85"/>
      <c r="L13" s="85"/>
      <c r="M13" s="85"/>
      <c r="N13" s="85"/>
      <c r="O13" s="89"/>
      <c r="P13" s="37"/>
      <c r="Q13" s="38"/>
      <c r="R13" s="37"/>
    </row>
    <row r="14" spans="3:18" ht="20.100000000000001" customHeight="1" x14ac:dyDescent="0.25">
      <c r="C14" s="103" t="s">
        <v>2</v>
      </c>
      <c r="D14" s="71">
        <v>83.4</v>
      </c>
      <c r="E14" s="56">
        <v>100.48192771084339</v>
      </c>
      <c r="F14" s="72">
        <v>83</v>
      </c>
      <c r="G14" s="90">
        <v>82.6</v>
      </c>
      <c r="H14" s="56">
        <f>G14/$O14*100</f>
        <v>97.17647058823529</v>
      </c>
      <c r="I14" s="56">
        <v>81.5</v>
      </c>
      <c r="J14" s="56">
        <f>I14/$O14*100</f>
        <v>95.882352941176478</v>
      </c>
      <c r="K14" s="71">
        <v>82.3</v>
      </c>
      <c r="L14" s="56">
        <f>K14/O14*100</f>
        <v>96.823529411764696</v>
      </c>
      <c r="M14" s="71">
        <v>83.9</v>
      </c>
      <c r="N14" s="56">
        <f>M14/O14*100</f>
        <v>98.705882352941188</v>
      </c>
      <c r="O14" s="91">
        <v>85</v>
      </c>
      <c r="P14" s="37"/>
      <c r="Q14" s="38"/>
      <c r="R14" s="37"/>
    </row>
    <row r="15" spans="3:18" ht="20.100000000000001" customHeight="1" x14ac:dyDescent="0.25">
      <c r="C15" s="70" t="s">
        <v>3</v>
      </c>
      <c r="D15" s="75">
        <v>8817</v>
      </c>
      <c r="E15" s="56">
        <v>128.71532846715328</v>
      </c>
      <c r="F15" s="63">
        <v>6850</v>
      </c>
      <c r="G15" s="57">
        <v>8911</v>
      </c>
      <c r="H15" s="56">
        <f>G15/$O15*100</f>
        <v>127.3</v>
      </c>
      <c r="I15" s="64">
        <v>9292</v>
      </c>
      <c r="J15" s="56">
        <f>I15/$O15*100</f>
        <v>132.74285714285713</v>
      </c>
      <c r="K15" s="76">
        <v>9889</v>
      </c>
      <c r="L15" s="56">
        <f>K15/O15*100</f>
        <v>141.27142857142857</v>
      </c>
      <c r="M15" s="76">
        <v>10666</v>
      </c>
      <c r="N15" s="56">
        <f>M15/O15*100</f>
        <v>152.37142857142857</v>
      </c>
      <c r="O15" s="77">
        <v>7000</v>
      </c>
      <c r="P15" s="37"/>
      <c r="Q15" s="38"/>
      <c r="R15" s="37"/>
    </row>
    <row r="16" spans="3:18" ht="20.100000000000001" customHeight="1" x14ac:dyDescent="0.25">
      <c r="C16" s="104" t="s">
        <v>10</v>
      </c>
      <c r="D16" s="71">
        <v>85.2</v>
      </c>
      <c r="E16" s="61">
        <v>107.84810126582278</v>
      </c>
      <c r="F16" s="62">
        <v>79</v>
      </c>
      <c r="G16" s="73">
        <v>81.900000000000006</v>
      </c>
      <c r="H16" s="61">
        <f t="shared" ref="H16:H18" si="2">G16/$O16*100</f>
        <v>103.67088607594937</v>
      </c>
      <c r="I16" s="56">
        <v>79.7</v>
      </c>
      <c r="J16" s="18">
        <f t="shared" ref="J16" si="3">I16/$O16*100</f>
        <v>100.8860759493671</v>
      </c>
      <c r="K16" s="18">
        <v>78.3</v>
      </c>
      <c r="L16" s="61">
        <f>K16/O16*100</f>
        <v>99.113924050632903</v>
      </c>
      <c r="M16" s="18">
        <v>76.599999999999994</v>
      </c>
      <c r="N16" s="61">
        <f>M16/O16*100</f>
        <v>96.962025316455694</v>
      </c>
      <c r="O16" s="92">
        <v>79</v>
      </c>
      <c r="P16" s="37"/>
      <c r="Q16" s="38"/>
      <c r="R16" s="37"/>
    </row>
    <row r="17" spans="3:18" s="20" customFormat="1" ht="20.100000000000001" customHeight="1" x14ac:dyDescent="0.25">
      <c r="C17" s="68" t="s">
        <v>13</v>
      </c>
      <c r="D17" s="71">
        <v>80.7</v>
      </c>
      <c r="E17" s="56">
        <v>118.67647058823529</v>
      </c>
      <c r="F17" s="78">
        <v>68</v>
      </c>
      <c r="G17" s="58">
        <v>80.400000000000006</v>
      </c>
      <c r="H17" s="56">
        <f t="shared" si="2"/>
        <v>114.85714285714286</v>
      </c>
      <c r="I17" s="56">
        <v>79.400000000000006</v>
      </c>
      <c r="J17" s="56">
        <f>I17/$O17*100</f>
        <v>113.42857142857143</v>
      </c>
      <c r="K17" s="71">
        <v>80.099999999999994</v>
      </c>
      <c r="L17" s="56">
        <f>K17/O17*100</f>
        <v>114.42857142857142</v>
      </c>
      <c r="M17" s="18">
        <v>82.5</v>
      </c>
      <c r="N17" s="56">
        <f>M17/O17*100</f>
        <v>117.85714285714286</v>
      </c>
      <c r="O17" s="79">
        <v>70</v>
      </c>
      <c r="P17" s="37"/>
      <c r="Q17" s="38"/>
      <c r="R17" s="37"/>
    </row>
    <row r="18" spans="3:18" s="20" customFormat="1" ht="20.100000000000001" customHeight="1" thickBot="1" x14ac:dyDescent="0.3">
      <c r="C18" s="69" t="s">
        <v>30</v>
      </c>
      <c r="D18" s="106"/>
      <c r="E18" s="107"/>
      <c r="F18" s="108"/>
      <c r="G18" s="121">
        <v>56.7</v>
      </c>
      <c r="H18" s="119">
        <f t="shared" si="2"/>
        <v>120.63829787234044</v>
      </c>
      <c r="I18" s="119">
        <v>59.1</v>
      </c>
      <c r="J18" s="119">
        <f>I18/$O18*100</f>
        <v>125.74468085106383</v>
      </c>
      <c r="K18" s="124">
        <v>66</v>
      </c>
      <c r="L18" s="119">
        <f>K18/O18*100</f>
        <v>140.42553191489361</v>
      </c>
      <c r="M18" s="116">
        <v>83.2</v>
      </c>
      <c r="N18" s="80">
        <f>M18/O18*100</f>
        <v>177.02127659574469</v>
      </c>
      <c r="O18" s="84">
        <v>47</v>
      </c>
      <c r="P18" s="37"/>
      <c r="Q18" s="38"/>
      <c r="R18" s="37"/>
    </row>
    <row r="19" spans="3:18" ht="20.100000000000001" customHeight="1" thickBot="1" x14ac:dyDescent="0.3">
      <c r="C19" s="102" t="s">
        <v>5</v>
      </c>
      <c r="D19" s="85"/>
      <c r="E19" s="85"/>
      <c r="F19" s="86"/>
      <c r="G19" s="87"/>
      <c r="H19" s="88"/>
      <c r="I19" s="88"/>
      <c r="J19" s="88"/>
      <c r="K19" s="85"/>
      <c r="L19" s="85"/>
      <c r="M19" s="85"/>
      <c r="N19" s="85"/>
      <c r="O19" s="89"/>
      <c r="P19" s="37"/>
      <c r="Q19" s="38"/>
      <c r="R19" s="37"/>
    </row>
    <row r="20" spans="3:18" ht="20.100000000000001" customHeight="1" x14ac:dyDescent="0.25">
      <c r="C20" s="103" t="s">
        <v>2</v>
      </c>
      <c r="D20" s="71">
        <v>81.5</v>
      </c>
      <c r="E20" s="56">
        <v>107.94701986754967</v>
      </c>
      <c r="F20" s="72">
        <v>75.5</v>
      </c>
      <c r="G20" s="90">
        <v>81.400000000000006</v>
      </c>
      <c r="H20" s="56">
        <f>G20/$O20*100</f>
        <v>103.03797468354432</v>
      </c>
      <c r="I20" s="56">
        <v>80.099999999999994</v>
      </c>
      <c r="J20" s="56">
        <f>I20/$O20*100</f>
        <v>101.39240506329112</v>
      </c>
      <c r="K20" s="71">
        <v>79.900000000000006</v>
      </c>
      <c r="L20" s="56">
        <f>K20/O20*100</f>
        <v>101.13924050632912</v>
      </c>
      <c r="M20" s="71">
        <v>79.5</v>
      </c>
      <c r="N20" s="56">
        <f>M20/O20*100</f>
        <v>100.63291139240506</v>
      </c>
      <c r="O20" s="91">
        <v>79</v>
      </c>
      <c r="P20" s="37"/>
      <c r="Q20" s="38"/>
      <c r="R20" s="37"/>
    </row>
    <row r="21" spans="3:18" s="20" customFormat="1" ht="20.100000000000001" customHeight="1" x14ac:dyDescent="0.25">
      <c r="C21" s="68" t="s">
        <v>3</v>
      </c>
      <c r="D21" s="110"/>
      <c r="E21" s="111"/>
      <c r="F21" s="112"/>
      <c r="G21" s="115">
        <v>3900</v>
      </c>
      <c r="H21" s="56">
        <f t="shared" ref="H21" si="4">G21/$O21*100</f>
        <v>121.875</v>
      </c>
      <c r="I21" s="113">
        <v>3848</v>
      </c>
      <c r="J21" s="56">
        <f>I21/$O21*100</f>
        <v>120.24999999999999</v>
      </c>
      <c r="K21" s="125">
        <v>3760</v>
      </c>
      <c r="L21" s="56">
        <f>K21/O21*100</f>
        <v>117.5</v>
      </c>
      <c r="M21" s="125">
        <v>3900</v>
      </c>
      <c r="N21" s="56">
        <f>M21/O21*100</f>
        <v>121.875</v>
      </c>
      <c r="O21" s="114">
        <v>3200</v>
      </c>
      <c r="P21" s="37"/>
      <c r="Q21" s="38"/>
      <c r="R21" s="37"/>
    </row>
    <row r="22" spans="3:18" ht="20.100000000000001" customHeight="1" x14ac:dyDescent="0.25">
      <c r="C22" s="104" t="s">
        <v>10</v>
      </c>
      <c r="D22" s="71">
        <v>80</v>
      </c>
      <c r="E22" s="61">
        <v>115.94202898550725</v>
      </c>
      <c r="F22" s="62">
        <v>69</v>
      </c>
      <c r="G22" s="66">
        <v>79</v>
      </c>
      <c r="H22" s="61">
        <f>G22/$O22*100</f>
        <v>108.21917808219179</v>
      </c>
      <c r="I22" s="56">
        <v>78.7</v>
      </c>
      <c r="J22" s="61">
        <f>I22/$O22*100</f>
        <v>107.80821917808218</v>
      </c>
      <c r="K22" s="71">
        <v>77.7</v>
      </c>
      <c r="L22" s="61">
        <f>K22/O22*100</f>
        <v>106.43835616438358</v>
      </c>
      <c r="M22" s="18">
        <v>76.599999999999994</v>
      </c>
      <c r="N22" s="61">
        <f>M22/O22*100</f>
        <v>104.93150684931507</v>
      </c>
      <c r="O22" s="92">
        <v>73</v>
      </c>
      <c r="P22" s="37"/>
      <c r="Q22" s="38"/>
      <c r="R22" s="37"/>
    </row>
    <row r="23" spans="3:18" s="20" customFormat="1" ht="20.100000000000001" customHeight="1" x14ac:dyDescent="0.25">
      <c r="C23" s="68" t="s">
        <v>13</v>
      </c>
      <c r="D23" s="71">
        <v>78.400000000000006</v>
      </c>
      <c r="E23" s="56">
        <v>103.84105960264903</v>
      </c>
      <c r="F23" s="65">
        <v>75.5</v>
      </c>
      <c r="G23" s="58">
        <v>75.599999999999994</v>
      </c>
      <c r="H23" s="61">
        <f t="shared" ref="H23:H24" si="5">G23/$O23*100</f>
        <v>98.823529411764696</v>
      </c>
      <c r="I23" s="56">
        <v>82.9</v>
      </c>
      <c r="J23" s="61">
        <f>I23/$O23*100</f>
        <v>108.36601307189544</v>
      </c>
      <c r="K23" s="71">
        <v>82.1</v>
      </c>
      <c r="L23" s="61">
        <f>K23/O23*100</f>
        <v>107.3202614379085</v>
      </c>
      <c r="M23" s="18">
        <v>80.5</v>
      </c>
      <c r="N23" s="61">
        <f>M23/O23*100</f>
        <v>105.22875816993465</v>
      </c>
      <c r="O23" s="93">
        <v>76.5</v>
      </c>
      <c r="P23" s="37"/>
      <c r="Q23" s="38"/>
      <c r="R23" s="37"/>
    </row>
    <row r="24" spans="3:18" s="20" customFormat="1" ht="20.100000000000001" customHeight="1" thickBot="1" x14ac:dyDescent="0.3">
      <c r="C24" s="69" t="s">
        <v>30</v>
      </c>
      <c r="D24" s="106"/>
      <c r="E24" s="107"/>
      <c r="F24" s="108"/>
      <c r="G24" s="81">
        <v>50.9</v>
      </c>
      <c r="H24" s="82">
        <f t="shared" si="5"/>
        <v>111.86813186813187</v>
      </c>
      <c r="I24" s="82">
        <v>48.5</v>
      </c>
      <c r="J24" s="82">
        <f>I24/$O24*100</f>
        <v>106.5934065934066</v>
      </c>
      <c r="K24" s="83">
        <v>47.7</v>
      </c>
      <c r="L24" s="80">
        <f>K24/O24*100</f>
        <v>104.83516483516485</v>
      </c>
      <c r="M24" s="83">
        <v>53</v>
      </c>
      <c r="N24" s="80">
        <f>M24/O24*100</f>
        <v>116.4835164835165</v>
      </c>
      <c r="O24" s="84">
        <v>45.5</v>
      </c>
      <c r="P24" s="37"/>
      <c r="Q24" s="38"/>
      <c r="R24" s="37"/>
    </row>
    <row r="25" spans="3:18" ht="20.100000000000001" customHeight="1" thickBot="1" x14ac:dyDescent="0.3">
      <c r="C25" s="102" t="s">
        <v>6</v>
      </c>
      <c r="D25" s="85"/>
      <c r="E25" s="85"/>
      <c r="F25" s="86"/>
      <c r="G25" s="87"/>
      <c r="H25" s="88"/>
      <c r="I25" s="88"/>
      <c r="J25" s="88"/>
      <c r="K25" s="85"/>
      <c r="L25" s="85"/>
      <c r="M25" s="85"/>
      <c r="N25" s="85"/>
      <c r="O25" s="89"/>
      <c r="P25" s="37"/>
      <c r="Q25" s="38"/>
      <c r="R25" s="37"/>
    </row>
    <row r="26" spans="3:18" ht="20.100000000000001" customHeight="1" x14ac:dyDescent="0.25">
      <c r="C26" s="103" t="s">
        <v>2</v>
      </c>
      <c r="D26" s="71">
        <v>68.099999999999994</v>
      </c>
      <c r="E26" s="56">
        <v>109.83870967741936</v>
      </c>
      <c r="F26" s="72">
        <v>62</v>
      </c>
      <c r="G26" s="90">
        <v>64.099999999999994</v>
      </c>
      <c r="H26" s="56">
        <f>G26/$O26*100</f>
        <v>98.615384615384599</v>
      </c>
      <c r="I26" s="56">
        <v>66.900000000000006</v>
      </c>
      <c r="J26" s="56">
        <f>I26/$O26*100</f>
        <v>102.92307692307693</v>
      </c>
      <c r="K26" s="71">
        <v>64.599999999999994</v>
      </c>
      <c r="L26" s="56">
        <f>K26/O26*100</f>
        <v>99.384615384615373</v>
      </c>
      <c r="M26" s="71">
        <v>62.3</v>
      </c>
      <c r="N26" s="56">
        <f>M26/O26*100</f>
        <v>95.84615384615384</v>
      </c>
      <c r="O26" s="91">
        <v>65</v>
      </c>
      <c r="P26" s="37"/>
      <c r="Q26" s="38"/>
      <c r="R26" s="37"/>
    </row>
    <row r="27" spans="3:18" ht="20.100000000000001" customHeight="1" x14ac:dyDescent="0.25">
      <c r="C27" s="70" t="s">
        <v>3</v>
      </c>
      <c r="D27" s="75">
        <v>5460</v>
      </c>
      <c r="E27" s="56">
        <v>112.57731958762886</v>
      </c>
      <c r="F27" s="63">
        <v>4850</v>
      </c>
      <c r="G27" s="57">
        <v>5389</v>
      </c>
      <c r="H27" s="56">
        <f>G27/$O27*100</f>
        <v>107.78000000000002</v>
      </c>
      <c r="I27" s="64">
        <v>5450</v>
      </c>
      <c r="J27" s="56">
        <f>I27/$O27*100</f>
        <v>109.00000000000001</v>
      </c>
      <c r="K27" s="76">
        <v>5448</v>
      </c>
      <c r="L27" s="56">
        <f>K27/O27*100</f>
        <v>108.96</v>
      </c>
      <c r="M27" s="76">
        <v>5510</v>
      </c>
      <c r="N27" s="56">
        <f>M27/O27*100</f>
        <v>110.2</v>
      </c>
      <c r="O27" s="77">
        <v>5000</v>
      </c>
      <c r="P27" s="37"/>
      <c r="Q27" s="38"/>
      <c r="R27" s="37"/>
    </row>
    <row r="28" spans="3:18" ht="20.100000000000001" customHeight="1" thickBot="1" x14ac:dyDescent="0.3">
      <c r="C28" s="105" t="s">
        <v>10</v>
      </c>
      <c r="D28" s="94">
        <v>66.3</v>
      </c>
      <c r="E28" s="95">
        <v>103.27102803738318</v>
      </c>
      <c r="F28" s="96">
        <v>64.2</v>
      </c>
      <c r="G28" s="97">
        <v>61.6</v>
      </c>
      <c r="H28" s="98">
        <f t="shared" ref="H28" si="6">G28/$O28*100</f>
        <v>95.950155763239877</v>
      </c>
      <c r="I28" s="98">
        <v>66.3</v>
      </c>
      <c r="J28" s="98">
        <f>I28/$O28*100</f>
        <v>103.27102803738318</v>
      </c>
      <c r="K28" s="99">
        <v>64.5</v>
      </c>
      <c r="L28" s="95">
        <f>K28/O28*100</f>
        <v>100.46728971962618</v>
      </c>
      <c r="M28" s="99">
        <v>62.2</v>
      </c>
      <c r="N28" s="95">
        <f>M28/O28*100</f>
        <v>96.884735202492209</v>
      </c>
      <c r="O28" s="100">
        <v>64.2</v>
      </c>
      <c r="P28" s="37"/>
      <c r="Q28" s="38"/>
      <c r="R28" s="37"/>
    </row>
    <row r="29" spans="3:18" ht="20.100000000000001" customHeight="1" x14ac:dyDescent="0.25">
      <c r="D29" s="20"/>
      <c r="E29" s="20"/>
      <c r="F29" s="12"/>
      <c r="J29"/>
      <c r="K29"/>
      <c r="L29"/>
      <c r="M29" s="20"/>
      <c r="N29" s="20"/>
      <c r="O29" s="12"/>
      <c r="P29" s="37"/>
      <c r="Q29" s="37"/>
      <c r="R29" s="37"/>
    </row>
    <row r="30" spans="3:18" ht="20.100000000000001" customHeight="1" x14ac:dyDescent="0.25">
      <c r="C30" s="181" t="s">
        <v>7</v>
      </c>
      <c r="D30" s="181"/>
      <c r="E30" s="20"/>
      <c r="F30" s="12"/>
      <c r="J30"/>
      <c r="K30"/>
      <c r="L30"/>
      <c r="M30" s="20"/>
    </row>
    <row r="31" spans="3:18" ht="20.100000000000001" customHeight="1" x14ac:dyDescent="0.25">
      <c r="C31" s="182" t="s">
        <v>8</v>
      </c>
      <c r="D31" s="182"/>
      <c r="E31" s="20"/>
      <c r="F31" s="12"/>
      <c r="J31"/>
      <c r="K31"/>
      <c r="L31"/>
      <c r="M31" s="20"/>
    </row>
    <row r="32" spans="3:18" ht="20.100000000000001" customHeight="1" x14ac:dyDescent="0.25">
      <c r="C32" s="183" t="s">
        <v>9</v>
      </c>
      <c r="D32" s="183"/>
      <c r="E32" s="20"/>
      <c r="F32" s="12"/>
      <c r="J32"/>
      <c r="K32"/>
      <c r="L32"/>
      <c r="M32" s="20"/>
    </row>
    <row r="33" spans="4:15" ht="17.25" customHeight="1" x14ac:dyDescent="0.25">
      <c r="D33" s="20"/>
      <c r="E33" s="20"/>
      <c r="F33" s="12"/>
      <c r="J33"/>
      <c r="K33"/>
      <c r="L33"/>
      <c r="M33" s="20"/>
      <c r="N33" s="20"/>
      <c r="O33" s="12"/>
    </row>
    <row r="34" spans="4:15" ht="17.25" customHeight="1" x14ac:dyDescent="0.25">
      <c r="D34" s="20"/>
      <c r="E34" s="20"/>
      <c r="F34" s="12"/>
      <c r="J34"/>
      <c r="K34"/>
      <c r="L34"/>
      <c r="M34" s="20"/>
      <c r="N34" s="20"/>
      <c r="O34" s="12"/>
    </row>
    <row r="35" spans="4:15" ht="17.25" customHeight="1" x14ac:dyDescent="0.25">
      <c r="D35" s="20"/>
      <c r="E35" s="20"/>
      <c r="F35" s="12"/>
      <c r="L35"/>
      <c r="M35" s="20"/>
      <c r="N35" s="20"/>
      <c r="O35" s="12"/>
    </row>
    <row r="36" spans="4:15" ht="17.25" customHeight="1" x14ac:dyDescent="0.25">
      <c r="D36" s="20"/>
      <c r="E36" s="20"/>
      <c r="F36" s="12"/>
      <c r="L36"/>
      <c r="M36" s="20"/>
      <c r="N36" s="20"/>
      <c r="O36" s="12"/>
    </row>
    <row r="37" spans="4:15" ht="17.25" customHeight="1" x14ac:dyDescent="0.25">
      <c r="D37" s="20"/>
      <c r="E37" s="20"/>
      <c r="F37" s="12"/>
      <c r="L37"/>
      <c r="M37" s="20"/>
      <c r="N37" s="20"/>
      <c r="O37" s="12"/>
    </row>
    <row r="38" spans="4:15" ht="17.25" customHeight="1" x14ac:dyDescent="0.25">
      <c r="D38" s="20"/>
      <c r="E38" s="20"/>
      <c r="F38" s="12"/>
      <c r="J38"/>
      <c r="K38"/>
      <c r="L38"/>
      <c r="M38" s="20"/>
      <c r="N38" s="20"/>
      <c r="O38" s="12"/>
    </row>
    <row r="39" spans="4:15" x14ac:dyDescent="0.25">
      <c r="D39" s="20"/>
      <c r="E39" s="20"/>
      <c r="F39" s="12"/>
      <c r="J39"/>
      <c r="K39"/>
      <c r="L39"/>
      <c r="M39" s="20"/>
      <c r="N39" s="20"/>
      <c r="O39" s="12"/>
    </row>
  </sheetData>
  <mergeCells count="3">
    <mergeCell ref="C30:D30"/>
    <mergeCell ref="C31:D31"/>
    <mergeCell ref="C32:D32"/>
  </mergeCells>
  <conditionalFormatting sqref="D8">
    <cfRule type="cellIs" dxfId="2426" priority="112" operator="between">
      <formula>$F8*0.9</formula>
      <formula>$F8</formula>
    </cfRule>
    <cfRule type="cellIs" dxfId="2425" priority="113" operator="lessThan">
      <formula>$F8*0.9</formula>
    </cfRule>
    <cfRule type="cellIs" dxfId="2424" priority="114" operator="greaterThan">
      <formula>$F8</formula>
    </cfRule>
  </conditionalFormatting>
  <conditionalFormatting sqref="D10">
    <cfRule type="cellIs" dxfId="2423" priority="82" operator="between">
      <formula>$F10*0.9</formula>
      <formula>$F10</formula>
    </cfRule>
    <cfRule type="cellIs" dxfId="2422" priority="83" operator="lessThan">
      <formula>$F10*0.9</formula>
    </cfRule>
    <cfRule type="cellIs" dxfId="2421" priority="84" operator="greaterThan">
      <formula>$F10</formula>
    </cfRule>
  </conditionalFormatting>
  <conditionalFormatting sqref="D9">
    <cfRule type="cellIs" dxfId="2420" priority="79" operator="between">
      <formula>$F9*0.9</formula>
      <formula>$F9</formula>
    </cfRule>
    <cfRule type="cellIs" dxfId="2419" priority="80" operator="lessThan">
      <formula>$F9*0.9</formula>
    </cfRule>
    <cfRule type="cellIs" dxfId="2418" priority="81" operator="greaterThan">
      <formula>$F9</formula>
    </cfRule>
  </conditionalFormatting>
  <conditionalFormatting sqref="D14">
    <cfRule type="cellIs" dxfId="2417" priority="73" operator="between">
      <formula>$F14*0.9</formula>
      <formula>$F14</formula>
    </cfRule>
    <cfRule type="cellIs" dxfId="2416" priority="74" operator="lessThan">
      <formula>$F14*0.9</formula>
    </cfRule>
    <cfRule type="cellIs" dxfId="2415" priority="75" operator="greaterThan">
      <formula>$F14</formula>
    </cfRule>
  </conditionalFormatting>
  <conditionalFormatting sqref="D20">
    <cfRule type="cellIs" dxfId="2414" priority="70" operator="between">
      <formula>$F20*0.9</formula>
      <formula>$F20</formula>
    </cfRule>
    <cfRule type="cellIs" dxfId="2413" priority="71" operator="lessThan">
      <formula>$F20*0.9</formula>
    </cfRule>
    <cfRule type="cellIs" dxfId="2412" priority="72" operator="greaterThan">
      <formula>$F20</formula>
    </cfRule>
  </conditionalFormatting>
  <conditionalFormatting sqref="D26">
    <cfRule type="cellIs" dxfId="2411" priority="67" operator="between">
      <formula>$F26*0.9</formula>
      <formula>$F26</formula>
    </cfRule>
    <cfRule type="cellIs" dxfId="2410" priority="68" operator="lessThan">
      <formula>$F26*0.9</formula>
    </cfRule>
    <cfRule type="cellIs" dxfId="2409" priority="69" operator="greaterThan">
      <formula>$F26</formula>
    </cfRule>
  </conditionalFormatting>
  <conditionalFormatting sqref="D15">
    <cfRule type="cellIs" dxfId="2408" priority="64" operator="between">
      <formula>$F15*0.9</formula>
      <formula>$F15</formula>
    </cfRule>
    <cfRule type="cellIs" dxfId="2407" priority="65" operator="lessThan">
      <formula>$F15*0.9</formula>
    </cfRule>
    <cfRule type="cellIs" dxfId="2406" priority="66" operator="greaterThan">
      <formula>$F15</formula>
    </cfRule>
  </conditionalFormatting>
  <conditionalFormatting sqref="D27">
    <cfRule type="cellIs" dxfId="2405" priority="61" operator="between">
      <formula>$F27*0.9</formula>
      <formula>$F27</formula>
    </cfRule>
    <cfRule type="cellIs" dxfId="2404" priority="62" operator="lessThan">
      <formula>$F27*0.9</formula>
    </cfRule>
    <cfRule type="cellIs" dxfId="2403" priority="63" operator="greaterThan">
      <formula>$F27</formula>
    </cfRule>
  </conditionalFormatting>
  <conditionalFormatting sqref="D16">
    <cfRule type="cellIs" dxfId="2402" priority="58" operator="between">
      <formula>$F16*0.9</formula>
      <formula>$F16</formula>
    </cfRule>
    <cfRule type="cellIs" dxfId="2401" priority="59" operator="lessThan">
      <formula>$F16*0.9</formula>
    </cfRule>
    <cfRule type="cellIs" dxfId="2400" priority="60" operator="greaterThan">
      <formula>$F16</formula>
    </cfRule>
  </conditionalFormatting>
  <conditionalFormatting sqref="D22">
    <cfRule type="cellIs" dxfId="2399" priority="55" operator="between">
      <formula>$F22*0.9</formula>
      <formula>$F22</formula>
    </cfRule>
    <cfRule type="cellIs" dxfId="2398" priority="56" operator="lessThan">
      <formula>$F22*0.9</formula>
    </cfRule>
    <cfRule type="cellIs" dxfId="2397" priority="57" operator="greaterThan">
      <formula>$F22</formula>
    </cfRule>
  </conditionalFormatting>
  <conditionalFormatting sqref="D28">
    <cfRule type="cellIs" dxfId="2396" priority="52" operator="between">
      <formula>$F28*0.9</formula>
      <formula>$F28</formula>
    </cfRule>
    <cfRule type="cellIs" dxfId="2395" priority="53" operator="lessThan">
      <formula>$F28*0.9</formula>
    </cfRule>
    <cfRule type="cellIs" dxfId="2394" priority="54" operator="greaterThan">
      <formula>$F28</formula>
    </cfRule>
  </conditionalFormatting>
  <conditionalFormatting sqref="G8 I8 K8 M8">
    <cfRule type="cellIs" dxfId="2393" priority="175" operator="between">
      <formula>$O8*0.9</formula>
      <formula>$O8</formula>
    </cfRule>
    <cfRule type="cellIs" dxfId="2392" priority="285" operator="lessThan">
      <formula>$O8*0.9</formula>
    </cfRule>
    <cfRule type="cellIs" dxfId="2391" priority="286" operator="greaterThan">
      <formula>$O8</formula>
    </cfRule>
  </conditionalFormatting>
  <conditionalFormatting sqref="G9 I9 K9 M9">
    <cfRule type="cellIs" dxfId="2390" priority="126" operator="between">
      <formula>$O9*0.9</formula>
      <formula>$O9</formula>
    </cfRule>
    <cfRule type="cellIs" dxfId="2389" priority="130" operator="lessThan">
      <formula>$O9*0.9</formula>
    </cfRule>
    <cfRule type="cellIs" dxfId="2388" priority="131" operator="greaterThan">
      <formula>$O9</formula>
    </cfRule>
  </conditionalFormatting>
  <conditionalFormatting sqref="G10 I10 K10 M10">
    <cfRule type="cellIs" dxfId="2387" priority="49" operator="between">
      <formula>$O10*0.9</formula>
      <formula>$O10</formula>
    </cfRule>
    <cfRule type="cellIs" dxfId="2386" priority="50" operator="lessThan">
      <formula>$O10*0.9</formula>
    </cfRule>
    <cfRule type="cellIs" dxfId="2385" priority="51" operator="greaterThan">
      <formula>$O10</formula>
    </cfRule>
  </conditionalFormatting>
  <conditionalFormatting sqref="G14 I14 K14 M14">
    <cfRule type="cellIs" dxfId="2384" priority="157" operator="between">
      <formula>$O14*0.9</formula>
      <formula>$O14</formula>
    </cfRule>
    <cfRule type="cellIs" dxfId="2383" priority="158" operator="lessThan">
      <formula>$O14*0.9</formula>
    </cfRule>
    <cfRule type="cellIs" dxfId="2382" priority="159" operator="greaterThan">
      <formula>$O14</formula>
    </cfRule>
  </conditionalFormatting>
  <conditionalFormatting sqref="G15 I15 K15 M15">
    <cfRule type="cellIs" dxfId="2381" priority="154" operator="between">
      <formula>$O15*0.9</formula>
      <formula>$O15</formula>
    </cfRule>
    <cfRule type="cellIs" dxfId="2380" priority="155" operator="lessThan">
      <formula>$O15*0.9</formula>
    </cfRule>
    <cfRule type="cellIs" dxfId="2379" priority="156" operator="greaterThan">
      <formula>$O15</formula>
    </cfRule>
  </conditionalFormatting>
  <conditionalFormatting sqref="G16 I16 K16 M16">
    <cfRule type="cellIs" dxfId="2378" priority="103" operator="between">
      <formula>$O16*0.9</formula>
      <formula>$O16</formula>
    </cfRule>
    <cfRule type="cellIs" dxfId="2377" priority="104" operator="lessThan">
      <formula>$O16*0.9</formula>
    </cfRule>
    <cfRule type="cellIs" dxfId="2376" priority="105" operator="greaterThan">
      <formula>$O16</formula>
    </cfRule>
  </conditionalFormatting>
  <conditionalFormatting sqref="G20:G21 I20:I21 K20:K21 M20:M21">
    <cfRule type="cellIs" dxfId="2375" priority="148" operator="between">
      <formula>$O20*0.9</formula>
      <formula>$O20</formula>
    </cfRule>
    <cfRule type="cellIs" dxfId="2374" priority="149" operator="lessThan">
      <formula>$O20*0.9</formula>
    </cfRule>
    <cfRule type="cellIs" dxfId="2373" priority="150" operator="greaterThan">
      <formula>$O20</formula>
    </cfRule>
  </conditionalFormatting>
  <conditionalFormatting sqref="G22 I22 K22 M22">
    <cfRule type="cellIs" dxfId="2372" priority="40" operator="between">
      <formula>$O22*0.9</formula>
      <formula>$O22</formula>
    </cfRule>
    <cfRule type="cellIs" dxfId="2371" priority="41" operator="lessThan">
      <formula>$O22*0.9</formula>
    </cfRule>
    <cfRule type="cellIs" dxfId="2370" priority="42" operator="greaterThan">
      <formula>$O22</formula>
    </cfRule>
  </conditionalFormatting>
  <conditionalFormatting sqref="G23 I23 K23 M23">
    <cfRule type="cellIs" dxfId="2369" priority="37" operator="between">
      <formula>$O23*0.9</formula>
      <formula>$O23</formula>
    </cfRule>
    <cfRule type="cellIs" dxfId="2368" priority="38" operator="lessThan">
      <formula>$O23*0.9</formula>
    </cfRule>
    <cfRule type="cellIs" dxfId="2367" priority="39" operator="greaterThan">
      <formula>$O23</formula>
    </cfRule>
  </conditionalFormatting>
  <conditionalFormatting sqref="G26 I26 K26 M26">
    <cfRule type="cellIs" dxfId="2366" priority="141" operator="between">
      <formula>$O26*0.9</formula>
      <formula>$O26</formula>
    </cfRule>
    <cfRule type="cellIs" dxfId="2365" priority="143" operator="lessThan">
      <formula>$O26*0.9</formula>
    </cfRule>
    <cfRule type="cellIs" dxfId="2364" priority="144" operator="greaterThan">
      <formula>$O26</formula>
    </cfRule>
  </conditionalFormatting>
  <conditionalFormatting sqref="G27 I27 K27 M27">
    <cfRule type="cellIs" dxfId="2363" priority="138" operator="between">
      <formula>$O27*0.9</formula>
      <formula>$O27</formula>
    </cfRule>
    <cfRule type="cellIs" dxfId="2362" priority="139" operator="lessThan">
      <formula>$O27*0.9</formula>
    </cfRule>
    <cfRule type="cellIs" dxfId="2361" priority="140" operator="greaterThan">
      <formula>$O27</formula>
    </cfRule>
  </conditionalFormatting>
  <conditionalFormatting sqref="G28 I28 K28 M28">
    <cfRule type="cellIs" dxfId="2360" priority="34" operator="between">
      <formula>$O28*0.9</formula>
      <formula>$O28</formula>
    </cfRule>
    <cfRule type="cellIs" dxfId="2359" priority="35" operator="lessThan">
      <formula>$O28*0.9</formula>
    </cfRule>
    <cfRule type="cellIs" dxfId="2358" priority="36" operator="greaterThan">
      <formula>$O28</formula>
    </cfRule>
  </conditionalFormatting>
  <conditionalFormatting sqref="D11">
    <cfRule type="cellIs" dxfId="2357" priority="31" operator="between">
      <formula>$F11*0.9</formula>
      <formula>$F11</formula>
    </cfRule>
    <cfRule type="cellIs" dxfId="2356" priority="32" operator="lessThan">
      <formula>$F11*0.9</formula>
    </cfRule>
    <cfRule type="cellIs" dxfId="2355" priority="33" operator="greaterThan">
      <formula>$F11</formula>
    </cfRule>
  </conditionalFormatting>
  <conditionalFormatting sqref="D17">
    <cfRule type="cellIs" dxfId="2354" priority="28" operator="between">
      <formula>$F17*0.9</formula>
      <formula>$F17</formula>
    </cfRule>
    <cfRule type="cellIs" dxfId="2353" priority="29" operator="lessThan">
      <formula>$F17*0.9</formula>
    </cfRule>
    <cfRule type="cellIs" dxfId="2352" priority="30" operator="greaterThan">
      <formula>$F17</formula>
    </cfRule>
  </conditionalFormatting>
  <conditionalFormatting sqref="D23">
    <cfRule type="cellIs" dxfId="2351" priority="25" operator="between">
      <formula>$F23*0.9</formula>
      <formula>$F23</formula>
    </cfRule>
    <cfRule type="cellIs" dxfId="2350" priority="26" operator="lessThan">
      <formula>$F23*0.9</formula>
    </cfRule>
    <cfRule type="cellIs" dxfId="2349" priority="27" operator="greaterThan">
      <formula>$F23</formula>
    </cfRule>
  </conditionalFormatting>
  <conditionalFormatting sqref="G24 I24 K24 M24">
    <cfRule type="cellIs" dxfId="2348" priority="16" operator="between">
      <formula>$O24*0.9</formula>
      <formula>$O24</formula>
    </cfRule>
    <cfRule type="cellIs" dxfId="2347" priority="17" operator="lessThan">
      <formula>$O24*0.9</formula>
    </cfRule>
    <cfRule type="cellIs" dxfId="2346" priority="18" operator="greaterThan">
      <formula>$O24</formula>
    </cfRule>
  </conditionalFormatting>
  <conditionalFormatting sqref="G11 I11 K11 M11">
    <cfRule type="cellIs" dxfId="2345" priority="46" operator="between">
      <formula>$O11*0.9</formula>
      <formula>$O11</formula>
    </cfRule>
    <cfRule type="cellIs" dxfId="2344" priority="47" operator="lessThan">
      <formula>$O11*0.9</formula>
    </cfRule>
    <cfRule type="cellIs" dxfId="2343" priority="48" operator="greaterThan">
      <formula>$O11</formula>
    </cfRule>
  </conditionalFormatting>
  <conditionalFormatting sqref="G17 I17 K17 M17">
    <cfRule type="cellIs" dxfId="2342" priority="7" operator="between">
      <formula>$O17*0.9</formula>
      <formula>$O17</formula>
    </cfRule>
    <cfRule type="cellIs" dxfId="2341" priority="8" operator="lessThan">
      <formula>$O17*0.9</formula>
    </cfRule>
    <cfRule type="cellIs" dxfId="2340" priority="9" operator="greaterThan">
      <formula>$O17</formula>
    </cfRule>
  </conditionalFormatting>
  <conditionalFormatting sqref="G12 I12 K12 M12">
    <cfRule type="cellIs" dxfId="2339" priority="4" operator="between">
      <formula>$O12*0.9</formula>
      <formula>$O12</formula>
    </cfRule>
    <cfRule type="cellIs" dxfId="2338" priority="5" operator="lessThan">
      <formula>$O12*0.9</formula>
    </cfRule>
    <cfRule type="cellIs" dxfId="2337" priority="6" operator="greaterThan">
      <formula>$O12</formula>
    </cfRule>
  </conditionalFormatting>
  <conditionalFormatting sqref="G18 I18 K18 M18">
    <cfRule type="cellIs" dxfId="2336" priority="1" operator="between">
      <formula>$O18*0.9</formula>
      <formula>$O18</formula>
    </cfRule>
    <cfRule type="cellIs" dxfId="2335" priority="2" operator="lessThan">
      <formula>$O18*0.9</formula>
    </cfRule>
    <cfRule type="cellIs" dxfId="2334" priority="3" operator="greaterThan">
      <formula>$O18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90.9</v>
      </c>
      <c r="E5" s="61">
        <v>100.77605321507761</v>
      </c>
      <c r="F5" s="62">
        <v>90.2</v>
      </c>
      <c r="G5" s="58">
        <v>92.7</v>
      </c>
      <c r="H5" s="61">
        <f>SUM(G5/$O5)*100</f>
        <v>99.677419354838719</v>
      </c>
      <c r="I5" s="61">
        <v>92.5</v>
      </c>
      <c r="J5" s="61">
        <f>SUM(I5/$O5)*100</f>
        <v>99.462365591397855</v>
      </c>
      <c r="K5" s="18">
        <v>96.1</v>
      </c>
      <c r="L5" s="61">
        <f>SUM(K5/$O5)*100</f>
        <v>103.33333333333331</v>
      </c>
      <c r="M5" s="18">
        <v>96</v>
      </c>
      <c r="N5" s="28">
        <f>SUM(M5/$O5)*100</f>
        <v>103.2258064516129</v>
      </c>
      <c r="O5" s="33">
        <v>93</v>
      </c>
      <c r="Q5" s="1"/>
    </row>
    <row r="6" spans="3:17" ht="20.100000000000001" customHeight="1" x14ac:dyDescent="0.25">
      <c r="C6" s="21" t="s">
        <v>3</v>
      </c>
      <c r="D6" s="29">
        <v>9965</v>
      </c>
      <c r="E6" s="61">
        <v>115.8720930232558</v>
      </c>
      <c r="F6" s="63">
        <v>8600</v>
      </c>
      <c r="G6" s="57">
        <v>10361</v>
      </c>
      <c r="H6" s="61">
        <f>SUM(G6/$O6)*100</f>
        <v>109.64021164021165</v>
      </c>
      <c r="I6" s="64">
        <v>10233</v>
      </c>
      <c r="J6" s="61">
        <f>SUM(I6/$O6)*100</f>
        <v>108.28571428571429</v>
      </c>
      <c r="K6" s="29">
        <v>10516</v>
      </c>
      <c r="L6" s="61">
        <f>SUM(K6/$O6)*100</f>
        <v>111.28042328042329</v>
      </c>
      <c r="M6" s="29">
        <v>10808</v>
      </c>
      <c r="N6" s="28">
        <f>SUM(M6/$O6)*100</f>
        <v>114.37037037037037</v>
      </c>
      <c r="O6" s="35">
        <v>9450</v>
      </c>
      <c r="Q6" s="1"/>
    </row>
    <row r="7" spans="3:17" ht="20.100000000000001" customHeight="1" x14ac:dyDescent="0.25">
      <c r="C7" s="21" t="s">
        <v>10</v>
      </c>
      <c r="D7" s="18">
        <v>89.9</v>
      </c>
      <c r="E7" s="61">
        <v>105.14619883040936</v>
      </c>
      <c r="F7" s="65">
        <v>85.5</v>
      </c>
      <c r="G7" s="58">
        <v>86.7</v>
      </c>
      <c r="H7" s="61">
        <f>SUM(G7/$O7)*100</f>
        <v>95.274725274725284</v>
      </c>
      <c r="I7" s="61">
        <v>85.5</v>
      </c>
      <c r="J7" s="61">
        <f>SUM(I7/$O7)*100</f>
        <v>93.956043956043956</v>
      </c>
      <c r="K7" s="18">
        <v>89</v>
      </c>
      <c r="L7" s="61">
        <f>SUM(K7/$O7)*100</f>
        <v>97.802197802197796</v>
      </c>
      <c r="M7" s="18">
        <v>88.3</v>
      </c>
      <c r="N7" s="28">
        <f>SUM(M7/$O7)*100</f>
        <v>97.032967032967036</v>
      </c>
      <c r="O7" s="34">
        <v>91</v>
      </c>
      <c r="Q7" s="1"/>
    </row>
    <row r="8" spans="3:17" ht="20.100000000000001" customHeight="1" x14ac:dyDescent="0.25">
      <c r="C8" s="21" t="s">
        <v>13</v>
      </c>
      <c r="D8" s="18">
        <v>86.7</v>
      </c>
      <c r="E8" s="61">
        <v>96.333333333333343</v>
      </c>
      <c r="F8" s="65">
        <v>90</v>
      </c>
      <c r="G8" s="121">
        <v>87.5</v>
      </c>
      <c r="H8" s="122">
        <f>SUM(G8/$O8)*100</f>
        <v>100</v>
      </c>
      <c r="I8" s="122">
        <v>90.2</v>
      </c>
      <c r="J8" s="122">
        <f>SUM(I8/$O8)*100</f>
        <v>103.08571428571429</v>
      </c>
      <c r="K8" s="116">
        <v>88.9</v>
      </c>
      <c r="L8" s="122">
        <f>SUM(K8/$O8)*100</f>
        <v>101.6</v>
      </c>
      <c r="M8" s="116">
        <v>89.4</v>
      </c>
      <c r="N8" s="28">
        <f>SUM(M8/$O8)*100</f>
        <v>102.17142857142858</v>
      </c>
      <c r="O8" s="34">
        <v>87.5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70.399999999999991</v>
      </c>
      <c r="H9" s="122">
        <f>SUM(G9/$O9)*100</f>
        <v>93.86666666666666</v>
      </c>
      <c r="I9" s="122">
        <v>69.899999999999991</v>
      </c>
      <c r="J9" s="122">
        <f>SUM(I9/$O9)*100</f>
        <v>93.199999999999989</v>
      </c>
      <c r="K9" s="116">
        <v>78.900000000000006</v>
      </c>
      <c r="L9" s="122">
        <f>SUM(K9/$O9)*100</f>
        <v>105.2</v>
      </c>
      <c r="M9" s="116">
        <v>93.5</v>
      </c>
      <c r="N9" s="28">
        <f>SUM(M9/$O9)*100</f>
        <v>124.66666666666666</v>
      </c>
      <c r="O9" s="34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75</v>
      </c>
      <c r="E11" s="61">
        <v>90.144230769230774</v>
      </c>
      <c r="F11" s="62">
        <v>83.2</v>
      </c>
      <c r="G11" s="58">
        <v>71.399999999999991</v>
      </c>
      <c r="H11" s="61">
        <f>SUM(G11/$O11)*100</f>
        <v>95.199999999999989</v>
      </c>
      <c r="I11" s="61">
        <v>75</v>
      </c>
      <c r="J11" s="61">
        <f>SUM(I11/$O11)*100</f>
        <v>100</v>
      </c>
      <c r="K11" s="18">
        <v>85.7</v>
      </c>
      <c r="L11" s="61">
        <f>SUM(K11/$O11)*100</f>
        <v>114.26666666666667</v>
      </c>
      <c r="M11" s="18">
        <v>83.3</v>
      </c>
      <c r="N11" s="28">
        <f>SUM(M11/$O11)*100</f>
        <v>111.06666666666666</v>
      </c>
      <c r="O11" s="34">
        <v>75</v>
      </c>
      <c r="Q11" s="1"/>
    </row>
    <row r="12" spans="3:17" ht="20.100000000000001" customHeight="1" x14ac:dyDescent="0.25">
      <c r="C12" s="21" t="s">
        <v>3</v>
      </c>
      <c r="D12" s="29">
        <v>11589</v>
      </c>
      <c r="E12" s="61">
        <v>152.48684210526315</v>
      </c>
      <c r="F12" s="63">
        <v>7600</v>
      </c>
      <c r="G12" s="57">
        <v>12946</v>
      </c>
      <c r="H12" s="61">
        <f>SUM(G12/$O12)*100</f>
        <v>143.84444444444443</v>
      </c>
      <c r="I12" s="64">
        <v>12268</v>
      </c>
      <c r="J12" s="61">
        <f>SUM(I12/$O12)*100</f>
        <v>136.3111111111111</v>
      </c>
      <c r="K12" s="29">
        <v>11105</v>
      </c>
      <c r="L12" s="61">
        <f>SUM(K12/$O12)*100</f>
        <v>123.38888888888889</v>
      </c>
      <c r="M12" s="29">
        <v>10621</v>
      </c>
      <c r="N12" s="28">
        <f>SUM(M12/$O12)*100</f>
        <v>118.01111111111111</v>
      </c>
      <c r="O12" s="35">
        <v>9000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126.26262626262626</v>
      </c>
      <c r="F13" s="62">
        <v>79.2</v>
      </c>
      <c r="G13" s="58">
        <v>75</v>
      </c>
      <c r="H13" s="61">
        <f>SUM(G13/$O13)*100</f>
        <v>92.592592592592595</v>
      </c>
      <c r="I13" s="61">
        <v>75</v>
      </c>
      <c r="J13" s="18">
        <f>SUM(I13/$O13)*100</f>
        <v>92.592592592592595</v>
      </c>
      <c r="K13" s="18">
        <v>71.399999999999991</v>
      </c>
      <c r="L13" s="61">
        <f>SUM(K13/$O13)*100</f>
        <v>88.148148148148138</v>
      </c>
      <c r="M13" s="18">
        <v>75</v>
      </c>
      <c r="N13" s="28">
        <f>SUM(M13/$O13)*100</f>
        <v>92.592592592592595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121.65450121654501</v>
      </c>
      <c r="F14" s="62">
        <v>82.2</v>
      </c>
      <c r="G14" s="58">
        <v>100</v>
      </c>
      <c r="H14" s="61">
        <f>SUM(G14/$O14)*100</f>
        <v>153.84615384615387</v>
      </c>
      <c r="I14" s="61">
        <v>66.7</v>
      </c>
      <c r="J14" s="61">
        <f>SUM(I14/$O14)*100</f>
        <v>102.61538461538461</v>
      </c>
      <c r="K14" s="18">
        <v>80</v>
      </c>
      <c r="L14" s="61">
        <f>SUM(K14/$O14)*100</f>
        <v>123.07692307692308</v>
      </c>
      <c r="M14" s="18">
        <v>83.3</v>
      </c>
      <c r="N14" s="28">
        <f>SUM(M14/$O14)*100</f>
        <v>128.15384615384616</v>
      </c>
      <c r="O14" s="34">
        <v>65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50</v>
      </c>
      <c r="H15" s="61">
        <f>SUM(G15/$O15)*100</f>
        <v>83.333333333333343</v>
      </c>
      <c r="I15" s="61">
        <v>50</v>
      </c>
      <c r="J15" s="61">
        <f>SUM(I15/$O15)*100</f>
        <v>83.333333333333343</v>
      </c>
      <c r="K15" s="18">
        <v>66.7</v>
      </c>
      <c r="L15" s="61">
        <f>SUM(K15/$O15)*100</f>
        <v>111.16666666666669</v>
      </c>
      <c r="M15" s="18">
        <v>100</v>
      </c>
      <c r="N15" s="28">
        <f>SUM(M15/$O15)*100</f>
        <v>166.66666666666669</v>
      </c>
      <c r="O15" s="34">
        <v>60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87.5</v>
      </c>
      <c r="E17" s="61">
        <v>115.89403973509933</v>
      </c>
      <c r="F17" s="62">
        <v>75.5</v>
      </c>
      <c r="G17" s="58">
        <v>84.6</v>
      </c>
      <c r="H17" s="61">
        <f>SUM(G17/$O17)*100</f>
        <v>89.052631578947356</v>
      </c>
      <c r="I17" s="61">
        <v>86.7</v>
      </c>
      <c r="J17" s="61">
        <f>SUM(I17/$O17)*100</f>
        <v>91.26315789473685</v>
      </c>
      <c r="K17" s="18">
        <v>93.300000000000011</v>
      </c>
      <c r="L17" s="61">
        <f>SUM(K17/$O17)*100</f>
        <v>98.21052631578948</v>
      </c>
      <c r="M17" s="18">
        <v>100</v>
      </c>
      <c r="N17" s="28">
        <f>SUM(M17/$O17)*100</f>
        <v>105.26315789473684</v>
      </c>
      <c r="O17" s="34">
        <v>95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3929</v>
      </c>
      <c r="H18" s="61">
        <f>SUM(G18/$O18)*100</f>
        <v>94.674698795180717</v>
      </c>
      <c r="I18" s="123">
        <v>3929</v>
      </c>
      <c r="J18" s="61">
        <f>SUM(I18/$O18)*100</f>
        <v>94.674698795180717</v>
      </c>
      <c r="K18" s="117">
        <v>3581</v>
      </c>
      <c r="L18" s="61">
        <f>SUM(K18/$O18)*100</f>
        <v>86.289156626506028</v>
      </c>
      <c r="M18" s="117">
        <v>4753</v>
      </c>
      <c r="N18" s="28">
        <f>SUM(M18/$O18)*100</f>
        <v>114.53012048192772</v>
      </c>
      <c r="O18" s="118">
        <v>4150</v>
      </c>
      <c r="Q18" s="1"/>
    </row>
    <row r="19" spans="3:17" ht="20.100000000000001" customHeight="1" x14ac:dyDescent="0.25">
      <c r="C19" s="21" t="s">
        <v>10</v>
      </c>
      <c r="D19" s="18">
        <v>72.7</v>
      </c>
      <c r="E19" s="61">
        <v>103.56125356125357</v>
      </c>
      <c r="F19" s="62">
        <v>70.2</v>
      </c>
      <c r="G19" s="66">
        <v>76</v>
      </c>
      <c r="H19" s="61">
        <f t="shared" ref="H19:H20" si="0">SUM(G19/$O19)*100</f>
        <v>98.701298701298697</v>
      </c>
      <c r="I19" s="61">
        <v>68.8</v>
      </c>
      <c r="J19" s="61">
        <f t="shared" ref="J19:J20" si="1">SUM(I19/$O19)*100</f>
        <v>89.350649350649348</v>
      </c>
      <c r="K19" s="18">
        <v>76.900000000000006</v>
      </c>
      <c r="L19" s="61">
        <f t="shared" ref="L19:L20" si="2">SUM(K19/$O19)*100</f>
        <v>99.870129870129873</v>
      </c>
      <c r="M19" s="18">
        <v>80</v>
      </c>
      <c r="N19" s="28">
        <f>SUM(M19/$O19)*100</f>
        <v>103.89610389610388</v>
      </c>
      <c r="O19" s="34">
        <v>77</v>
      </c>
      <c r="Q19" s="1"/>
    </row>
    <row r="20" spans="3:17" ht="20.100000000000001" customHeight="1" x14ac:dyDescent="0.25">
      <c r="C20" s="21" t="s">
        <v>13</v>
      </c>
      <c r="D20" s="18">
        <v>100</v>
      </c>
      <c r="E20" s="61">
        <v>132.45033112582783</v>
      </c>
      <c r="F20" s="62">
        <v>75.5</v>
      </c>
      <c r="G20" s="58">
        <v>100</v>
      </c>
      <c r="H20" s="61">
        <f t="shared" si="0"/>
        <v>111.11111111111111</v>
      </c>
      <c r="I20" s="61">
        <v>93.8</v>
      </c>
      <c r="J20" s="61">
        <f t="shared" si="1"/>
        <v>104.22222222222221</v>
      </c>
      <c r="K20" s="18">
        <v>92.300000000000011</v>
      </c>
      <c r="L20" s="61">
        <f t="shared" si="2"/>
        <v>102.55555555555557</v>
      </c>
      <c r="M20" s="18">
        <v>86.7</v>
      </c>
      <c r="N20" s="28">
        <f>SUM(M20/$O20)*100</f>
        <v>96.333333333333343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65.8</v>
      </c>
      <c r="H21" s="61">
        <f>SUM(G21/$O21)*100</f>
        <v>144.61538461538461</v>
      </c>
      <c r="I21" s="61">
        <v>65.7</v>
      </c>
      <c r="J21" s="61">
        <f>SUM(I21/$O21)*100</f>
        <v>144.39560439560438</v>
      </c>
      <c r="K21" s="18">
        <v>64.5</v>
      </c>
      <c r="L21" s="61">
        <f>SUM(K21/$O21)*100</f>
        <v>141.75824175824175</v>
      </c>
      <c r="M21" s="18">
        <v>78.600000000000009</v>
      </c>
      <c r="N21" s="28">
        <f>SUM(M21/$O21)*100</f>
        <v>172.74725274725276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67.600000000000009</v>
      </c>
      <c r="E23" s="61">
        <v>102.11480362537766</v>
      </c>
      <c r="F23" s="62">
        <v>66.2</v>
      </c>
      <c r="G23" s="58">
        <v>62.9</v>
      </c>
      <c r="H23" s="61">
        <f>SUM(G23/$O23)*100</f>
        <v>88.591549295774641</v>
      </c>
      <c r="I23" s="61">
        <v>67.5</v>
      </c>
      <c r="J23" s="61">
        <f>SUM(I23/$O23)*100</f>
        <v>95.070422535211264</v>
      </c>
      <c r="K23" s="18">
        <v>68.2</v>
      </c>
      <c r="L23" s="61">
        <f>SUM(K23/$O23)*100</f>
        <v>96.056338028169023</v>
      </c>
      <c r="M23" s="18">
        <v>66.7</v>
      </c>
      <c r="N23" s="28">
        <f>SUM(M23/$O23)*100</f>
        <v>93.943661971830991</v>
      </c>
      <c r="O23" s="34">
        <v>71</v>
      </c>
      <c r="Q23" s="1"/>
    </row>
    <row r="24" spans="3:17" ht="20.100000000000001" customHeight="1" x14ac:dyDescent="0.25">
      <c r="C24" s="21" t="s">
        <v>3</v>
      </c>
      <c r="D24" s="29">
        <v>5402</v>
      </c>
      <c r="E24" s="61">
        <v>111.38144329896906</v>
      </c>
      <c r="F24" s="63">
        <v>4850</v>
      </c>
      <c r="G24" s="57">
        <v>5705</v>
      </c>
      <c r="H24" s="61">
        <f>SUM(G24/$O24)*100</f>
        <v>114.1</v>
      </c>
      <c r="I24" s="64">
        <v>5704</v>
      </c>
      <c r="J24" s="61">
        <f>SUM(I24/$O24)*100</f>
        <v>114.08</v>
      </c>
      <c r="K24" s="29">
        <v>5627</v>
      </c>
      <c r="L24" s="61">
        <f>SUM(K24/$O24)*100</f>
        <v>112.53999999999999</v>
      </c>
      <c r="M24" s="29">
        <v>5506</v>
      </c>
      <c r="N24" s="28">
        <f>SUM(M24/$O24)*100</f>
        <v>110.11999999999999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65.7</v>
      </c>
      <c r="E25" s="61">
        <v>102.33644859813084</v>
      </c>
      <c r="F25" s="62">
        <v>64.2</v>
      </c>
      <c r="G25" s="58">
        <v>59</v>
      </c>
      <c r="H25" s="61">
        <f>SUM(G25/$O25)*100</f>
        <v>86.764705882352942</v>
      </c>
      <c r="I25" s="61">
        <v>67.600000000000009</v>
      </c>
      <c r="J25" s="61">
        <f>SUM(I25/$O25)*100</f>
        <v>99.411764705882362</v>
      </c>
      <c r="K25" s="18">
        <v>66</v>
      </c>
      <c r="L25" s="61">
        <f>SUM(K25/$O25)*100</f>
        <v>97.058823529411768</v>
      </c>
      <c r="M25" s="18">
        <v>64.3</v>
      </c>
      <c r="N25" s="28">
        <f>SUM(M25/$O25)*100</f>
        <v>94.558823529411768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G27" s="52"/>
      <c r="L27" s="20"/>
    </row>
    <row r="28" spans="3:17" ht="20.100000000000001" customHeight="1" x14ac:dyDescent="0.25">
      <c r="C28" s="182" t="s">
        <v>8</v>
      </c>
      <c r="D28" s="182"/>
      <c r="E28" s="20"/>
      <c r="F28" s="32"/>
      <c r="G28" s="52"/>
      <c r="L28" s="20"/>
    </row>
    <row r="29" spans="3:17" ht="20.100000000000001" customHeight="1" x14ac:dyDescent="0.25">
      <c r="C29" s="183" t="s">
        <v>9</v>
      </c>
      <c r="D29" s="183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054" priority="80" operator="between">
      <formula>$F5*0.9</formula>
      <formula>$F5</formula>
    </cfRule>
    <cfRule type="cellIs" dxfId="2053" priority="81" operator="lessThan">
      <formula>$F5*0.9</formula>
    </cfRule>
    <cfRule type="cellIs" dxfId="2052" priority="82" operator="greaterThan">
      <formula>$F5</formula>
    </cfRule>
  </conditionalFormatting>
  <conditionalFormatting sqref="D7">
    <cfRule type="cellIs" dxfId="2051" priority="73" operator="between">
      <formula>$F7*0.9</formula>
      <formula>$F7</formula>
    </cfRule>
    <cfRule type="cellIs" dxfId="2050" priority="74" operator="lessThan">
      <formula>$F7*0.9</formula>
    </cfRule>
    <cfRule type="cellIs" dxfId="2049" priority="75" operator="greaterThan">
      <formula>$F7</formula>
    </cfRule>
  </conditionalFormatting>
  <conditionalFormatting sqref="D6">
    <cfRule type="cellIs" dxfId="2048" priority="70" operator="between">
      <formula>$F6*0.9</formula>
      <formula>$F6</formula>
    </cfRule>
    <cfRule type="cellIs" dxfId="2047" priority="71" operator="lessThan">
      <formula>$F6*0.9</formula>
    </cfRule>
    <cfRule type="cellIs" dxfId="2046" priority="72" operator="greaterThan">
      <formula>$F6</formula>
    </cfRule>
  </conditionalFormatting>
  <conditionalFormatting sqref="D11">
    <cfRule type="cellIs" dxfId="2045" priority="67" operator="between">
      <formula>$F11*0.9</formula>
      <formula>$F11</formula>
    </cfRule>
    <cfRule type="cellIs" dxfId="2044" priority="68" operator="lessThan">
      <formula>$F11*0.9</formula>
    </cfRule>
    <cfRule type="cellIs" dxfId="2043" priority="69" operator="greaterThan">
      <formula>$F11</formula>
    </cfRule>
  </conditionalFormatting>
  <conditionalFormatting sqref="D17">
    <cfRule type="cellIs" dxfId="2042" priority="64" operator="between">
      <formula>$F17*0.9</formula>
      <formula>$F17</formula>
    </cfRule>
    <cfRule type="cellIs" dxfId="2041" priority="65" operator="lessThan">
      <formula>$F17*0.9</formula>
    </cfRule>
    <cfRule type="cellIs" dxfId="2040" priority="66" operator="greaterThan">
      <formula>$F17</formula>
    </cfRule>
  </conditionalFormatting>
  <conditionalFormatting sqref="D23">
    <cfRule type="cellIs" dxfId="2039" priority="61" operator="between">
      <formula>$F23*0.9</formula>
      <formula>$F23</formula>
    </cfRule>
    <cfRule type="cellIs" dxfId="2038" priority="62" operator="lessThan">
      <formula>$F23*0.9</formula>
    </cfRule>
    <cfRule type="cellIs" dxfId="2037" priority="63" operator="greaterThan">
      <formula>$F23</formula>
    </cfRule>
  </conditionalFormatting>
  <conditionalFormatting sqref="D12">
    <cfRule type="cellIs" dxfId="2036" priority="58" operator="between">
      <formula>$F12*0.9</formula>
      <formula>$F12</formula>
    </cfRule>
    <cfRule type="cellIs" dxfId="2035" priority="59" operator="lessThan">
      <formula>$F12*0.9</formula>
    </cfRule>
    <cfRule type="cellIs" dxfId="2034" priority="60" operator="greaterThan">
      <formula>$F12</formula>
    </cfRule>
  </conditionalFormatting>
  <conditionalFormatting sqref="D24">
    <cfRule type="cellIs" dxfId="2033" priority="55" operator="between">
      <formula>$F24*0.9</formula>
      <formula>$F24</formula>
    </cfRule>
    <cfRule type="cellIs" dxfId="2032" priority="56" operator="lessThan">
      <formula>$F24*0.9</formula>
    </cfRule>
    <cfRule type="cellIs" dxfId="2031" priority="57" operator="greaterThan">
      <formula>$F24</formula>
    </cfRule>
  </conditionalFormatting>
  <conditionalFormatting sqref="D13">
    <cfRule type="cellIs" dxfId="2030" priority="52" operator="between">
      <formula>$F13*0.9</formula>
      <formula>$F13</formula>
    </cfRule>
    <cfRule type="cellIs" dxfId="2029" priority="53" operator="lessThan">
      <formula>$F13*0.9</formula>
    </cfRule>
    <cfRule type="cellIs" dxfId="2028" priority="54" operator="greaterThan">
      <formula>$F13</formula>
    </cfRule>
  </conditionalFormatting>
  <conditionalFormatting sqref="D19">
    <cfRule type="cellIs" dxfId="2027" priority="49" operator="between">
      <formula>$F19*0.9</formula>
      <formula>$F19</formula>
    </cfRule>
    <cfRule type="cellIs" dxfId="2026" priority="50" operator="lessThan">
      <formula>$F19*0.9</formula>
    </cfRule>
    <cfRule type="cellIs" dxfId="2025" priority="51" operator="greaterThan">
      <formula>$F19</formula>
    </cfRule>
  </conditionalFormatting>
  <conditionalFormatting sqref="D25">
    <cfRule type="cellIs" dxfId="2024" priority="46" operator="between">
      <formula>$F25*0.9</formula>
      <formula>$F25</formula>
    </cfRule>
    <cfRule type="cellIs" dxfId="2023" priority="47" operator="lessThan">
      <formula>$F25*0.9</formula>
    </cfRule>
    <cfRule type="cellIs" dxfId="2022" priority="48" operator="greaterThan">
      <formula>$F25</formula>
    </cfRule>
  </conditionalFormatting>
  <conditionalFormatting sqref="G5 I5 K5 M5">
    <cfRule type="cellIs" dxfId="2021" priority="101" operator="between">
      <formula>$O5*0.9</formula>
      <formula>$O5</formula>
    </cfRule>
    <cfRule type="cellIs" dxfId="2020" priority="102" operator="lessThan">
      <formula>$O5*0.9</formula>
    </cfRule>
    <cfRule type="cellIs" dxfId="2019" priority="103" operator="greaterThan">
      <formula>$O5</formula>
    </cfRule>
  </conditionalFormatting>
  <conditionalFormatting sqref="G6 I6 K6 M6">
    <cfRule type="cellIs" dxfId="2018" priority="83" operator="between">
      <formula>$O6*0.9</formula>
      <formula>$O6</formula>
    </cfRule>
    <cfRule type="cellIs" dxfId="2017" priority="84" operator="lessThan">
      <formula>$O6*0.9</formula>
    </cfRule>
    <cfRule type="cellIs" dxfId="2016" priority="85" operator="greaterThan">
      <formula>$O6</formula>
    </cfRule>
  </conditionalFormatting>
  <conditionalFormatting sqref="G7 I7 K7 M7">
    <cfRule type="cellIs" dxfId="2015" priority="43" operator="between">
      <formula>$O7*0.9</formula>
      <formula>$O7</formula>
    </cfRule>
    <cfRule type="cellIs" dxfId="2014" priority="44" operator="lessThan">
      <formula>$O7*0.9</formula>
    </cfRule>
    <cfRule type="cellIs" dxfId="2013" priority="45" operator="greaterThan">
      <formula>$O7</formula>
    </cfRule>
  </conditionalFormatting>
  <conditionalFormatting sqref="G11 I11 K11 M11">
    <cfRule type="cellIs" dxfId="2012" priority="98" operator="between">
      <formula>$O11*0.9</formula>
      <formula>$O11</formula>
    </cfRule>
    <cfRule type="cellIs" dxfId="2011" priority="99" operator="lessThan">
      <formula>$O11*0.9</formula>
    </cfRule>
    <cfRule type="cellIs" dxfId="2010" priority="100" operator="greaterThan">
      <formula>$O11</formula>
    </cfRule>
  </conditionalFormatting>
  <conditionalFormatting sqref="G12 I12 K12 M12">
    <cfRule type="cellIs" dxfId="2009" priority="95" operator="between">
      <formula>$O12*0.9</formula>
      <formula>$O12</formula>
    </cfRule>
    <cfRule type="cellIs" dxfId="2008" priority="96" operator="lessThan">
      <formula>$O12*0.9</formula>
    </cfRule>
    <cfRule type="cellIs" dxfId="2007" priority="97" operator="greaterThan">
      <formula>$O12</formula>
    </cfRule>
  </conditionalFormatting>
  <conditionalFormatting sqref="G13 I13 K13 M13">
    <cfRule type="cellIs" dxfId="2006" priority="77" operator="between">
      <formula>$O13*0.9</formula>
      <formula>$O13</formula>
    </cfRule>
    <cfRule type="cellIs" dxfId="2005" priority="78" operator="lessThan">
      <formula>$O13*0.9</formula>
    </cfRule>
    <cfRule type="cellIs" dxfId="2004" priority="79" operator="greaterThan">
      <formula>$O13</formula>
    </cfRule>
  </conditionalFormatting>
  <conditionalFormatting sqref="G14 I14 K14 M14">
    <cfRule type="cellIs" dxfId="2003" priority="37" operator="between">
      <formula>$O14*0.9</formula>
      <formula>$O14</formula>
    </cfRule>
    <cfRule type="cellIs" dxfId="2002" priority="38" operator="lessThan">
      <formula>$O14*0.9</formula>
    </cfRule>
    <cfRule type="cellIs" dxfId="2001" priority="39" operator="greaterThan">
      <formula>$O14</formula>
    </cfRule>
  </conditionalFormatting>
  <conditionalFormatting sqref="G17:G18 I17:I18 K17:K18 M17:M18">
    <cfRule type="cellIs" dxfId="2000" priority="92" operator="between">
      <formula>$O17*0.9</formula>
      <formula>$O17</formula>
    </cfRule>
    <cfRule type="cellIs" dxfId="1999" priority="93" operator="lessThan">
      <formula>$O17*0.9</formula>
    </cfRule>
    <cfRule type="cellIs" dxfId="1998" priority="94" operator="greaterThan">
      <formula>$O17</formula>
    </cfRule>
  </conditionalFormatting>
  <conditionalFormatting sqref="G19 I19 K19 M19">
    <cfRule type="cellIs" dxfId="1997" priority="34" operator="between">
      <formula>$O19*0.9</formula>
      <formula>$O19</formula>
    </cfRule>
    <cfRule type="cellIs" dxfId="1996" priority="35" operator="lessThan">
      <formula>$O19*0.9</formula>
    </cfRule>
    <cfRule type="cellIs" dxfId="1995" priority="36" operator="greaterThan">
      <formula>$O19</formula>
    </cfRule>
  </conditionalFormatting>
  <conditionalFormatting sqref="G20 I20 K20 M20">
    <cfRule type="cellIs" dxfId="1994" priority="31" operator="between">
      <formula>$O20*0.9</formula>
      <formula>$O20</formula>
    </cfRule>
    <cfRule type="cellIs" dxfId="1993" priority="32" operator="lessThan">
      <formula>$O20*0.9</formula>
    </cfRule>
    <cfRule type="cellIs" dxfId="1992" priority="33" operator="greaterThan">
      <formula>$O20</formula>
    </cfRule>
  </conditionalFormatting>
  <conditionalFormatting sqref="G23 I23 K23 M23">
    <cfRule type="cellIs" dxfId="1991" priority="89" operator="between">
      <formula>$O23*0.9</formula>
      <formula>$O23</formula>
    </cfRule>
    <cfRule type="cellIs" dxfId="1990" priority="90" operator="lessThan">
      <formula>$O23*0.9</formula>
    </cfRule>
    <cfRule type="cellIs" dxfId="1989" priority="91" operator="greaterThan">
      <formula>$O23</formula>
    </cfRule>
  </conditionalFormatting>
  <conditionalFormatting sqref="G24 I24 K24 M24">
    <cfRule type="cellIs" dxfId="1988" priority="86" operator="between">
      <formula>$O24*0.9</formula>
      <formula>$O24</formula>
    </cfRule>
    <cfRule type="cellIs" dxfId="1987" priority="87" operator="lessThan">
      <formula>$O24*0.9</formula>
    </cfRule>
    <cfRule type="cellIs" dxfId="1986" priority="88" operator="greaterThan">
      <formula>$O24</formula>
    </cfRule>
  </conditionalFormatting>
  <conditionalFormatting sqref="G25 I25 K25 M25">
    <cfRule type="cellIs" dxfId="1985" priority="28" operator="between">
      <formula>$O25*0.9</formula>
      <formula>$O25</formula>
    </cfRule>
    <cfRule type="cellIs" dxfId="1984" priority="29" operator="lessThan">
      <formula>$O25*0.9</formula>
    </cfRule>
    <cfRule type="cellIs" dxfId="1983" priority="30" operator="greaterThan">
      <formula>$O25</formula>
    </cfRule>
  </conditionalFormatting>
  <conditionalFormatting sqref="D8">
    <cfRule type="cellIs" dxfId="1982" priority="25" operator="between">
      <formula>$F8*0.9</formula>
      <formula>$F8</formula>
    </cfRule>
    <cfRule type="cellIs" dxfId="1981" priority="26" operator="lessThan">
      <formula>$F8*0.9</formula>
    </cfRule>
    <cfRule type="cellIs" dxfId="1980" priority="27" operator="greaterThan">
      <formula>$F8</formula>
    </cfRule>
  </conditionalFormatting>
  <conditionalFormatting sqref="D14">
    <cfRule type="cellIs" dxfId="1979" priority="22" operator="between">
      <formula>$F14*0.9</formula>
      <formula>$F14</formula>
    </cfRule>
    <cfRule type="cellIs" dxfId="1978" priority="23" operator="lessThan">
      <formula>$F14*0.9</formula>
    </cfRule>
    <cfRule type="cellIs" dxfId="1977" priority="24" operator="greaterThan">
      <formula>$F14</formula>
    </cfRule>
  </conditionalFormatting>
  <conditionalFormatting sqref="D20">
    <cfRule type="cellIs" dxfId="1976" priority="19" operator="between">
      <formula>$F20*0.9</formula>
      <formula>$F20</formula>
    </cfRule>
    <cfRule type="cellIs" dxfId="1975" priority="20" operator="lessThan">
      <formula>$F20*0.9</formula>
    </cfRule>
    <cfRule type="cellIs" dxfId="1974" priority="21" operator="greaterThan">
      <formula>$F20</formula>
    </cfRule>
  </conditionalFormatting>
  <conditionalFormatting sqref="G15 I15 K15 M15">
    <cfRule type="cellIs" dxfId="1973" priority="16" operator="between">
      <formula>$O15*0.9</formula>
      <formula>$O15</formula>
    </cfRule>
    <cfRule type="cellIs" dxfId="1972" priority="17" operator="lessThan">
      <formula>$O15*0.9</formula>
    </cfRule>
    <cfRule type="cellIs" dxfId="1971" priority="18" operator="greaterThan">
      <formula>$O15</formula>
    </cfRule>
  </conditionalFormatting>
  <conditionalFormatting sqref="G21 I21 K21 M21">
    <cfRule type="cellIs" dxfId="1970" priority="10" operator="between">
      <formula>$O21*0.9</formula>
      <formula>$O21</formula>
    </cfRule>
    <cfRule type="cellIs" dxfId="1969" priority="11" operator="lessThan">
      <formula>$O21*0.9</formula>
    </cfRule>
    <cfRule type="cellIs" dxfId="1968" priority="12" operator="greaterThan">
      <formula>$O21</formula>
    </cfRule>
  </conditionalFormatting>
  <conditionalFormatting sqref="G8 I8 K8 M8">
    <cfRule type="cellIs" dxfId="1967" priority="4" operator="between">
      <formula>$O8*0.9</formula>
      <formula>$O8</formula>
    </cfRule>
    <cfRule type="cellIs" dxfId="1966" priority="5" operator="lessThan">
      <formula>$O8*0.9</formula>
    </cfRule>
    <cfRule type="cellIs" dxfId="1965" priority="6" operator="greaterThan">
      <formula>$O8</formula>
    </cfRule>
  </conditionalFormatting>
  <conditionalFormatting sqref="G9 I9 K9 M9">
    <cfRule type="cellIs" dxfId="1964" priority="1" operator="between">
      <formula>$O9*0.9</formula>
      <formula>$O9</formula>
    </cfRule>
    <cfRule type="cellIs" dxfId="1963" priority="2" operator="lessThan">
      <formula>$O9*0.9</formula>
    </cfRule>
    <cfRule type="cellIs" dxfId="1962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86.3</v>
      </c>
      <c r="E5" s="61">
        <v>96.74887892376681</v>
      </c>
      <c r="F5" s="62">
        <v>89.2</v>
      </c>
      <c r="G5" s="58">
        <v>85.6</v>
      </c>
      <c r="H5" s="61">
        <f>SUM(G5/$O5)*100</f>
        <v>99.534883720930225</v>
      </c>
      <c r="I5" s="61">
        <v>87.5</v>
      </c>
      <c r="J5" s="61">
        <f>SUM(I5/$O5)*100</f>
        <v>101.74418604651163</v>
      </c>
      <c r="K5" s="18">
        <v>91.8</v>
      </c>
      <c r="L5" s="61">
        <f>SUM(K5/$O5)*100</f>
        <v>106.74418604651163</v>
      </c>
      <c r="M5" s="18">
        <v>87.3</v>
      </c>
      <c r="N5" s="28">
        <f>SUM(M5/$O5)*100</f>
        <v>101.51162790697674</v>
      </c>
      <c r="O5" s="33">
        <v>86</v>
      </c>
      <c r="Q5" s="1"/>
    </row>
    <row r="6" spans="3:17" ht="20.100000000000001" customHeight="1" x14ac:dyDescent="0.25">
      <c r="C6" s="21" t="s">
        <v>3</v>
      </c>
      <c r="D6" s="29">
        <v>6513</v>
      </c>
      <c r="E6" s="61">
        <v>89.219178082191789</v>
      </c>
      <c r="F6" s="63">
        <v>7300</v>
      </c>
      <c r="G6" s="57">
        <v>6412</v>
      </c>
      <c r="H6" s="61">
        <f>SUM(G6/$O6)*100</f>
        <v>91.600000000000009</v>
      </c>
      <c r="I6" s="64">
        <v>6860</v>
      </c>
      <c r="J6" s="61">
        <f>SUM(I6/$O6)*100</f>
        <v>98</v>
      </c>
      <c r="K6" s="29">
        <v>7593</v>
      </c>
      <c r="L6" s="61">
        <f>SUM(K6/$O6)*100</f>
        <v>108.47142857142858</v>
      </c>
      <c r="M6" s="29">
        <v>7865</v>
      </c>
      <c r="N6" s="28">
        <f>SUM(M6/$O6)*100</f>
        <v>112.35714285714286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82.1</v>
      </c>
      <c r="E7" s="61">
        <v>98.323353293413163</v>
      </c>
      <c r="F7" s="65">
        <v>83.5</v>
      </c>
      <c r="G7" s="58">
        <v>82.6</v>
      </c>
      <c r="H7" s="61">
        <f>SUM(G7/$O7)*100</f>
        <v>98.333333333333329</v>
      </c>
      <c r="I7" s="61">
        <v>82.399999999999991</v>
      </c>
      <c r="J7" s="61">
        <f>SUM(I7/$O7)*100</f>
        <v>98.095238095238074</v>
      </c>
      <c r="K7" s="18">
        <v>81.599999999999994</v>
      </c>
      <c r="L7" s="61">
        <f>SUM(K7/$O7)*100</f>
        <v>97.142857142857125</v>
      </c>
      <c r="M7" s="18">
        <v>81.3</v>
      </c>
      <c r="N7" s="28">
        <f>SUM(M7/$O7)*100</f>
        <v>96.785714285714292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90</v>
      </c>
      <c r="E8" s="61">
        <v>111.11111111111111</v>
      </c>
      <c r="F8" s="65">
        <v>81</v>
      </c>
      <c r="G8" s="121">
        <v>88.3</v>
      </c>
      <c r="H8" s="122">
        <f>SUM(G8/$O8)*100</f>
        <v>103.88235294117646</v>
      </c>
      <c r="I8" s="122">
        <v>89.5</v>
      </c>
      <c r="J8" s="122">
        <f>SUM(I8/$O8)*100</f>
        <v>105.29411764705883</v>
      </c>
      <c r="K8" s="116">
        <v>86.7</v>
      </c>
      <c r="L8" s="122">
        <f>SUM(K8/$O8)*100</f>
        <v>102</v>
      </c>
      <c r="M8" s="116">
        <v>88.9</v>
      </c>
      <c r="N8" s="28">
        <f>SUM(M8/$O8)*100</f>
        <v>104.58823529411765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30.7</v>
      </c>
      <c r="H9" s="122">
        <f>SUM(G9/$O9)*100</f>
        <v>55.818181818181813</v>
      </c>
      <c r="I9" s="122">
        <v>13.5</v>
      </c>
      <c r="J9" s="122">
        <f>SUM(I9/$O9)*100</f>
        <v>24.545454545454543</v>
      </c>
      <c r="K9" s="116">
        <v>16.400000000000002</v>
      </c>
      <c r="L9" s="122">
        <f>SUM(K9/$O9)*100</f>
        <v>29.818181818181817</v>
      </c>
      <c r="M9" s="116">
        <v>23.599999999999998</v>
      </c>
      <c r="N9" s="28">
        <f>SUM(M9/$O9)*100</f>
        <v>42.909090909090899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100</v>
      </c>
      <c r="H11" s="61">
        <f>SUM(G11/$O11)*100</f>
        <v>110.86474501108647</v>
      </c>
      <c r="I11" s="61">
        <v>100</v>
      </c>
      <c r="J11" s="61">
        <f>SUM(I11/$O11)*100</f>
        <v>110.86474501108647</v>
      </c>
      <c r="K11" s="18">
        <v>100</v>
      </c>
      <c r="L11" s="61">
        <f>SUM(K11/$O11)*100</f>
        <v>110.86474501108647</v>
      </c>
      <c r="M11" s="18">
        <v>100</v>
      </c>
      <c r="N11" s="28">
        <f>SUM(M11/$O11)*100</f>
        <v>110.86474501108647</v>
      </c>
      <c r="O11" s="34">
        <v>90.2</v>
      </c>
      <c r="Q11" s="1"/>
    </row>
    <row r="12" spans="3:17" ht="20.100000000000001" customHeight="1" x14ac:dyDescent="0.25">
      <c r="C12" s="21" t="s">
        <v>3</v>
      </c>
      <c r="D12" s="29">
        <v>6646</v>
      </c>
      <c r="E12" s="61">
        <v>97.021897810218988</v>
      </c>
      <c r="F12" s="63">
        <v>6850</v>
      </c>
      <c r="G12" s="57">
        <v>6646</v>
      </c>
      <c r="H12" s="61">
        <f>SUM(G12/$O12)*100</f>
        <v>94.942857142857136</v>
      </c>
      <c r="I12" s="64">
        <v>9056</v>
      </c>
      <c r="J12" s="61">
        <f>SUM(I12/$O12)*100</f>
        <v>129.37142857142859</v>
      </c>
      <c r="K12" s="29">
        <v>9613</v>
      </c>
      <c r="L12" s="61">
        <f>SUM(K12/$O12)*100</f>
        <v>137.32857142857142</v>
      </c>
      <c r="M12" s="29">
        <v>5154</v>
      </c>
      <c r="N12" s="28">
        <f>SUM(M12/$O12)*100</f>
        <v>73.628571428571433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88.9</v>
      </c>
      <c r="E13" s="61">
        <v>110.84788029925188</v>
      </c>
      <c r="F13" s="62">
        <v>80.2</v>
      </c>
      <c r="G13" s="58">
        <v>85.7</v>
      </c>
      <c r="H13" s="61">
        <f>SUM(G13/$O13)*100</f>
        <v>104.51219512195122</v>
      </c>
      <c r="I13" s="61">
        <v>100</v>
      </c>
      <c r="J13" s="18">
        <f>SUM(I13/$O13)*100</f>
        <v>121.95121951219512</v>
      </c>
      <c r="K13" s="18">
        <v>100</v>
      </c>
      <c r="L13" s="61">
        <f>SUM(K13/$O13)*100</f>
        <v>121.95121951219512</v>
      </c>
      <c r="M13" s="18">
        <v>100</v>
      </c>
      <c r="N13" s="28">
        <f>SUM(M13/$O13)*100</f>
        <v>121.95121951219512</v>
      </c>
      <c r="O13" s="34">
        <v>82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146.62756598240469</v>
      </c>
      <c r="F14" s="62">
        <v>68.2</v>
      </c>
      <c r="G14" s="58">
        <v>100</v>
      </c>
      <c r="H14" s="61">
        <f>SUM(G14/$O14)*100</f>
        <v>120.19230769230769</v>
      </c>
      <c r="I14" s="61">
        <v>100</v>
      </c>
      <c r="J14" s="61">
        <f>SUM(I14/$O14)*100</f>
        <v>120.19230769230769</v>
      </c>
      <c r="K14" s="18">
        <v>100</v>
      </c>
      <c r="L14" s="61">
        <f>SUM(K14/$O14)*100</f>
        <v>120.19230769230769</v>
      </c>
      <c r="M14" s="18">
        <v>100</v>
      </c>
      <c r="N14" s="28">
        <f>SUM(M14/$O14)*100</f>
        <v>120.19230769230769</v>
      </c>
      <c r="O14" s="34">
        <v>83.2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0</v>
      </c>
      <c r="H15" s="61">
        <f>SUM(G15/$O15)*100</f>
        <v>0</v>
      </c>
      <c r="I15" s="61">
        <v>50</v>
      </c>
      <c r="J15" s="61">
        <f>SUM(I15/$O15)*100</f>
        <v>100</v>
      </c>
      <c r="K15" s="18">
        <v>100</v>
      </c>
      <c r="L15" s="61">
        <f>SUM(K15/$O15)*100</f>
        <v>200</v>
      </c>
      <c r="M15" s="18">
        <v>100</v>
      </c>
      <c r="N15" s="28">
        <f>SUM(M15/$O15)*100</f>
        <v>200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72.599999999999994</v>
      </c>
      <c r="E17" s="61">
        <v>96.158940397350989</v>
      </c>
      <c r="F17" s="62">
        <v>75.5</v>
      </c>
      <c r="G17" s="58">
        <v>80.300000000000011</v>
      </c>
      <c r="H17" s="61">
        <f>SUM(G17/$O17)*100</f>
        <v>105.65789473684212</v>
      </c>
      <c r="I17" s="61">
        <v>83.3</v>
      </c>
      <c r="J17" s="61">
        <f>SUM(I17/$O17)*100</f>
        <v>109.60526315789474</v>
      </c>
      <c r="K17" s="18">
        <v>89.3</v>
      </c>
      <c r="L17" s="61">
        <f>SUM(K17/$O17)*100</f>
        <v>117.5</v>
      </c>
      <c r="M17" s="18">
        <v>74.099999999999994</v>
      </c>
      <c r="N17" s="28">
        <f>SUM(M17/$O17)*100</f>
        <v>97.5</v>
      </c>
      <c r="O17" s="34">
        <v>76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2979</v>
      </c>
      <c r="H18" s="61">
        <f>SUM(G18/$O18)*100</f>
        <v>97.672131147540981</v>
      </c>
      <c r="I18" s="123">
        <v>2842</v>
      </c>
      <c r="J18" s="61">
        <f>SUM(I18/$O18)*100</f>
        <v>93.180327868852459</v>
      </c>
      <c r="K18" s="117">
        <v>2716</v>
      </c>
      <c r="L18" s="61">
        <f>SUM(K18/$O18)*100</f>
        <v>89.049180327868854</v>
      </c>
      <c r="M18" s="117">
        <v>3322</v>
      </c>
      <c r="N18" s="28">
        <f>SUM(M18/$O18)*100</f>
        <v>108.91803278688525</v>
      </c>
      <c r="O18" s="118">
        <v>3050</v>
      </c>
      <c r="Q18" s="1"/>
    </row>
    <row r="19" spans="3:17" ht="20.100000000000001" customHeight="1" x14ac:dyDescent="0.25">
      <c r="C19" s="21" t="s">
        <v>10</v>
      </c>
      <c r="D19" s="18">
        <v>62</v>
      </c>
      <c r="E19" s="61">
        <v>89.595375722543352</v>
      </c>
      <c r="F19" s="62">
        <v>69.2</v>
      </c>
      <c r="G19" s="66">
        <v>59.4</v>
      </c>
      <c r="H19" s="61">
        <f t="shared" ref="H19:H20" si="0">SUM(G19/$O19)*100</f>
        <v>83.661971830985919</v>
      </c>
      <c r="I19" s="61">
        <v>61.6</v>
      </c>
      <c r="J19" s="61">
        <f t="shared" ref="J19:J20" si="1">SUM(I19/$O19)*100</f>
        <v>86.760563380281695</v>
      </c>
      <c r="K19" s="18">
        <v>68.400000000000006</v>
      </c>
      <c r="L19" s="61">
        <f t="shared" ref="L19:L20" si="2">SUM(K19/$O19)*100</f>
        <v>96.338028169014095</v>
      </c>
      <c r="M19" s="18">
        <v>71.2</v>
      </c>
      <c r="N19" s="28">
        <f>SUM(M19/$O19)*100</f>
        <v>100.28169014084507</v>
      </c>
      <c r="O19" s="34">
        <v>71</v>
      </c>
      <c r="Q19" s="1"/>
    </row>
    <row r="20" spans="3:17" ht="20.100000000000001" customHeight="1" x14ac:dyDescent="0.25">
      <c r="C20" s="21" t="s">
        <v>13</v>
      </c>
      <c r="D20" s="18">
        <v>47.099999999999994</v>
      </c>
      <c r="E20" s="61">
        <v>61.730013106159888</v>
      </c>
      <c r="F20" s="62">
        <v>76.3</v>
      </c>
      <c r="G20" s="58">
        <v>51.5</v>
      </c>
      <c r="H20" s="61">
        <f t="shared" si="0"/>
        <v>67.320261437908499</v>
      </c>
      <c r="I20" s="61">
        <v>64.7</v>
      </c>
      <c r="J20" s="61">
        <f t="shared" si="1"/>
        <v>84.575163398692808</v>
      </c>
      <c r="K20" s="18">
        <v>62.5</v>
      </c>
      <c r="L20" s="61">
        <f t="shared" si="2"/>
        <v>81.699346405228752</v>
      </c>
      <c r="M20" s="18">
        <v>68.300000000000011</v>
      </c>
      <c r="N20" s="28">
        <f>SUM(M20/$O20)*100</f>
        <v>89.281045751633997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12.7</v>
      </c>
      <c r="H21" s="61">
        <f>SUM(G21/$O21)*100</f>
        <v>27.912087912087912</v>
      </c>
      <c r="I21" s="61">
        <v>17.7</v>
      </c>
      <c r="J21" s="61">
        <f>SUM(I21/$O21)*100</f>
        <v>38.901098901098905</v>
      </c>
      <c r="K21" s="18">
        <v>17</v>
      </c>
      <c r="L21" s="61">
        <f>SUM(K21/$O21)*100</f>
        <v>37.362637362637365</v>
      </c>
      <c r="M21" s="18">
        <v>14.799999999999999</v>
      </c>
      <c r="N21" s="28">
        <f>SUM(M21/$O21)*100</f>
        <v>32.527472527472526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70.599999999999994</v>
      </c>
      <c r="E23" s="61">
        <v>108.28220858895705</v>
      </c>
      <c r="F23" s="62">
        <v>65.2</v>
      </c>
      <c r="G23" s="58">
        <v>66.7</v>
      </c>
      <c r="H23" s="61">
        <f>SUM(G23/$O23)*100</f>
        <v>92.638888888888886</v>
      </c>
      <c r="I23" s="61">
        <v>67.900000000000006</v>
      </c>
      <c r="J23" s="61">
        <f>SUM(I23/$O23)*100</f>
        <v>94.305555555555571</v>
      </c>
      <c r="K23" s="18">
        <v>66.100000000000009</v>
      </c>
      <c r="L23" s="61">
        <f>SUM(K23/$O23)*100</f>
        <v>91.805555555555557</v>
      </c>
      <c r="M23" s="18">
        <v>63.800000000000004</v>
      </c>
      <c r="N23" s="28">
        <f>SUM(M23/$O23)*100</f>
        <v>88.611111111111114</v>
      </c>
      <c r="O23" s="34">
        <v>72</v>
      </c>
      <c r="Q23" s="1"/>
    </row>
    <row r="24" spans="3:17" ht="20.100000000000001" customHeight="1" x14ac:dyDescent="0.25">
      <c r="C24" s="21" t="s">
        <v>3</v>
      </c>
      <c r="D24" s="29">
        <v>4765</v>
      </c>
      <c r="E24" s="61">
        <v>98.24742268041237</v>
      </c>
      <c r="F24" s="63">
        <v>4850</v>
      </c>
      <c r="G24" s="57">
        <v>4684</v>
      </c>
      <c r="H24" s="61">
        <f>SUM(G24/$O24)*100</f>
        <v>93.679999999999993</v>
      </c>
      <c r="I24" s="64">
        <v>4641</v>
      </c>
      <c r="J24" s="61">
        <f>SUM(I24/$O24)*100</f>
        <v>92.820000000000007</v>
      </c>
      <c r="K24" s="29">
        <v>4634</v>
      </c>
      <c r="L24" s="61">
        <f>SUM(K24/$O24)*100</f>
        <v>92.679999999999993</v>
      </c>
      <c r="M24" s="29">
        <v>4750</v>
      </c>
      <c r="N24" s="28">
        <f>SUM(M24/$O24)*100</f>
        <v>95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69.5</v>
      </c>
      <c r="E25" s="61">
        <v>108.25545171339563</v>
      </c>
      <c r="F25" s="62">
        <v>64.2</v>
      </c>
      <c r="G25" s="58">
        <v>64.8</v>
      </c>
      <c r="H25" s="61">
        <f>SUM(G25/$O25)*100</f>
        <v>91.267605633802816</v>
      </c>
      <c r="I25" s="61">
        <v>68.5</v>
      </c>
      <c r="J25" s="61">
        <f>SUM(I25/$O25)*100</f>
        <v>96.478873239436624</v>
      </c>
      <c r="K25" s="18">
        <v>66.900000000000006</v>
      </c>
      <c r="L25" s="61">
        <f>SUM(K25/$O25)*100</f>
        <v>94.225352112676063</v>
      </c>
      <c r="M25" s="18">
        <v>64.3</v>
      </c>
      <c r="N25" s="28">
        <f>SUM(M25/$O25)*100</f>
        <v>90.563380281690144</v>
      </c>
      <c r="O25" s="34">
        <v>71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G27" s="52"/>
      <c r="L27" s="20"/>
    </row>
    <row r="28" spans="3:17" ht="20.100000000000001" customHeight="1" x14ac:dyDescent="0.25">
      <c r="C28" s="182" t="s">
        <v>8</v>
      </c>
      <c r="D28" s="182"/>
      <c r="E28" s="20"/>
      <c r="F28" s="32"/>
      <c r="G28" s="52"/>
      <c r="L28" s="20"/>
    </row>
    <row r="29" spans="3:17" ht="20.100000000000001" customHeight="1" x14ac:dyDescent="0.25">
      <c r="C29" s="183" t="s">
        <v>9</v>
      </c>
      <c r="D29" s="183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61" priority="80" operator="between">
      <formula>$F5*0.9</formula>
      <formula>$F5</formula>
    </cfRule>
    <cfRule type="cellIs" dxfId="1960" priority="81" operator="lessThan">
      <formula>$F5*0.9</formula>
    </cfRule>
    <cfRule type="cellIs" dxfId="1959" priority="82" operator="greaterThan">
      <formula>$F5</formula>
    </cfRule>
  </conditionalFormatting>
  <conditionalFormatting sqref="D7">
    <cfRule type="cellIs" dxfId="1958" priority="73" operator="between">
      <formula>$F7*0.9</formula>
      <formula>$F7</formula>
    </cfRule>
    <cfRule type="cellIs" dxfId="1957" priority="74" operator="lessThan">
      <formula>$F7*0.9</formula>
    </cfRule>
    <cfRule type="cellIs" dxfId="1956" priority="75" operator="greaterThan">
      <formula>$F7</formula>
    </cfRule>
  </conditionalFormatting>
  <conditionalFormatting sqref="D6">
    <cfRule type="cellIs" dxfId="1955" priority="70" operator="between">
      <formula>$F6*0.9</formula>
      <formula>$F6</formula>
    </cfRule>
    <cfRule type="cellIs" dxfId="1954" priority="71" operator="lessThan">
      <formula>$F6*0.9</formula>
    </cfRule>
    <cfRule type="cellIs" dxfId="1953" priority="72" operator="greaterThan">
      <formula>$F6</formula>
    </cfRule>
  </conditionalFormatting>
  <conditionalFormatting sqref="D11">
    <cfRule type="cellIs" dxfId="1952" priority="67" operator="between">
      <formula>$F11*0.9</formula>
      <formula>$F11</formula>
    </cfRule>
    <cfRule type="cellIs" dxfId="1951" priority="68" operator="lessThan">
      <formula>$F11*0.9</formula>
    </cfRule>
    <cfRule type="cellIs" dxfId="1950" priority="69" operator="greaterThan">
      <formula>$F11</formula>
    </cfRule>
  </conditionalFormatting>
  <conditionalFormatting sqref="D17">
    <cfRule type="cellIs" dxfId="1949" priority="64" operator="between">
      <formula>$F17*0.9</formula>
      <formula>$F17</formula>
    </cfRule>
    <cfRule type="cellIs" dxfId="1948" priority="65" operator="lessThan">
      <formula>$F17*0.9</formula>
    </cfRule>
    <cfRule type="cellIs" dxfId="1947" priority="66" operator="greaterThan">
      <formula>$F17</formula>
    </cfRule>
  </conditionalFormatting>
  <conditionalFormatting sqref="D23">
    <cfRule type="cellIs" dxfId="1946" priority="61" operator="between">
      <formula>$F23*0.9</formula>
      <formula>$F23</formula>
    </cfRule>
    <cfRule type="cellIs" dxfId="1945" priority="62" operator="lessThan">
      <formula>$F23*0.9</formula>
    </cfRule>
    <cfRule type="cellIs" dxfId="1944" priority="63" operator="greaterThan">
      <formula>$F23</formula>
    </cfRule>
  </conditionalFormatting>
  <conditionalFormatting sqref="D12">
    <cfRule type="cellIs" dxfId="1943" priority="58" operator="between">
      <formula>$F12*0.9</formula>
      <formula>$F12</formula>
    </cfRule>
    <cfRule type="cellIs" dxfId="1942" priority="59" operator="lessThan">
      <formula>$F12*0.9</formula>
    </cfRule>
    <cfRule type="cellIs" dxfId="1941" priority="60" operator="greaterThan">
      <formula>$F12</formula>
    </cfRule>
  </conditionalFormatting>
  <conditionalFormatting sqref="D24">
    <cfRule type="cellIs" dxfId="1940" priority="55" operator="between">
      <formula>$F24*0.9</formula>
      <formula>$F24</formula>
    </cfRule>
    <cfRule type="cellIs" dxfId="1939" priority="56" operator="lessThan">
      <formula>$F24*0.9</formula>
    </cfRule>
    <cfRule type="cellIs" dxfId="1938" priority="57" operator="greaterThan">
      <formula>$F24</formula>
    </cfRule>
  </conditionalFormatting>
  <conditionalFormatting sqref="D13">
    <cfRule type="cellIs" dxfId="1937" priority="52" operator="between">
      <formula>$F13*0.9</formula>
      <formula>$F13</formula>
    </cfRule>
    <cfRule type="cellIs" dxfId="1936" priority="53" operator="lessThan">
      <formula>$F13*0.9</formula>
    </cfRule>
    <cfRule type="cellIs" dxfId="1935" priority="54" operator="greaterThan">
      <formula>$F13</formula>
    </cfRule>
  </conditionalFormatting>
  <conditionalFormatting sqref="D19">
    <cfRule type="cellIs" dxfId="1934" priority="49" operator="between">
      <formula>$F19*0.9</formula>
      <formula>$F19</formula>
    </cfRule>
    <cfRule type="cellIs" dxfId="1933" priority="50" operator="lessThan">
      <formula>$F19*0.9</formula>
    </cfRule>
    <cfRule type="cellIs" dxfId="1932" priority="51" operator="greaterThan">
      <formula>$F19</formula>
    </cfRule>
  </conditionalFormatting>
  <conditionalFormatting sqref="D25">
    <cfRule type="cellIs" dxfId="1931" priority="46" operator="between">
      <formula>$F25*0.9</formula>
      <formula>$F25</formula>
    </cfRule>
    <cfRule type="cellIs" dxfId="1930" priority="47" operator="lessThan">
      <formula>$F25*0.9</formula>
    </cfRule>
    <cfRule type="cellIs" dxfId="1929" priority="48" operator="greaterThan">
      <formula>$F25</formula>
    </cfRule>
  </conditionalFormatting>
  <conditionalFormatting sqref="G5 I5 K5 M5">
    <cfRule type="cellIs" dxfId="1928" priority="101" operator="between">
      <formula>$O5*0.9</formula>
      <formula>$O5</formula>
    </cfRule>
    <cfRule type="cellIs" dxfId="1927" priority="102" operator="lessThan">
      <formula>$O5*0.9</formula>
    </cfRule>
    <cfRule type="cellIs" dxfId="1926" priority="103" operator="greaterThan">
      <formula>$O5</formula>
    </cfRule>
  </conditionalFormatting>
  <conditionalFormatting sqref="G6 I6 K6 M6">
    <cfRule type="cellIs" dxfId="1925" priority="83" operator="between">
      <formula>$O6*0.9</formula>
      <formula>$O6</formula>
    </cfRule>
    <cfRule type="cellIs" dxfId="1924" priority="84" operator="lessThan">
      <formula>$O6*0.9</formula>
    </cfRule>
    <cfRule type="cellIs" dxfId="1923" priority="85" operator="greaterThan">
      <formula>$O6</formula>
    </cfRule>
  </conditionalFormatting>
  <conditionalFormatting sqref="G7 I7 K7 M7">
    <cfRule type="cellIs" dxfId="1922" priority="43" operator="between">
      <formula>$O7*0.9</formula>
      <formula>$O7</formula>
    </cfRule>
    <cfRule type="cellIs" dxfId="1921" priority="44" operator="lessThan">
      <formula>$O7*0.9</formula>
    </cfRule>
    <cfRule type="cellIs" dxfId="1920" priority="45" operator="greaterThan">
      <formula>$O7</formula>
    </cfRule>
  </conditionalFormatting>
  <conditionalFormatting sqref="G11 I11 K11 M11">
    <cfRule type="cellIs" dxfId="1919" priority="98" operator="between">
      <formula>$O11*0.9</formula>
      <formula>$O11</formula>
    </cfRule>
    <cfRule type="cellIs" dxfId="1918" priority="99" operator="lessThan">
      <formula>$O11*0.9</formula>
    </cfRule>
    <cfRule type="cellIs" dxfId="1917" priority="100" operator="greaterThan">
      <formula>$O11</formula>
    </cfRule>
  </conditionalFormatting>
  <conditionalFormatting sqref="G12 I12 K12 M12">
    <cfRule type="cellIs" dxfId="1916" priority="95" operator="between">
      <formula>$O12*0.9</formula>
      <formula>$O12</formula>
    </cfRule>
    <cfRule type="cellIs" dxfId="1915" priority="96" operator="lessThan">
      <formula>$O12*0.9</formula>
    </cfRule>
    <cfRule type="cellIs" dxfId="1914" priority="97" operator="greaterThan">
      <formula>$O12</formula>
    </cfRule>
  </conditionalFormatting>
  <conditionalFormatting sqref="G13 I13 K13 M13">
    <cfRule type="cellIs" dxfId="1913" priority="77" operator="between">
      <formula>$O13*0.9</formula>
      <formula>$O13</formula>
    </cfRule>
    <cfRule type="cellIs" dxfId="1912" priority="78" operator="lessThan">
      <formula>$O13*0.9</formula>
    </cfRule>
    <cfRule type="cellIs" dxfId="1911" priority="79" operator="greaterThan">
      <formula>$O13</formula>
    </cfRule>
  </conditionalFormatting>
  <conditionalFormatting sqref="G14 I14 K14 M14">
    <cfRule type="cellIs" dxfId="1910" priority="37" operator="between">
      <formula>$O14*0.9</formula>
      <formula>$O14</formula>
    </cfRule>
    <cfRule type="cellIs" dxfId="1909" priority="38" operator="lessThan">
      <formula>$O14*0.9</formula>
    </cfRule>
    <cfRule type="cellIs" dxfId="1908" priority="39" operator="greaterThan">
      <formula>$O14</formula>
    </cfRule>
  </conditionalFormatting>
  <conditionalFormatting sqref="G17:G18 I17:I18 K17:K18 M17:M18">
    <cfRule type="cellIs" dxfId="1907" priority="92" operator="between">
      <formula>$O17*0.9</formula>
      <formula>$O17</formula>
    </cfRule>
    <cfRule type="cellIs" dxfId="1906" priority="93" operator="lessThan">
      <formula>$O17*0.9</formula>
    </cfRule>
    <cfRule type="cellIs" dxfId="1905" priority="94" operator="greaterThan">
      <formula>$O17</formula>
    </cfRule>
  </conditionalFormatting>
  <conditionalFormatting sqref="G19 I19 K19 M19">
    <cfRule type="cellIs" dxfId="1904" priority="34" operator="between">
      <formula>$O19*0.9</formula>
      <formula>$O19</formula>
    </cfRule>
    <cfRule type="cellIs" dxfId="1903" priority="35" operator="lessThan">
      <formula>$O19*0.9</formula>
    </cfRule>
    <cfRule type="cellIs" dxfId="1902" priority="36" operator="greaterThan">
      <formula>$O19</formula>
    </cfRule>
  </conditionalFormatting>
  <conditionalFormatting sqref="G20 I20 K20 M20">
    <cfRule type="cellIs" dxfId="1901" priority="31" operator="between">
      <formula>$O20*0.9</formula>
      <formula>$O20</formula>
    </cfRule>
    <cfRule type="cellIs" dxfId="1900" priority="32" operator="lessThan">
      <formula>$O20*0.9</formula>
    </cfRule>
    <cfRule type="cellIs" dxfId="1899" priority="33" operator="greaterThan">
      <formula>$O20</formula>
    </cfRule>
  </conditionalFormatting>
  <conditionalFormatting sqref="G23 I23 K23 M23">
    <cfRule type="cellIs" dxfId="1898" priority="89" operator="between">
      <formula>$O23*0.9</formula>
      <formula>$O23</formula>
    </cfRule>
    <cfRule type="cellIs" dxfId="1897" priority="90" operator="lessThan">
      <formula>$O23*0.9</formula>
    </cfRule>
    <cfRule type="cellIs" dxfId="1896" priority="91" operator="greaterThan">
      <formula>$O23</formula>
    </cfRule>
  </conditionalFormatting>
  <conditionalFormatting sqref="G24 I24 K24 M24">
    <cfRule type="cellIs" dxfId="1895" priority="86" operator="between">
      <formula>$O24*0.9</formula>
      <formula>$O24</formula>
    </cfRule>
    <cfRule type="cellIs" dxfId="1894" priority="87" operator="lessThan">
      <formula>$O24*0.9</formula>
    </cfRule>
    <cfRule type="cellIs" dxfId="1893" priority="88" operator="greaterThan">
      <formula>$O24</formula>
    </cfRule>
  </conditionalFormatting>
  <conditionalFormatting sqref="G25 I25 K25 M25">
    <cfRule type="cellIs" dxfId="1892" priority="28" operator="between">
      <formula>$O25*0.9</formula>
      <formula>$O25</formula>
    </cfRule>
    <cfRule type="cellIs" dxfId="1891" priority="29" operator="lessThan">
      <formula>$O25*0.9</formula>
    </cfRule>
    <cfRule type="cellIs" dxfId="1890" priority="30" operator="greaterThan">
      <formula>$O25</formula>
    </cfRule>
  </conditionalFormatting>
  <conditionalFormatting sqref="D8">
    <cfRule type="cellIs" dxfId="1889" priority="25" operator="between">
      <formula>$F8*0.9</formula>
      <formula>$F8</formula>
    </cfRule>
    <cfRule type="cellIs" dxfId="1888" priority="26" operator="lessThan">
      <formula>$F8*0.9</formula>
    </cfRule>
    <cfRule type="cellIs" dxfId="1887" priority="27" operator="greaterThan">
      <formula>$F8</formula>
    </cfRule>
  </conditionalFormatting>
  <conditionalFormatting sqref="D14">
    <cfRule type="cellIs" dxfId="1886" priority="22" operator="between">
      <formula>$F14*0.9</formula>
      <formula>$F14</formula>
    </cfRule>
    <cfRule type="cellIs" dxfId="1885" priority="23" operator="lessThan">
      <formula>$F14*0.9</formula>
    </cfRule>
    <cfRule type="cellIs" dxfId="1884" priority="24" operator="greaterThan">
      <formula>$F14</formula>
    </cfRule>
  </conditionalFormatting>
  <conditionalFormatting sqref="D20">
    <cfRule type="cellIs" dxfId="1883" priority="19" operator="between">
      <formula>$F20*0.9</formula>
      <formula>$F20</formula>
    </cfRule>
    <cfRule type="cellIs" dxfId="1882" priority="20" operator="lessThan">
      <formula>$F20*0.9</formula>
    </cfRule>
    <cfRule type="cellIs" dxfId="1881" priority="21" operator="greaterThan">
      <formula>$F20</formula>
    </cfRule>
  </conditionalFormatting>
  <conditionalFormatting sqref="G15 I15 K15 M15">
    <cfRule type="cellIs" dxfId="1880" priority="16" operator="between">
      <formula>$O15*0.9</formula>
      <formula>$O15</formula>
    </cfRule>
    <cfRule type="cellIs" dxfId="1879" priority="17" operator="lessThan">
      <formula>$O15*0.9</formula>
    </cfRule>
    <cfRule type="cellIs" dxfId="1878" priority="18" operator="greaterThan">
      <formula>$O15</formula>
    </cfRule>
  </conditionalFormatting>
  <conditionalFormatting sqref="G21 I21 K21 M21">
    <cfRule type="cellIs" dxfId="1877" priority="10" operator="between">
      <formula>$O21*0.9</formula>
      <formula>$O21</formula>
    </cfRule>
    <cfRule type="cellIs" dxfId="1876" priority="11" operator="lessThan">
      <formula>$O21*0.9</formula>
    </cfRule>
    <cfRule type="cellIs" dxfId="1875" priority="12" operator="greaterThan">
      <formula>$O21</formula>
    </cfRule>
  </conditionalFormatting>
  <conditionalFormatting sqref="G8 I8 K8 M8">
    <cfRule type="cellIs" dxfId="1874" priority="4" operator="between">
      <formula>$O8*0.9</formula>
      <formula>$O8</formula>
    </cfRule>
    <cfRule type="cellIs" dxfId="1873" priority="5" operator="lessThan">
      <formula>$O8*0.9</formula>
    </cfRule>
    <cfRule type="cellIs" dxfId="1872" priority="6" operator="greaterThan">
      <formula>$O8</formula>
    </cfRule>
  </conditionalFormatting>
  <conditionalFormatting sqref="G9 I9 K9 M9">
    <cfRule type="cellIs" dxfId="1871" priority="1" operator="between">
      <formula>$O9*0.9</formula>
      <formula>$O9</formula>
    </cfRule>
    <cfRule type="cellIs" dxfId="1870" priority="2" operator="lessThan">
      <formula>$O9*0.9</formula>
    </cfRule>
    <cfRule type="cellIs" dxfId="1869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84.7</v>
      </c>
      <c r="E5" s="61">
        <v>99.413145539906097</v>
      </c>
      <c r="F5" s="62">
        <v>85.2</v>
      </c>
      <c r="G5" s="58">
        <v>85.2</v>
      </c>
      <c r="H5" s="61">
        <f>SUM(G5/$O5)*100</f>
        <v>99.649122807017548</v>
      </c>
      <c r="I5" s="61">
        <v>87.8</v>
      </c>
      <c r="J5" s="61">
        <f>SUM(I5/$O5)*100</f>
        <v>102.69005847953217</v>
      </c>
      <c r="K5" s="18">
        <v>90.8</v>
      </c>
      <c r="L5" s="61">
        <f>SUM(K5/$O5)*100</f>
        <v>106.19883040935672</v>
      </c>
      <c r="M5" s="18">
        <v>90.600000000000009</v>
      </c>
      <c r="N5" s="28">
        <f>SUM(M5/$O5)*100</f>
        <v>105.96491228070177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8755</v>
      </c>
      <c r="E6" s="61">
        <v>116.73333333333333</v>
      </c>
      <c r="F6" s="63">
        <v>7500</v>
      </c>
      <c r="G6" s="57">
        <v>6877</v>
      </c>
      <c r="H6" s="61">
        <f>SUM(G6/$O6)*100</f>
        <v>85.962499999999991</v>
      </c>
      <c r="I6" s="64">
        <v>8830</v>
      </c>
      <c r="J6" s="61">
        <f>SUM(I6/$O6)*100</f>
        <v>110.375</v>
      </c>
      <c r="K6" s="29">
        <v>9008</v>
      </c>
      <c r="L6" s="61">
        <f>SUM(K6/$O6)*100</f>
        <v>112.6</v>
      </c>
      <c r="M6" s="29">
        <v>8653</v>
      </c>
      <c r="N6" s="28">
        <f>SUM(M6/$O6)*100</f>
        <v>108.16250000000001</v>
      </c>
      <c r="O6" s="35">
        <v>8000</v>
      </c>
      <c r="Q6" s="1"/>
    </row>
    <row r="7" spans="3:17" ht="20.100000000000001" customHeight="1" x14ac:dyDescent="0.25">
      <c r="C7" s="21" t="s">
        <v>10</v>
      </c>
      <c r="D7" s="18">
        <v>84.2</v>
      </c>
      <c r="E7" s="61">
        <v>100.83832335329342</v>
      </c>
      <c r="F7" s="65">
        <v>83.5</v>
      </c>
      <c r="G7" s="58">
        <v>80.800000000000011</v>
      </c>
      <c r="H7" s="61">
        <f>SUM(G7/$O7)*100</f>
        <v>96.190476190476204</v>
      </c>
      <c r="I7" s="61">
        <v>81.399999999999991</v>
      </c>
      <c r="J7" s="61">
        <f>SUM(I7/$O7)*100</f>
        <v>96.904761904761898</v>
      </c>
      <c r="K7" s="18">
        <v>77.8</v>
      </c>
      <c r="L7" s="61">
        <f>SUM(K7/$O7)*100</f>
        <v>92.619047619047606</v>
      </c>
      <c r="M7" s="18">
        <v>83.7</v>
      </c>
      <c r="N7" s="28">
        <f>SUM(M7/$O7)*100</f>
        <v>99.642857142857139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91.7</v>
      </c>
      <c r="E8" s="61">
        <v>125.61643835616438</v>
      </c>
      <c r="F8" s="65">
        <v>73</v>
      </c>
      <c r="G8" s="121">
        <v>87.8</v>
      </c>
      <c r="H8" s="122">
        <f>SUM(G8/$O8)*100</f>
        <v>98.651685393258433</v>
      </c>
      <c r="I8" s="122">
        <v>84.899999999999991</v>
      </c>
      <c r="J8" s="122">
        <f>SUM(I8/$O8)*100</f>
        <v>95.393258426966284</v>
      </c>
      <c r="K8" s="116">
        <v>77.600000000000009</v>
      </c>
      <c r="L8" s="122">
        <f>SUM(K8/$O8)*100</f>
        <v>87.19101123595506</v>
      </c>
      <c r="M8" s="116">
        <v>81.399999999999991</v>
      </c>
      <c r="N8" s="28">
        <f>SUM(M8/$O8)*100</f>
        <v>91.460674157303359</v>
      </c>
      <c r="O8" s="34">
        <v>89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83.1</v>
      </c>
      <c r="H9" s="122">
        <f>SUM(G9/$O9)*100</f>
        <v>127.84615384615383</v>
      </c>
      <c r="I9" s="122">
        <v>76</v>
      </c>
      <c r="J9" s="122">
        <f>SUM(I9/$O9)*100</f>
        <v>116.92307692307693</v>
      </c>
      <c r="K9" s="116">
        <v>55.400000000000006</v>
      </c>
      <c r="L9" s="122">
        <f>SUM(K9/$O9)*100</f>
        <v>85.230769230769241</v>
      </c>
      <c r="M9" s="116">
        <v>92.9</v>
      </c>
      <c r="N9" s="28">
        <f>SUM(M9/$O9)*100</f>
        <v>142.92307692307693</v>
      </c>
      <c r="O9" s="34">
        <v>65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</v>
      </c>
      <c r="E11" s="61">
        <v>96.153846153846146</v>
      </c>
      <c r="F11" s="62">
        <v>83.2</v>
      </c>
      <c r="G11" s="58">
        <v>80</v>
      </c>
      <c r="H11" s="61">
        <f>SUM(G11/$O11)*100</f>
        <v>94.117647058823522</v>
      </c>
      <c r="I11" s="61">
        <v>66.7</v>
      </c>
      <c r="J11" s="61">
        <f>SUM(I11/$O11)*100</f>
        <v>78.47058823529413</v>
      </c>
      <c r="K11" s="18">
        <v>50</v>
      </c>
      <c r="L11" s="61">
        <f>SUM(K11/$O11)*100</f>
        <v>58.82352941176471</v>
      </c>
      <c r="M11" s="18">
        <v>71.399999999999991</v>
      </c>
      <c r="N11" s="28">
        <f>SUM(M11/$O11)*100</f>
        <v>83.999999999999986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12033</v>
      </c>
      <c r="E12" s="61">
        <v>175.66423357664235</v>
      </c>
      <c r="F12" s="63">
        <v>6850</v>
      </c>
      <c r="G12" s="57">
        <v>12033</v>
      </c>
      <c r="H12" s="61">
        <f>SUM(G12/$O12)*100</f>
        <v>150.41249999999999</v>
      </c>
      <c r="I12" s="64">
        <v>11713</v>
      </c>
      <c r="J12" s="61">
        <f>SUM(I12/$O12)*100</f>
        <v>146.41249999999999</v>
      </c>
      <c r="K12" s="29">
        <v>7554</v>
      </c>
      <c r="L12" s="61">
        <f>SUM(K12/$O12)*100</f>
        <v>94.424999999999997</v>
      </c>
      <c r="M12" s="29">
        <v>9327</v>
      </c>
      <c r="N12" s="28">
        <f>SUM(M12/$O12)*100</f>
        <v>116.58750000000001</v>
      </c>
      <c r="O12" s="35">
        <v>8000</v>
      </c>
      <c r="Q12" s="1"/>
    </row>
    <row r="13" spans="3:17" ht="20.100000000000001" customHeight="1" x14ac:dyDescent="0.25">
      <c r="C13" s="21" t="s">
        <v>10</v>
      </c>
      <c r="D13" s="18">
        <v>83.3</v>
      </c>
      <c r="E13" s="61">
        <v>105.17676767676767</v>
      </c>
      <c r="F13" s="62">
        <v>79.2</v>
      </c>
      <c r="G13" s="58">
        <v>90</v>
      </c>
      <c r="H13" s="61">
        <f>SUM(G13/$O13)*100</f>
        <v>105.88235294117648</v>
      </c>
      <c r="I13" s="61">
        <v>80</v>
      </c>
      <c r="J13" s="18">
        <f>SUM(I13/$O13)*100</f>
        <v>94.117647058823522</v>
      </c>
      <c r="K13" s="18">
        <v>80</v>
      </c>
      <c r="L13" s="61">
        <f>SUM(K13/$O13)*100</f>
        <v>94.117647058823522</v>
      </c>
      <c r="M13" s="18">
        <v>66.7</v>
      </c>
      <c r="N13" s="28">
        <f>SUM(M13/$O13)*100</f>
        <v>78.47058823529413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61">
        <v>122.14076246334309</v>
      </c>
      <c r="F14" s="62">
        <v>68.2</v>
      </c>
      <c r="G14" s="58">
        <v>90</v>
      </c>
      <c r="H14" s="61">
        <f>SUM(G14/$O14)*100</f>
        <v>122.95081967213115</v>
      </c>
      <c r="I14" s="61">
        <v>90</v>
      </c>
      <c r="J14" s="61">
        <f>SUM(I14/$O14)*100</f>
        <v>122.95081967213115</v>
      </c>
      <c r="K14" s="18">
        <v>90</v>
      </c>
      <c r="L14" s="61">
        <f>SUM(K14/$O14)*100</f>
        <v>122.95081967213115</v>
      </c>
      <c r="M14" s="18">
        <v>83.3</v>
      </c>
      <c r="N14" s="28">
        <f>SUM(M14/$O14)*100</f>
        <v>113.79781420765028</v>
      </c>
      <c r="O14" s="34">
        <v>73.2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66.7</v>
      </c>
      <c r="H15" s="61">
        <f>SUM(G15/$O15)*100</f>
        <v>80.072028811524618</v>
      </c>
      <c r="I15" s="61">
        <v>33.300000000000004</v>
      </c>
      <c r="J15" s="61">
        <f>SUM(I15/$O15)*100</f>
        <v>39.975990396158466</v>
      </c>
      <c r="K15" s="18">
        <v>25</v>
      </c>
      <c r="L15" s="61">
        <f>SUM(K15/$O15)*100</f>
        <v>30.012004801920771</v>
      </c>
      <c r="M15" s="18">
        <v>100</v>
      </c>
      <c r="N15" s="28">
        <f>SUM(M15/$O15)*100</f>
        <v>120.04801920768308</v>
      </c>
      <c r="O15" s="34">
        <v>83.3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73.900000000000006</v>
      </c>
      <c r="E17" s="61">
        <v>97.880794701986758</v>
      </c>
      <c r="F17" s="62">
        <v>75.5</v>
      </c>
      <c r="G17" s="58">
        <v>78.600000000000009</v>
      </c>
      <c r="H17" s="61">
        <f>SUM(G17/$O17)*100</f>
        <v>104.10596026490066</v>
      </c>
      <c r="I17" s="61">
        <v>73.7</v>
      </c>
      <c r="J17" s="61">
        <f>SUM(I17/$O17)*100</f>
        <v>97.61589403973511</v>
      </c>
      <c r="K17" s="18">
        <v>75</v>
      </c>
      <c r="L17" s="61">
        <f>SUM(K17/$O17)*100</f>
        <v>99.337748344370851</v>
      </c>
      <c r="M17" s="18">
        <v>77.2</v>
      </c>
      <c r="N17" s="28">
        <f>SUM(M17/$O17)*100</f>
        <v>102.25165562913907</v>
      </c>
      <c r="O17" s="34">
        <v>75.5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2503</v>
      </c>
      <c r="H18" s="61">
        <f>SUM(G18/$O18)*100</f>
        <v>83.433333333333337</v>
      </c>
      <c r="I18" s="123">
        <v>3539</v>
      </c>
      <c r="J18" s="61">
        <f>SUM(I18/$O18)*100</f>
        <v>117.96666666666667</v>
      </c>
      <c r="K18" s="117">
        <v>3381</v>
      </c>
      <c r="L18" s="61">
        <f>SUM(K18/$O18)*100</f>
        <v>112.7</v>
      </c>
      <c r="M18" s="117">
        <v>3459</v>
      </c>
      <c r="N18" s="28">
        <f>SUM(M18/$O18)*100</f>
        <v>115.3</v>
      </c>
      <c r="O18" s="118">
        <v>3000</v>
      </c>
      <c r="Q18" s="1"/>
    </row>
    <row r="19" spans="3:17" ht="20.100000000000001" customHeight="1" x14ac:dyDescent="0.25">
      <c r="C19" s="21" t="s">
        <v>10</v>
      </c>
      <c r="D19" s="18">
        <v>78</v>
      </c>
      <c r="E19" s="61">
        <v>112.71676300578035</v>
      </c>
      <c r="F19" s="62">
        <v>69.2</v>
      </c>
      <c r="G19" s="66">
        <v>77.8</v>
      </c>
      <c r="H19" s="61">
        <f t="shared" ref="H19:H20" si="0">SUM(G19/$O19)*100</f>
        <v>103.04635761589405</v>
      </c>
      <c r="I19" s="61">
        <v>78.3</v>
      </c>
      <c r="J19" s="61">
        <f t="shared" ref="J19:J20" si="1">SUM(I19/$O19)*100</f>
        <v>103.70860927152317</v>
      </c>
      <c r="K19" s="18">
        <v>74.400000000000006</v>
      </c>
      <c r="L19" s="61">
        <f t="shared" ref="L19:L20" si="2">SUM(K19/$O19)*100</f>
        <v>98.543046357615907</v>
      </c>
      <c r="M19" s="18">
        <v>77.2</v>
      </c>
      <c r="N19" s="28">
        <f>SUM(M19/$O19)*100</f>
        <v>102.25165562913907</v>
      </c>
      <c r="O19" s="34">
        <v>75.5</v>
      </c>
      <c r="Q19" s="1"/>
    </row>
    <row r="20" spans="3:17" ht="20.100000000000001" customHeight="1" x14ac:dyDescent="0.25">
      <c r="C20" s="21" t="s">
        <v>13</v>
      </c>
      <c r="D20" s="18">
        <v>60.4</v>
      </c>
      <c r="E20" s="61">
        <v>80</v>
      </c>
      <c r="F20" s="62">
        <v>75.5</v>
      </c>
      <c r="G20" s="58">
        <v>56.8</v>
      </c>
      <c r="H20" s="61">
        <f t="shared" si="0"/>
        <v>87.384615384615387</v>
      </c>
      <c r="I20" s="61">
        <v>57.8</v>
      </c>
      <c r="J20" s="61">
        <f t="shared" si="1"/>
        <v>88.92307692307692</v>
      </c>
      <c r="K20" s="18">
        <v>55.800000000000004</v>
      </c>
      <c r="L20" s="61">
        <f t="shared" si="2"/>
        <v>85.846153846153854</v>
      </c>
      <c r="M20" s="18">
        <v>70.199999999999989</v>
      </c>
      <c r="N20" s="28">
        <f>SUM(M20/$O20)*100</f>
        <v>107.99999999999999</v>
      </c>
      <c r="O20" s="34">
        <v>65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62.4</v>
      </c>
      <c r="H21" s="61">
        <f>SUM(G21/$O21)*100</f>
        <v>102.29508196721311</v>
      </c>
      <c r="I21" s="61">
        <v>63.5</v>
      </c>
      <c r="J21" s="61">
        <f>SUM(I21/$O21)*100</f>
        <v>104.09836065573769</v>
      </c>
      <c r="K21" s="18">
        <v>67.600000000000009</v>
      </c>
      <c r="L21" s="61">
        <f>SUM(K21/$O21)*100</f>
        <v>110.81967213114756</v>
      </c>
      <c r="M21" s="18">
        <v>75</v>
      </c>
      <c r="N21" s="28">
        <f>SUM(M21/$O21)*100</f>
        <v>122.95081967213115</v>
      </c>
      <c r="O21" s="34">
        <v>61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69.599999999999994</v>
      </c>
      <c r="E23" s="61">
        <v>111.89710610932475</v>
      </c>
      <c r="F23" s="62">
        <v>62.2</v>
      </c>
      <c r="G23" s="58">
        <v>60.199999999999996</v>
      </c>
      <c r="H23" s="61">
        <f>SUM(G23/$O23)*100</f>
        <v>84.788732394366193</v>
      </c>
      <c r="I23" s="61">
        <v>67.800000000000011</v>
      </c>
      <c r="J23" s="61">
        <f>SUM(I23/$O23)*100</f>
        <v>95.492957746478893</v>
      </c>
      <c r="K23" s="18">
        <v>65.7</v>
      </c>
      <c r="L23" s="61">
        <f>SUM(K23/$O23)*100</f>
        <v>92.535211267605632</v>
      </c>
      <c r="M23" s="18">
        <v>63.7</v>
      </c>
      <c r="N23" s="28">
        <f>SUM(M23/$O23)*100</f>
        <v>89.718309859154928</v>
      </c>
      <c r="O23" s="34">
        <v>71</v>
      </c>
      <c r="Q23" s="1"/>
    </row>
    <row r="24" spans="3:17" ht="20.100000000000001" customHeight="1" x14ac:dyDescent="0.25">
      <c r="C24" s="21" t="s">
        <v>3</v>
      </c>
      <c r="D24" s="29">
        <v>4441</v>
      </c>
      <c r="E24" s="61">
        <v>91.567010309278345</v>
      </c>
      <c r="F24" s="63">
        <v>4850</v>
      </c>
      <c r="G24" s="57">
        <v>4560</v>
      </c>
      <c r="H24" s="61">
        <f>SUM(G24/$O24)*100</f>
        <v>94.020618556701024</v>
      </c>
      <c r="I24" s="64">
        <v>4342</v>
      </c>
      <c r="J24" s="61">
        <f>SUM(I24/$O24)*100</f>
        <v>89.525773195876297</v>
      </c>
      <c r="K24" s="29">
        <v>4089</v>
      </c>
      <c r="L24" s="61">
        <f>SUM(K24/$O24)*100</f>
        <v>84.309278350515456</v>
      </c>
      <c r="M24" s="29">
        <v>4016</v>
      </c>
      <c r="N24" s="28">
        <f>SUM(M24/$O24)*100</f>
        <v>82.80412371134021</v>
      </c>
      <c r="O24" s="35">
        <v>4850</v>
      </c>
      <c r="Q24" s="1"/>
    </row>
    <row r="25" spans="3:17" ht="20.100000000000001" customHeight="1" x14ac:dyDescent="0.25">
      <c r="C25" s="25" t="s">
        <v>10</v>
      </c>
      <c r="D25" s="18">
        <v>68.8</v>
      </c>
      <c r="E25" s="61">
        <v>107.1651090342679</v>
      </c>
      <c r="F25" s="62">
        <v>64.2</v>
      </c>
      <c r="G25" s="58">
        <v>57.099999999999994</v>
      </c>
      <c r="H25" s="61">
        <f>SUM(G25/$O25)*100</f>
        <v>83.970588235294102</v>
      </c>
      <c r="I25" s="61">
        <v>67.900000000000006</v>
      </c>
      <c r="J25" s="61">
        <f>SUM(I25/$O25)*100</f>
        <v>99.852941176470594</v>
      </c>
      <c r="K25" s="18">
        <v>65.8</v>
      </c>
      <c r="L25" s="61">
        <f>SUM(K25/$O25)*100</f>
        <v>96.764705882352942</v>
      </c>
      <c r="M25" s="18">
        <v>63.5</v>
      </c>
      <c r="N25" s="28">
        <f>SUM(M25/$O25)*100</f>
        <v>93.382352941176478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G27" s="52"/>
      <c r="L27" s="20"/>
    </row>
    <row r="28" spans="3:17" ht="20.100000000000001" customHeight="1" x14ac:dyDescent="0.25">
      <c r="C28" s="182" t="s">
        <v>8</v>
      </c>
      <c r="D28" s="182"/>
      <c r="E28" s="20"/>
      <c r="F28" s="32"/>
      <c r="G28" s="52"/>
      <c r="L28" s="20"/>
    </row>
    <row r="29" spans="3:17" ht="20.100000000000001" customHeight="1" x14ac:dyDescent="0.25">
      <c r="C29" s="183" t="s">
        <v>9</v>
      </c>
      <c r="D29" s="183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868" priority="80" operator="between">
      <formula>$F5*0.9</formula>
      <formula>$F5</formula>
    </cfRule>
    <cfRule type="cellIs" dxfId="1867" priority="81" operator="lessThan">
      <formula>$F5*0.9</formula>
    </cfRule>
    <cfRule type="cellIs" dxfId="1866" priority="82" operator="greaterThan">
      <formula>$F5</formula>
    </cfRule>
  </conditionalFormatting>
  <conditionalFormatting sqref="D7">
    <cfRule type="cellIs" dxfId="1865" priority="73" operator="between">
      <formula>$F7*0.9</formula>
      <formula>$F7</formula>
    </cfRule>
    <cfRule type="cellIs" dxfId="1864" priority="74" operator="lessThan">
      <formula>$F7*0.9</formula>
    </cfRule>
    <cfRule type="cellIs" dxfId="1863" priority="75" operator="greaterThan">
      <formula>$F7</formula>
    </cfRule>
  </conditionalFormatting>
  <conditionalFormatting sqref="D6">
    <cfRule type="cellIs" dxfId="1862" priority="70" operator="between">
      <formula>$F6*0.9</formula>
      <formula>$F6</formula>
    </cfRule>
    <cfRule type="cellIs" dxfId="1861" priority="71" operator="lessThan">
      <formula>$F6*0.9</formula>
    </cfRule>
    <cfRule type="cellIs" dxfId="1860" priority="72" operator="greaterThan">
      <formula>$F6</formula>
    </cfRule>
  </conditionalFormatting>
  <conditionalFormatting sqref="D11">
    <cfRule type="cellIs" dxfId="1859" priority="67" operator="between">
      <formula>$F11*0.9</formula>
      <formula>$F11</formula>
    </cfRule>
    <cfRule type="cellIs" dxfId="1858" priority="68" operator="lessThan">
      <formula>$F11*0.9</formula>
    </cfRule>
    <cfRule type="cellIs" dxfId="1857" priority="69" operator="greaterThan">
      <formula>$F11</formula>
    </cfRule>
  </conditionalFormatting>
  <conditionalFormatting sqref="D17">
    <cfRule type="cellIs" dxfId="1856" priority="64" operator="between">
      <formula>$F17*0.9</formula>
      <formula>$F17</formula>
    </cfRule>
    <cfRule type="cellIs" dxfId="1855" priority="65" operator="lessThan">
      <formula>$F17*0.9</formula>
    </cfRule>
    <cfRule type="cellIs" dxfId="1854" priority="66" operator="greaterThan">
      <formula>$F17</formula>
    </cfRule>
  </conditionalFormatting>
  <conditionalFormatting sqref="D23">
    <cfRule type="cellIs" dxfId="1853" priority="61" operator="between">
      <formula>$F23*0.9</formula>
      <formula>$F23</formula>
    </cfRule>
    <cfRule type="cellIs" dxfId="1852" priority="62" operator="lessThan">
      <formula>$F23*0.9</formula>
    </cfRule>
    <cfRule type="cellIs" dxfId="1851" priority="63" operator="greaterThan">
      <formula>$F23</formula>
    </cfRule>
  </conditionalFormatting>
  <conditionalFormatting sqref="D12">
    <cfRule type="cellIs" dxfId="1850" priority="58" operator="between">
      <formula>$F12*0.9</formula>
      <formula>$F12</formula>
    </cfRule>
    <cfRule type="cellIs" dxfId="1849" priority="59" operator="lessThan">
      <formula>$F12*0.9</formula>
    </cfRule>
    <cfRule type="cellIs" dxfId="1848" priority="60" operator="greaterThan">
      <formula>$F12</formula>
    </cfRule>
  </conditionalFormatting>
  <conditionalFormatting sqref="D24">
    <cfRule type="cellIs" dxfId="1847" priority="55" operator="between">
      <formula>$F24*0.9</formula>
      <formula>$F24</formula>
    </cfRule>
    <cfRule type="cellIs" dxfId="1846" priority="56" operator="lessThan">
      <formula>$F24*0.9</formula>
    </cfRule>
    <cfRule type="cellIs" dxfId="1845" priority="57" operator="greaterThan">
      <formula>$F24</formula>
    </cfRule>
  </conditionalFormatting>
  <conditionalFormatting sqref="D13">
    <cfRule type="cellIs" dxfId="1844" priority="52" operator="between">
      <formula>$F13*0.9</formula>
      <formula>$F13</formula>
    </cfRule>
    <cfRule type="cellIs" dxfId="1843" priority="53" operator="lessThan">
      <formula>$F13*0.9</formula>
    </cfRule>
    <cfRule type="cellIs" dxfId="1842" priority="54" operator="greaterThan">
      <formula>$F13</formula>
    </cfRule>
  </conditionalFormatting>
  <conditionalFormatting sqref="D19">
    <cfRule type="cellIs" dxfId="1841" priority="49" operator="between">
      <formula>$F19*0.9</formula>
      <formula>$F19</formula>
    </cfRule>
    <cfRule type="cellIs" dxfId="1840" priority="50" operator="lessThan">
      <formula>$F19*0.9</formula>
    </cfRule>
    <cfRule type="cellIs" dxfId="1839" priority="51" operator="greaterThan">
      <formula>$F19</formula>
    </cfRule>
  </conditionalFormatting>
  <conditionalFormatting sqref="D25">
    <cfRule type="cellIs" dxfId="1838" priority="46" operator="between">
      <formula>$F25*0.9</formula>
      <formula>$F25</formula>
    </cfRule>
    <cfRule type="cellIs" dxfId="1837" priority="47" operator="lessThan">
      <formula>$F25*0.9</formula>
    </cfRule>
    <cfRule type="cellIs" dxfId="1836" priority="48" operator="greaterThan">
      <formula>$F25</formula>
    </cfRule>
  </conditionalFormatting>
  <conditionalFormatting sqref="G5 I5 K5 M5">
    <cfRule type="cellIs" dxfId="1835" priority="101" operator="between">
      <formula>$O5*0.9</formula>
      <formula>$O5</formula>
    </cfRule>
    <cfRule type="cellIs" dxfId="1834" priority="102" operator="lessThan">
      <formula>$O5*0.9</formula>
    </cfRule>
    <cfRule type="cellIs" dxfId="1833" priority="103" operator="greaterThan">
      <formula>$O5</formula>
    </cfRule>
  </conditionalFormatting>
  <conditionalFormatting sqref="G6 I6 K6 M6">
    <cfRule type="cellIs" dxfId="1832" priority="83" operator="between">
      <formula>$O6*0.9</formula>
      <formula>$O6</formula>
    </cfRule>
    <cfRule type="cellIs" dxfId="1831" priority="84" operator="lessThan">
      <formula>$O6*0.9</formula>
    </cfRule>
    <cfRule type="cellIs" dxfId="1830" priority="85" operator="greaterThan">
      <formula>$O6</formula>
    </cfRule>
  </conditionalFormatting>
  <conditionalFormatting sqref="G7 I7 K7 M7">
    <cfRule type="cellIs" dxfId="1829" priority="43" operator="between">
      <formula>$O7*0.9</formula>
      <formula>$O7</formula>
    </cfRule>
    <cfRule type="cellIs" dxfId="1828" priority="44" operator="lessThan">
      <formula>$O7*0.9</formula>
    </cfRule>
    <cfRule type="cellIs" dxfId="1827" priority="45" operator="greaterThan">
      <formula>$O7</formula>
    </cfRule>
  </conditionalFormatting>
  <conditionalFormatting sqref="G11 I11 K11 M11">
    <cfRule type="cellIs" dxfId="1826" priority="98" operator="between">
      <formula>$O11*0.9</formula>
      <formula>$O11</formula>
    </cfRule>
    <cfRule type="cellIs" dxfId="1825" priority="99" operator="lessThan">
      <formula>$O11*0.9</formula>
    </cfRule>
    <cfRule type="cellIs" dxfId="1824" priority="100" operator="greaterThan">
      <formula>$O11</formula>
    </cfRule>
  </conditionalFormatting>
  <conditionalFormatting sqref="G12 I12 K12 M12">
    <cfRule type="cellIs" dxfId="1823" priority="95" operator="between">
      <formula>$O12*0.9</formula>
      <formula>$O12</formula>
    </cfRule>
    <cfRule type="cellIs" dxfId="1822" priority="96" operator="lessThan">
      <formula>$O12*0.9</formula>
    </cfRule>
    <cfRule type="cellIs" dxfId="1821" priority="97" operator="greaterThan">
      <formula>$O12</formula>
    </cfRule>
  </conditionalFormatting>
  <conditionalFormatting sqref="G13 I13 K13 M13">
    <cfRule type="cellIs" dxfId="1820" priority="77" operator="between">
      <formula>$O13*0.9</formula>
      <formula>$O13</formula>
    </cfRule>
    <cfRule type="cellIs" dxfId="1819" priority="78" operator="lessThan">
      <formula>$O13*0.9</formula>
    </cfRule>
    <cfRule type="cellIs" dxfId="1818" priority="79" operator="greaterThan">
      <formula>$O13</formula>
    </cfRule>
  </conditionalFormatting>
  <conditionalFormatting sqref="G14 I14 K14 M14">
    <cfRule type="cellIs" dxfId="1817" priority="37" operator="between">
      <formula>$O14*0.9</formula>
      <formula>$O14</formula>
    </cfRule>
    <cfRule type="cellIs" dxfId="1816" priority="38" operator="lessThan">
      <formula>$O14*0.9</formula>
    </cfRule>
    <cfRule type="cellIs" dxfId="1815" priority="39" operator="greaterThan">
      <formula>$O14</formula>
    </cfRule>
  </conditionalFormatting>
  <conditionalFormatting sqref="G17:G18 I17:I18 K17:K18 M17:M18">
    <cfRule type="cellIs" dxfId="1814" priority="92" operator="between">
      <formula>$O17*0.9</formula>
      <formula>$O17</formula>
    </cfRule>
    <cfRule type="cellIs" dxfId="1813" priority="93" operator="lessThan">
      <formula>$O17*0.9</formula>
    </cfRule>
    <cfRule type="cellIs" dxfId="1812" priority="94" operator="greaterThan">
      <formula>$O17</formula>
    </cfRule>
  </conditionalFormatting>
  <conditionalFormatting sqref="G19 I19 K19 M19">
    <cfRule type="cellIs" dxfId="1811" priority="34" operator="between">
      <formula>$O19*0.9</formula>
      <formula>$O19</formula>
    </cfRule>
    <cfRule type="cellIs" dxfId="1810" priority="35" operator="lessThan">
      <formula>$O19*0.9</formula>
    </cfRule>
    <cfRule type="cellIs" dxfId="1809" priority="36" operator="greaterThan">
      <formula>$O19</formula>
    </cfRule>
  </conditionalFormatting>
  <conditionalFormatting sqref="G20 I20 K20 M20">
    <cfRule type="cellIs" dxfId="1808" priority="31" operator="between">
      <formula>$O20*0.9</formula>
      <formula>$O20</formula>
    </cfRule>
    <cfRule type="cellIs" dxfId="1807" priority="32" operator="lessThan">
      <formula>$O20*0.9</formula>
    </cfRule>
    <cfRule type="cellIs" dxfId="1806" priority="33" operator="greaterThan">
      <formula>$O20</formula>
    </cfRule>
  </conditionalFormatting>
  <conditionalFormatting sqref="G23 I23 K23 M23">
    <cfRule type="cellIs" dxfId="1805" priority="89" operator="between">
      <formula>$O23*0.9</formula>
      <formula>$O23</formula>
    </cfRule>
    <cfRule type="cellIs" dxfId="1804" priority="90" operator="lessThan">
      <formula>$O23*0.9</formula>
    </cfRule>
    <cfRule type="cellIs" dxfId="1803" priority="91" operator="greaterThan">
      <formula>$O23</formula>
    </cfRule>
  </conditionalFormatting>
  <conditionalFormatting sqref="G24 I24 K24 M24">
    <cfRule type="cellIs" dxfId="1802" priority="86" operator="between">
      <formula>$O24*0.9</formula>
      <formula>$O24</formula>
    </cfRule>
    <cfRule type="cellIs" dxfId="1801" priority="87" operator="lessThan">
      <formula>$O24*0.9</formula>
    </cfRule>
    <cfRule type="cellIs" dxfId="1800" priority="88" operator="greaterThan">
      <formula>$O24</formula>
    </cfRule>
  </conditionalFormatting>
  <conditionalFormatting sqref="G25 I25 K25 M25">
    <cfRule type="cellIs" dxfId="1799" priority="28" operator="between">
      <formula>$O25*0.9</formula>
      <formula>$O25</formula>
    </cfRule>
    <cfRule type="cellIs" dxfId="1798" priority="29" operator="lessThan">
      <formula>$O25*0.9</formula>
    </cfRule>
    <cfRule type="cellIs" dxfId="1797" priority="30" operator="greaterThan">
      <formula>$O25</formula>
    </cfRule>
  </conditionalFormatting>
  <conditionalFormatting sqref="D8">
    <cfRule type="cellIs" dxfId="1796" priority="25" operator="between">
      <formula>$F8*0.9</formula>
      <formula>$F8</formula>
    </cfRule>
    <cfRule type="cellIs" dxfId="1795" priority="26" operator="lessThan">
      <formula>$F8*0.9</formula>
    </cfRule>
    <cfRule type="cellIs" dxfId="1794" priority="27" operator="greaterThan">
      <formula>$F8</formula>
    </cfRule>
  </conditionalFormatting>
  <conditionalFormatting sqref="D14">
    <cfRule type="cellIs" dxfId="1793" priority="22" operator="between">
      <formula>$F14*0.9</formula>
      <formula>$F14</formula>
    </cfRule>
    <cfRule type="cellIs" dxfId="1792" priority="23" operator="lessThan">
      <formula>$F14*0.9</formula>
    </cfRule>
    <cfRule type="cellIs" dxfId="1791" priority="24" operator="greaterThan">
      <formula>$F14</formula>
    </cfRule>
  </conditionalFormatting>
  <conditionalFormatting sqref="D20">
    <cfRule type="cellIs" dxfId="1790" priority="19" operator="between">
      <formula>$F20*0.9</formula>
      <formula>$F20</formula>
    </cfRule>
    <cfRule type="cellIs" dxfId="1789" priority="20" operator="lessThan">
      <formula>$F20*0.9</formula>
    </cfRule>
    <cfRule type="cellIs" dxfId="1788" priority="21" operator="greaterThan">
      <formula>$F20</formula>
    </cfRule>
  </conditionalFormatting>
  <conditionalFormatting sqref="G15 I15 K15 M15">
    <cfRule type="cellIs" dxfId="1787" priority="16" operator="between">
      <formula>$O15*0.9</formula>
      <formula>$O15</formula>
    </cfRule>
    <cfRule type="cellIs" dxfId="1786" priority="17" operator="lessThan">
      <formula>$O15*0.9</formula>
    </cfRule>
    <cfRule type="cellIs" dxfId="1785" priority="18" operator="greaterThan">
      <formula>$O15</formula>
    </cfRule>
  </conditionalFormatting>
  <conditionalFormatting sqref="G21 I21 K21 M21">
    <cfRule type="cellIs" dxfId="1784" priority="10" operator="between">
      <formula>$O21*0.9</formula>
      <formula>$O21</formula>
    </cfRule>
    <cfRule type="cellIs" dxfId="1783" priority="11" operator="lessThan">
      <formula>$O21*0.9</formula>
    </cfRule>
    <cfRule type="cellIs" dxfId="1782" priority="12" operator="greaterThan">
      <formula>$O21</formula>
    </cfRule>
  </conditionalFormatting>
  <conditionalFormatting sqref="G8 I8 K8 M8">
    <cfRule type="cellIs" dxfId="1781" priority="4" operator="between">
      <formula>$O8*0.9</formula>
      <formula>$O8</formula>
    </cfRule>
    <cfRule type="cellIs" dxfId="1780" priority="5" operator="lessThan">
      <formula>$O8*0.9</formula>
    </cfRule>
    <cfRule type="cellIs" dxfId="1779" priority="6" operator="greaterThan">
      <formula>$O8</formula>
    </cfRule>
  </conditionalFormatting>
  <conditionalFormatting sqref="G9 I9 K9 M9">
    <cfRule type="cellIs" dxfId="1778" priority="1" operator="between">
      <formula>$O9*0.9</formula>
      <formula>$O9</formula>
    </cfRule>
    <cfRule type="cellIs" dxfId="1777" priority="2" operator="lessThan">
      <formula>$O9*0.9</formula>
    </cfRule>
    <cfRule type="cellIs" dxfId="1776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96.6</v>
      </c>
      <c r="E5" s="61">
        <v>107.09534368070952</v>
      </c>
      <c r="F5" s="62">
        <v>90.2</v>
      </c>
      <c r="G5" s="58">
        <v>92.9</v>
      </c>
      <c r="H5" s="61">
        <f>SUM(G5/$O5)*100</f>
        <v>97.789473684210535</v>
      </c>
      <c r="I5" s="61">
        <v>100</v>
      </c>
      <c r="J5" s="61">
        <f>SUM(I5/$O5)*100</f>
        <v>105.26315789473684</v>
      </c>
      <c r="K5" s="18">
        <v>100</v>
      </c>
      <c r="L5" s="61">
        <f>SUM(K5/$O5)*100</f>
        <v>105.26315789473684</v>
      </c>
      <c r="M5" s="18">
        <v>100</v>
      </c>
      <c r="N5" s="28">
        <f>SUM(M5/$O5)*100</f>
        <v>105.26315789473684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10522</v>
      </c>
      <c r="E6" s="61">
        <v>119.56818181818183</v>
      </c>
      <c r="F6" s="63">
        <v>8800</v>
      </c>
      <c r="G6" s="57">
        <v>9652</v>
      </c>
      <c r="H6" s="61">
        <f>SUM(G6/$O6)*100</f>
        <v>87.74545454545455</v>
      </c>
      <c r="I6" s="64">
        <v>7756</v>
      </c>
      <c r="J6" s="61">
        <f>SUM(I6/$O6)*100</f>
        <v>70.509090909090915</v>
      </c>
      <c r="K6" s="29">
        <v>9732</v>
      </c>
      <c r="L6" s="61">
        <f>SUM(K6/$O6)*100</f>
        <v>88.472727272727269</v>
      </c>
      <c r="M6" s="29">
        <v>10311</v>
      </c>
      <c r="N6" s="28">
        <f>SUM(M6/$O6)*100</f>
        <v>93.736363636363635</v>
      </c>
      <c r="O6" s="35">
        <v>11000</v>
      </c>
      <c r="Q6" s="1"/>
    </row>
    <row r="7" spans="3:17" ht="20.100000000000001" customHeight="1" x14ac:dyDescent="0.25">
      <c r="C7" s="21" t="s">
        <v>10</v>
      </c>
      <c r="D7" s="18">
        <v>97.6</v>
      </c>
      <c r="E7" s="61">
        <v>109.05027932960894</v>
      </c>
      <c r="F7" s="65">
        <v>89.5</v>
      </c>
      <c r="G7" s="58">
        <v>97</v>
      </c>
      <c r="H7" s="61">
        <f>SUM(G7/$O7)*100</f>
        <v>102.10526315789474</v>
      </c>
      <c r="I7" s="61">
        <v>93.100000000000009</v>
      </c>
      <c r="J7" s="61">
        <f>SUM(I7/$O7)*100</f>
        <v>98.000000000000014</v>
      </c>
      <c r="K7" s="18">
        <v>85.7</v>
      </c>
      <c r="L7" s="61">
        <f>SUM(K7/$O7)*100</f>
        <v>90.21052631578948</v>
      </c>
      <c r="M7" s="18">
        <v>83.3</v>
      </c>
      <c r="N7" s="28">
        <f>SUM(M7/$O7)*100</f>
        <v>87.68421052631578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81.100000000000009</v>
      </c>
      <c r="E8" s="61">
        <v>87.20430107526883</v>
      </c>
      <c r="F8" s="65">
        <v>93</v>
      </c>
      <c r="G8" s="121">
        <v>79.3</v>
      </c>
      <c r="H8" s="122">
        <f>SUM(G8/$O8)*100</f>
        <v>97.901234567901227</v>
      </c>
      <c r="I8" s="122">
        <v>77.8</v>
      </c>
      <c r="J8" s="122">
        <f>SUM(I8/$O8)*100</f>
        <v>96.049382716049379</v>
      </c>
      <c r="K8" s="116">
        <v>69.199999999999989</v>
      </c>
      <c r="L8" s="122">
        <f>SUM(K8/$O8)*100</f>
        <v>85.432098765432087</v>
      </c>
      <c r="M8" s="116">
        <v>66.7</v>
      </c>
      <c r="N8" s="28">
        <f>SUM(M8/$O8)*100</f>
        <v>82.345679012345684</v>
      </c>
      <c r="O8" s="34">
        <v>81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78.3</v>
      </c>
      <c r="H9" s="122">
        <f>SUM(G9/$O9)*100</f>
        <v>130.5</v>
      </c>
      <c r="I9" s="122">
        <v>81.399999999999991</v>
      </c>
      <c r="J9" s="122">
        <f>SUM(I9/$O9)*100</f>
        <v>135.66666666666666</v>
      </c>
      <c r="K9" s="116">
        <v>75.7</v>
      </c>
      <c r="L9" s="122">
        <f>SUM(K9/$O9)*100</f>
        <v>126.16666666666667</v>
      </c>
      <c r="M9" s="116">
        <v>76.900000000000006</v>
      </c>
      <c r="N9" s="28">
        <f>SUM(M9/$O9)*100</f>
        <v>128.16666666666669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0</v>
      </c>
      <c r="E11" s="61">
        <v>0</v>
      </c>
      <c r="F11" s="62">
        <v>84.2</v>
      </c>
      <c r="G11" s="58">
        <v>0</v>
      </c>
      <c r="H11" s="61">
        <f>SUM(G11/$O11)*100</f>
        <v>0</v>
      </c>
      <c r="I11" s="61">
        <v>0</v>
      </c>
      <c r="J11" s="61">
        <f>SUM(I11/$O11)*100</f>
        <v>0</v>
      </c>
      <c r="K11" s="18">
        <v>0</v>
      </c>
      <c r="L11" s="61">
        <f>SUM(K11/$O11)*100</f>
        <v>0</v>
      </c>
      <c r="M11" s="18">
        <v>0</v>
      </c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0</v>
      </c>
      <c r="E12" s="61">
        <v>0</v>
      </c>
      <c r="F12" s="63">
        <v>7500</v>
      </c>
      <c r="G12" s="57">
        <v>0</v>
      </c>
      <c r="H12" s="61">
        <f>SUM(G12/$O12)*100</f>
        <v>0</v>
      </c>
      <c r="I12" s="64">
        <v>0</v>
      </c>
      <c r="J12" s="61">
        <f>SUM(I12/$O12)*100</f>
        <v>0</v>
      </c>
      <c r="K12" s="29">
        <v>0</v>
      </c>
      <c r="L12" s="61">
        <f>SUM(K12/$O12)*100</f>
        <v>0</v>
      </c>
      <c r="M12" s="29">
        <v>0</v>
      </c>
      <c r="N12" s="28">
        <f>SUM(M12/$O12)*100</f>
        <v>0</v>
      </c>
      <c r="O12" s="35">
        <v>6800</v>
      </c>
      <c r="Q12" s="1"/>
    </row>
    <row r="13" spans="3:17" ht="20.100000000000001" customHeight="1" x14ac:dyDescent="0.25">
      <c r="C13" s="21" t="s">
        <v>10</v>
      </c>
      <c r="D13" s="18">
        <v>0</v>
      </c>
      <c r="E13" s="61">
        <v>0</v>
      </c>
      <c r="F13" s="62">
        <v>82.2</v>
      </c>
      <c r="G13" s="58">
        <v>0</v>
      </c>
      <c r="H13" s="61">
        <f>SUM(G13/$O13)*100</f>
        <v>0</v>
      </c>
      <c r="I13" s="61">
        <v>0</v>
      </c>
      <c r="J13" s="18">
        <f>SUM(I13/$O13)*100</f>
        <v>0</v>
      </c>
      <c r="K13" s="18">
        <v>0</v>
      </c>
      <c r="L13" s="61">
        <f>SUM(K13/$O13)*100</f>
        <v>0</v>
      </c>
      <c r="M13" s="18">
        <v>0</v>
      </c>
      <c r="N13" s="28">
        <f>SUM(M13/$O13)*100</f>
        <v>0</v>
      </c>
      <c r="O13" s="34">
        <v>82.199999999999989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136.61202185792348</v>
      </c>
      <c r="F14" s="62">
        <v>73.2</v>
      </c>
      <c r="G14" s="58">
        <v>100</v>
      </c>
      <c r="H14" s="61">
        <f>SUM(G14/$O14)*100</f>
        <v>136.61202185792348</v>
      </c>
      <c r="I14" s="61">
        <v>0</v>
      </c>
      <c r="J14" s="61">
        <f>SUM(I14/$O14)*100</f>
        <v>0</v>
      </c>
      <c r="K14" s="18">
        <v>0</v>
      </c>
      <c r="L14" s="61">
        <f>SUM(K14/$O14)*100</f>
        <v>0</v>
      </c>
      <c r="M14" s="18">
        <v>0</v>
      </c>
      <c r="N14" s="28">
        <f>SUM(M14/$O14)*100</f>
        <v>0</v>
      </c>
      <c r="O14" s="34">
        <v>73.2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100</v>
      </c>
      <c r="H15" s="61">
        <f>SUM(G15/$O15)*100</f>
        <v>111.11111111111111</v>
      </c>
      <c r="I15" s="61">
        <v>100</v>
      </c>
      <c r="J15" s="61">
        <f>SUM(I15/$O15)*100</f>
        <v>111.11111111111111</v>
      </c>
      <c r="K15" s="18">
        <v>100</v>
      </c>
      <c r="L15" s="61">
        <f>SUM(K15/$O15)*100</f>
        <v>111.11111111111111</v>
      </c>
      <c r="M15" s="18">
        <v>0</v>
      </c>
      <c r="N15" s="28">
        <f>SUM(M15/$O15)*100</f>
        <v>0</v>
      </c>
      <c r="O15" s="34">
        <v>90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84.5</v>
      </c>
      <c r="E17" s="61">
        <v>120.37037037037037</v>
      </c>
      <c r="F17" s="62">
        <v>70.2</v>
      </c>
      <c r="G17" s="58">
        <v>87.3</v>
      </c>
      <c r="H17" s="61">
        <f>SUM(G17/$O17)*100</f>
        <v>98.089887640449433</v>
      </c>
      <c r="I17" s="61">
        <v>85.5</v>
      </c>
      <c r="J17" s="61">
        <f>SUM(I17/$O17)*100</f>
        <v>96.067415730337075</v>
      </c>
      <c r="K17" s="18">
        <v>82.5</v>
      </c>
      <c r="L17" s="61">
        <f>SUM(K17/$O17)*100</f>
        <v>92.696629213483149</v>
      </c>
      <c r="M17" s="18">
        <v>85.1</v>
      </c>
      <c r="N17" s="28">
        <f>SUM(M17/$O17)*100</f>
        <v>95.617977528089881</v>
      </c>
      <c r="O17" s="34">
        <v>89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3239</v>
      </c>
      <c r="H18" s="61">
        <f>SUM(G18/$O18)*100</f>
        <v>95.264705882352942</v>
      </c>
      <c r="I18" s="123">
        <v>3085</v>
      </c>
      <c r="J18" s="61">
        <f>SUM(I18/$O18)*100</f>
        <v>90.735294117647058</v>
      </c>
      <c r="K18" s="117">
        <v>3199</v>
      </c>
      <c r="L18" s="61">
        <f>SUM(K18/$O18)*100</f>
        <v>94.088235294117652</v>
      </c>
      <c r="M18" s="117">
        <v>2906</v>
      </c>
      <c r="N18" s="28">
        <f>SUM(M18/$O18)*100</f>
        <v>85.470588235294116</v>
      </c>
      <c r="O18" s="118">
        <v>3400</v>
      </c>
      <c r="Q18" s="1"/>
    </row>
    <row r="19" spans="3:17" ht="20.100000000000001" customHeight="1" x14ac:dyDescent="0.25">
      <c r="C19" s="21" t="s">
        <v>10</v>
      </c>
      <c r="D19" s="18">
        <v>78.600000000000009</v>
      </c>
      <c r="E19" s="61">
        <v>122.23950233281495</v>
      </c>
      <c r="F19" s="62">
        <v>64.3</v>
      </c>
      <c r="G19" s="66">
        <v>82.1</v>
      </c>
      <c r="H19" s="61">
        <f t="shared" ref="H19:H20" si="0">SUM(G19/$O19)*100</f>
        <v>108.02631578947368</v>
      </c>
      <c r="I19" s="61">
        <v>78.900000000000006</v>
      </c>
      <c r="J19" s="61">
        <f t="shared" ref="J19:J20" si="1">SUM(I19/$O19)*100</f>
        <v>103.81578947368422</v>
      </c>
      <c r="K19" s="18">
        <v>82.5</v>
      </c>
      <c r="L19" s="61">
        <f t="shared" ref="L19:L20" si="2">SUM(K19/$O19)*100</f>
        <v>108.55263157894737</v>
      </c>
      <c r="M19" s="18">
        <v>83.6</v>
      </c>
      <c r="N19" s="28">
        <f>SUM(M19/$O19)*100</f>
        <v>109.99999999999999</v>
      </c>
      <c r="O19" s="34">
        <v>76</v>
      </c>
      <c r="Q19" s="1"/>
    </row>
    <row r="20" spans="3:17" ht="20.100000000000001" customHeight="1" x14ac:dyDescent="0.25">
      <c r="C20" s="21" t="s">
        <v>13</v>
      </c>
      <c r="D20" s="18">
        <v>52.900000000000006</v>
      </c>
      <c r="E20" s="61">
        <v>71.972789115646265</v>
      </c>
      <c r="F20" s="62">
        <v>73.5</v>
      </c>
      <c r="G20" s="58">
        <v>63.1</v>
      </c>
      <c r="H20" s="61">
        <f t="shared" si="0"/>
        <v>90.142857142857153</v>
      </c>
      <c r="I20" s="61">
        <v>69</v>
      </c>
      <c r="J20" s="61">
        <f t="shared" si="1"/>
        <v>98.571428571428584</v>
      </c>
      <c r="K20" s="18">
        <v>73</v>
      </c>
      <c r="L20" s="61">
        <f t="shared" si="2"/>
        <v>104.28571428571429</v>
      </c>
      <c r="M20" s="18">
        <v>65.5</v>
      </c>
      <c r="N20" s="28">
        <f>SUM(M20/$O20)*100</f>
        <v>93.571428571428569</v>
      </c>
      <c r="O20" s="34">
        <v>70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50</v>
      </c>
      <c r="H21" s="61">
        <f>SUM(G21/$O21)*100</f>
        <v>100</v>
      </c>
      <c r="I21" s="61">
        <v>68.600000000000009</v>
      </c>
      <c r="J21" s="61">
        <f>SUM(I21/$O21)*100</f>
        <v>137.20000000000002</v>
      </c>
      <c r="K21" s="18">
        <v>68.8</v>
      </c>
      <c r="L21" s="61">
        <f>SUM(K21/$O21)*100</f>
        <v>137.6</v>
      </c>
      <c r="M21" s="18">
        <v>62.5</v>
      </c>
      <c r="N21" s="28">
        <f>SUM(M21/$O21)*100</f>
        <v>125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68.600000000000009</v>
      </c>
      <c r="E23" s="61">
        <v>110.28938906752413</v>
      </c>
      <c r="F23" s="62">
        <v>62.2</v>
      </c>
      <c r="G23" s="58">
        <v>64.2</v>
      </c>
      <c r="H23" s="61">
        <f>SUM(G23/$O23)*100</f>
        <v>93.043478260869577</v>
      </c>
      <c r="I23" s="61">
        <v>68.899999999999991</v>
      </c>
      <c r="J23" s="61">
        <f>SUM(I23/$O23)*100</f>
        <v>99.855072463768096</v>
      </c>
      <c r="K23" s="18">
        <v>68.300000000000011</v>
      </c>
      <c r="L23" s="61">
        <f>SUM(K23/$O23)*100</f>
        <v>98.985507246376827</v>
      </c>
      <c r="M23" s="18">
        <v>66.5</v>
      </c>
      <c r="N23" s="28">
        <f>SUM(M23/$O23)*100</f>
        <v>96.376811594202891</v>
      </c>
      <c r="O23" s="34">
        <v>69</v>
      </c>
      <c r="Q23" s="1"/>
    </row>
    <row r="24" spans="3:17" ht="20.100000000000001" customHeight="1" x14ac:dyDescent="0.25">
      <c r="C24" s="21" t="s">
        <v>3</v>
      </c>
      <c r="D24" s="29">
        <v>4266</v>
      </c>
      <c r="E24" s="61">
        <v>104.04878048780488</v>
      </c>
      <c r="F24" s="63">
        <v>4100</v>
      </c>
      <c r="G24" s="57">
        <v>4358</v>
      </c>
      <c r="H24" s="61">
        <f>SUM(G24/$O24)*100</f>
        <v>94.739130434782609</v>
      </c>
      <c r="I24" s="64">
        <v>4497</v>
      </c>
      <c r="J24" s="61">
        <f>SUM(I24/$O24)*100</f>
        <v>97.760869565217391</v>
      </c>
      <c r="K24" s="29">
        <v>4657</v>
      </c>
      <c r="L24" s="61">
        <f>SUM(K24/$O24)*100</f>
        <v>101.23913043478261</v>
      </c>
      <c r="M24" s="29">
        <v>4635</v>
      </c>
      <c r="N24" s="28">
        <f>SUM(M24/$O24)*100</f>
        <v>100.76086956521739</v>
      </c>
      <c r="O24" s="35">
        <v>4600</v>
      </c>
      <c r="Q24" s="1"/>
    </row>
    <row r="25" spans="3:17" ht="20.100000000000001" customHeight="1" x14ac:dyDescent="0.25">
      <c r="C25" s="25" t="s">
        <v>10</v>
      </c>
      <c r="D25" s="18">
        <v>67.600000000000009</v>
      </c>
      <c r="E25" s="61">
        <v>111.92052980132452</v>
      </c>
      <c r="F25" s="62">
        <v>60.4</v>
      </c>
      <c r="G25" s="58">
        <v>61.6</v>
      </c>
      <c r="H25" s="61">
        <f>SUM(G25/$O25)*100</f>
        <v>91.940298507462686</v>
      </c>
      <c r="I25" s="61">
        <v>65.5</v>
      </c>
      <c r="J25" s="61">
        <f>SUM(I25/$O25)*100</f>
        <v>97.761194029850756</v>
      </c>
      <c r="K25" s="18">
        <v>64.600000000000009</v>
      </c>
      <c r="L25" s="61">
        <f>SUM(K25/$O25)*100</f>
        <v>96.417910447761201</v>
      </c>
      <c r="M25" s="18">
        <v>64.5</v>
      </c>
      <c r="N25" s="28">
        <f>SUM(M25/$O25)*100</f>
        <v>96.268656716417908</v>
      </c>
      <c r="O25" s="34">
        <v>67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G27" s="52"/>
      <c r="L27" s="20"/>
    </row>
    <row r="28" spans="3:17" ht="20.100000000000001" customHeight="1" x14ac:dyDescent="0.25">
      <c r="C28" s="182" t="s">
        <v>8</v>
      </c>
      <c r="D28" s="182"/>
      <c r="E28" s="20"/>
      <c r="F28" s="32"/>
      <c r="G28" s="52"/>
      <c r="L28" s="20"/>
    </row>
    <row r="29" spans="3:17" ht="20.100000000000001" customHeight="1" x14ac:dyDescent="0.25">
      <c r="C29" s="183" t="s">
        <v>9</v>
      </c>
      <c r="D29" s="183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775" priority="80" operator="between">
      <formula>$F5*0.9</formula>
      <formula>$F5</formula>
    </cfRule>
    <cfRule type="cellIs" dxfId="1774" priority="81" operator="lessThan">
      <formula>$F5*0.9</formula>
    </cfRule>
    <cfRule type="cellIs" dxfId="1773" priority="82" operator="greaterThan">
      <formula>$F5</formula>
    </cfRule>
  </conditionalFormatting>
  <conditionalFormatting sqref="D7">
    <cfRule type="cellIs" dxfId="1772" priority="73" operator="between">
      <formula>$F7*0.9</formula>
      <formula>$F7</formula>
    </cfRule>
    <cfRule type="cellIs" dxfId="1771" priority="74" operator="lessThan">
      <formula>$F7*0.9</formula>
    </cfRule>
    <cfRule type="cellIs" dxfId="1770" priority="75" operator="greaterThan">
      <formula>$F7</formula>
    </cfRule>
  </conditionalFormatting>
  <conditionalFormatting sqref="D6">
    <cfRule type="cellIs" dxfId="1769" priority="70" operator="between">
      <formula>$F6*0.9</formula>
      <formula>$F6</formula>
    </cfRule>
    <cfRule type="cellIs" dxfId="1768" priority="71" operator="lessThan">
      <formula>$F6*0.9</formula>
    </cfRule>
    <cfRule type="cellIs" dxfId="1767" priority="72" operator="greaterThan">
      <formula>$F6</formula>
    </cfRule>
  </conditionalFormatting>
  <conditionalFormatting sqref="D11">
    <cfRule type="cellIs" dxfId="1766" priority="67" operator="between">
      <formula>$F11*0.9</formula>
      <formula>$F11</formula>
    </cfRule>
    <cfRule type="cellIs" dxfId="1765" priority="68" operator="lessThan">
      <formula>$F11*0.9</formula>
    </cfRule>
    <cfRule type="cellIs" dxfId="1764" priority="69" operator="greaterThan">
      <formula>$F11</formula>
    </cfRule>
  </conditionalFormatting>
  <conditionalFormatting sqref="D17">
    <cfRule type="cellIs" dxfId="1763" priority="64" operator="between">
      <formula>$F17*0.9</formula>
      <formula>$F17</formula>
    </cfRule>
    <cfRule type="cellIs" dxfId="1762" priority="65" operator="lessThan">
      <formula>$F17*0.9</formula>
    </cfRule>
    <cfRule type="cellIs" dxfId="1761" priority="66" operator="greaterThan">
      <formula>$F17</formula>
    </cfRule>
  </conditionalFormatting>
  <conditionalFormatting sqref="D23">
    <cfRule type="cellIs" dxfId="1760" priority="61" operator="between">
      <formula>$F23*0.9</formula>
      <formula>$F23</formula>
    </cfRule>
    <cfRule type="cellIs" dxfId="1759" priority="62" operator="lessThan">
      <formula>$F23*0.9</formula>
    </cfRule>
    <cfRule type="cellIs" dxfId="1758" priority="63" operator="greaterThan">
      <formula>$F23</formula>
    </cfRule>
  </conditionalFormatting>
  <conditionalFormatting sqref="D12">
    <cfRule type="cellIs" dxfId="1757" priority="58" operator="between">
      <formula>$F12*0.9</formula>
      <formula>$F12</formula>
    </cfRule>
    <cfRule type="cellIs" dxfId="1756" priority="59" operator="lessThan">
      <formula>$F12*0.9</formula>
    </cfRule>
    <cfRule type="cellIs" dxfId="1755" priority="60" operator="greaterThan">
      <formula>$F12</formula>
    </cfRule>
  </conditionalFormatting>
  <conditionalFormatting sqref="D24">
    <cfRule type="cellIs" dxfId="1754" priority="55" operator="between">
      <formula>$F24*0.9</formula>
      <formula>$F24</formula>
    </cfRule>
    <cfRule type="cellIs" dxfId="1753" priority="56" operator="lessThan">
      <formula>$F24*0.9</formula>
    </cfRule>
    <cfRule type="cellIs" dxfId="1752" priority="57" operator="greaterThan">
      <formula>$F24</formula>
    </cfRule>
  </conditionalFormatting>
  <conditionalFormatting sqref="D13">
    <cfRule type="cellIs" dxfId="1751" priority="52" operator="between">
      <formula>$F13*0.9</formula>
      <formula>$F13</formula>
    </cfRule>
    <cfRule type="cellIs" dxfId="1750" priority="53" operator="lessThan">
      <formula>$F13*0.9</formula>
    </cfRule>
    <cfRule type="cellIs" dxfId="1749" priority="54" operator="greaterThan">
      <formula>$F13</formula>
    </cfRule>
  </conditionalFormatting>
  <conditionalFormatting sqref="D19">
    <cfRule type="cellIs" dxfId="1748" priority="49" operator="between">
      <formula>$F19*0.9</formula>
      <formula>$F19</formula>
    </cfRule>
    <cfRule type="cellIs" dxfId="1747" priority="50" operator="lessThan">
      <formula>$F19*0.9</formula>
    </cfRule>
    <cfRule type="cellIs" dxfId="1746" priority="51" operator="greaterThan">
      <formula>$F19</formula>
    </cfRule>
  </conditionalFormatting>
  <conditionalFormatting sqref="D25">
    <cfRule type="cellIs" dxfId="1745" priority="46" operator="between">
      <formula>$F25*0.9</formula>
      <formula>$F25</formula>
    </cfRule>
    <cfRule type="cellIs" dxfId="1744" priority="47" operator="lessThan">
      <formula>$F25*0.9</formula>
    </cfRule>
    <cfRule type="cellIs" dxfId="1743" priority="48" operator="greaterThan">
      <formula>$F25</formula>
    </cfRule>
  </conditionalFormatting>
  <conditionalFormatting sqref="G5 I5 K5 M5">
    <cfRule type="cellIs" dxfId="1742" priority="101" operator="between">
      <formula>$O5*0.9</formula>
      <formula>$O5</formula>
    </cfRule>
    <cfRule type="cellIs" dxfId="1741" priority="102" operator="lessThan">
      <formula>$O5*0.9</formula>
    </cfRule>
    <cfRule type="cellIs" dxfId="1740" priority="103" operator="greaterThan">
      <formula>$O5</formula>
    </cfRule>
  </conditionalFormatting>
  <conditionalFormatting sqref="G6 I6 K6 M6">
    <cfRule type="cellIs" dxfId="1739" priority="83" operator="between">
      <formula>$O6*0.9</formula>
      <formula>$O6</formula>
    </cfRule>
    <cfRule type="cellIs" dxfId="1738" priority="84" operator="lessThan">
      <formula>$O6*0.9</formula>
    </cfRule>
    <cfRule type="cellIs" dxfId="1737" priority="85" operator="greaterThan">
      <formula>$O6</formula>
    </cfRule>
  </conditionalFormatting>
  <conditionalFormatting sqref="G7 I7 K7 M7">
    <cfRule type="cellIs" dxfId="1736" priority="43" operator="between">
      <formula>$O7*0.9</formula>
      <formula>$O7</formula>
    </cfRule>
    <cfRule type="cellIs" dxfId="1735" priority="44" operator="lessThan">
      <formula>$O7*0.9</formula>
    </cfRule>
    <cfRule type="cellIs" dxfId="1734" priority="45" operator="greaterThan">
      <formula>$O7</formula>
    </cfRule>
  </conditionalFormatting>
  <conditionalFormatting sqref="G11 I11 K11 M11">
    <cfRule type="cellIs" dxfId="1733" priority="98" operator="between">
      <formula>$O11*0.9</formula>
      <formula>$O11</formula>
    </cfRule>
    <cfRule type="cellIs" dxfId="1732" priority="99" operator="lessThan">
      <formula>$O11*0.9</formula>
    </cfRule>
    <cfRule type="cellIs" dxfId="1731" priority="100" operator="greaterThan">
      <formula>$O11</formula>
    </cfRule>
  </conditionalFormatting>
  <conditionalFormatting sqref="G12 I12 K12 M12">
    <cfRule type="cellIs" dxfId="1730" priority="95" operator="between">
      <formula>$O12*0.9</formula>
      <formula>$O12</formula>
    </cfRule>
    <cfRule type="cellIs" dxfId="1729" priority="96" operator="lessThan">
      <formula>$O12*0.9</formula>
    </cfRule>
    <cfRule type="cellIs" dxfId="1728" priority="97" operator="greaterThan">
      <formula>$O12</formula>
    </cfRule>
  </conditionalFormatting>
  <conditionalFormatting sqref="G13 I13 K13 M13">
    <cfRule type="cellIs" dxfId="1727" priority="77" operator="between">
      <formula>$O13*0.9</formula>
      <formula>$O13</formula>
    </cfRule>
    <cfRule type="cellIs" dxfId="1726" priority="78" operator="lessThan">
      <formula>$O13*0.9</formula>
    </cfRule>
    <cfRule type="cellIs" dxfId="1725" priority="79" operator="greaterThan">
      <formula>$O13</formula>
    </cfRule>
  </conditionalFormatting>
  <conditionalFormatting sqref="G14 I14 K14 M14">
    <cfRule type="cellIs" dxfId="1724" priority="37" operator="between">
      <formula>$O14*0.9</formula>
      <formula>$O14</formula>
    </cfRule>
    <cfRule type="cellIs" dxfId="1723" priority="38" operator="lessThan">
      <formula>$O14*0.9</formula>
    </cfRule>
    <cfRule type="cellIs" dxfId="1722" priority="39" operator="greaterThan">
      <formula>$O14</formula>
    </cfRule>
  </conditionalFormatting>
  <conditionalFormatting sqref="G17:G18 I17:I18 K17:K18 M17:M18">
    <cfRule type="cellIs" dxfId="1721" priority="92" operator="between">
      <formula>$O17*0.9</formula>
      <formula>$O17</formula>
    </cfRule>
    <cfRule type="cellIs" dxfId="1720" priority="93" operator="lessThan">
      <formula>$O17*0.9</formula>
    </cfRule>
    <cfRule type="cellIs" dxfId="1719" priority="94" operator="greaterThan">
      <formula>$O17</formula>
    </cfRule>
  </conditionalFormatting>
  <conditionalFormatting sqref="G19 I19 K19 M19">
    <cfRule type="cellIs" dxfId="1718" priority="34" operator="between">
      <formula>$O19*0.9</formula>
      <formula>$O19</formula>
    </cfRule>
    <cfRule type="cellIs" dxfId="1717" priority="35" operator="lessThan">
      <formula>$O19*0.9</formula>
    </cfRule>
    <cfRule type="cellIs" dxfId="1716" priority="36" operator="greaterThan">
      <formula>$O19</formula>
    </cfRule>
  </conditionalFormatting>
  <conditionalFormatting sqref="G20 I20 K20 M20">
    <cfRule type="cellIs" dxfId="1715" priority="31" operator="between">
      <formula>$O20*0.9</formula>
      <formula>$O20</formula>
    </cfRule>
    <cfRule type="cellIs" dxfId="1714" priority="32" operator="lessThan">
      <formula>$O20*0.9</formula>
    </cfRule>
    <cfRule type="cellIs" dxfId="1713" priority="33" operator="greaterThan">
      <formula>$O20</formula>
    </cfRule>
  </conditionalFormatting>
  <conditionalFormatting sqref="G23 I23 K23 M23">
    <cfRule type="cellIs" dxfId="1712" priority="89" operator="between">
      <formula>$O23*0.9</formula>
      <formula>$O23</formula>
    </cfRule>
    <cfRule type="cellIs" dxfId="1711" priority="90" operator="lessThan">
      <formula>$O23*0.9</formula>
    </cfRule>
    <cfRule type="cellIs" dxfId="1710" priority="91" operator="greaterThan">
      <formula>$O23</formula>
    </cfRule>
  </conditionalFormatting>
  <conditionalFormatting sqref="G24 I24 K24 M24">
    <cfRule type="cellIs" dxfId="1709" priority="86" operator="between">
      <formula>$O24*0.9</formula>
      <formula>$O24</formula>
    </cfRule>
    <cfRule type="cellIs" dxfId="1708" priority="87" operator="lessThan">
      <formula>$O24*0.9</formula>
    </cfRule>
    <cfRule type="cellIs" dxfId="1707" priority="88" operator="greaterThan">
      <formula>$O24</formula>
    </cfRule>
  </conditionalFormatting>
  <conditionalFormatting sqref="G25 I25 K25 M25">
    <cfRule type="cellIs" dxfId="1706" priority="28" operator="between">
      <formula>$O25*0.9</formula>
      <formula>$O25</formula>
    </cfRule>
    <cfRule type="cellIs" dxfId="1705" priority="29" operator="lessThan">
      <formula>$O25*0.9</formula>
    </cfRule>
    <cfRule type="cellIs" dxfId="1704" priority="30" operator="greaterThan">
      <formula>$O25</formula>
    </cfRule>
  </conditionalFormatting>
  <conditionalFormatting sqref="D8">
    <cfRule type="cellIs" dxfId="1703" priority="25" operator="between">
      <formula>$F8*0.9</formula>
      <formula>$F8</formula>
    </cfRule>
    <cfRule type="cellIs" dxfId="1702" priority="26" operator="lessThan">
      <formula>$F8*0.9</formula>
    </cfRule>
    <cfRule type="cellIs" dxfId="1701" priority="27" operator="greaterThan">
      <formula>$F8</formula>
    </cfRule>
  </conditionalFormatting>
  <conditionalFormatting sqref="D14">
    <cfRule type="cellIs" dxfId="1700" priority="22" operator="between">
      <formula>$F14*0.9</formula>
      <formula>$F14</formula>
    </cfRule>
    <cfRule type="cellIs" dxfId="1699" priority="23" operator="lessThan">
      <formula>$F14*0.9</formula>
    </cfRule>
    <cfRule type="cellIs" dxfId="1698" priority="24" operator="greaterThan">
      <formula>$F14</formula>
    </cfRule>
  </conditionalFormatting>
  <conditionalFormatting sqref="D20">
    <cfRule type="cellIs" dxfId="1697" priority="19" operator="between">
      <formula>$F20*0.9</formula>
      <formula>$F20</formula>
    </cfRule>
    <cfRule type="cellIs" dxfId="1696" priority="20" operator="lessThan">
      <formula>$F20*0.9</formula>
    </cfRule>
    <cfRule type="cellIs" dxfId="1695" priority="21" operator="greaterThan">
      <formula>$F20</formula>
    </cfRule>
  </conditionalFormatting>
  <conditionalFormatting sqref="G15 I15 K15 M15">
    <cfRule type="cellIs" dxfId="1694" priority="16" operator="between">
      <formula>$O15*0.9</formula>
      <formula>$O15</formula>
    </cfRule>
    <cfRule type="cellIs" dxfId="1693" priority="17" operator="lessThan">
      <formula>$O15*0.9</formula>
    </cfRule>
    <cfRule type="cellIs" dxfId="1692" priority="18" operator="greaterThan">
      <formula>$O15</formula>
    </cfRule>
  </conditionalFormatting>
  <conditionalFormatting sqref="G21 I21 K21 M21">
    <cfRule type="cellIs" dxfId="1691" priority="10" operator="between">
      <formula>$O21*0.9</formula>
      <formula>$O21</formula>
    </cfRule>
    <cfRule type="cellIs" dxfId="1690" priority="11" operator="lessThan">
      <formula>$O21*0.9</formula>
    </cfRule>
    <cfRule type="cellIs" dxfId="1689" priority="12" operator="greaterThan">
      <formula>$O21</formula>
    </cfRule>
  </conditionalFormatting>
  <conditionalFormatting sqref="G8 I8 K8 M8">
    <cfRule type="cellIs" dxfId="1688" priority="4" operator="between">
      <formula>$O8*0.9</formula>
      <formula>$O8</formula>
    </cfRule>
    <cfRule type="cellIs" dxfId="1687" priority="5" operator="lessThan">
      <formula>$O8*0.9</formula>
    </cfRule>
    <cfRule type="cellIs" dxfId="1686" priority="6" operator="greaterThan">
      <formula>$O8</formula>
    </cfRule>
  </conditionalFormatting>
  <conditionalFormatting sqref="G9 I9 K9 M9">
    <cfRule type="cellIs" dxfId="1685" priority="1" operator="between">
      <formula>$O9*0.9</formula>
      <formula>$O9</formula>
    </cfRule>
    <cfRule type="cellIs" dxfId="1684" priority="2" operator="lessThan">
      <formula>$O9*0.9</formula>
    </cfRule>
    <cfRule type="cellIs" dxfId="1683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98.9</v>
      </c>
      <c r="E5" s="61">
        <v>111.49943630214206</v>
      </c>
      <c r="F5" s="62">
        <v>88.7</v>
      </c>
      <c r="G5" s="58">
        <v>98.6</v>
      </c>
      <c r="H5" s="61">
        <f>SUM(G5/$O5)*100</f>
        <v>109.55555555555554</v>
      </c>
      <c r="I5" s="61">
        <v>98.4</v>
      </c>
      <c r="J5" s="61">
        <f>SUM(I5/$O5)*100</f>
        <v>109.33333333333334</v>
      </c>
      <c r="K5" s="18">
        <v>97.899999999999991</v>
      </c>
      <c r="L5" s="61">
        <f>SUM(K5/$O5)*100</f>
        <v>108.77777777777777</v>
      </c>
      <c r="M5" s="18">
        <v>97.2</v>
      </c>
      <c r="N5" s="28">
        <f>SUM(M5/$O5)*100</f>
        <v>108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12063</v>
      </c>
      <c r="E6" s="61">
        <v>123.09183673469389</v>
      </c>
      <c r="F6" s="63">
        <v>9800</v>
      </c>
      <c r="G6" s="57">
        <v>12075</v>
      </c>
      <c r="H6" s="61">
        <f>SUM(G6/$O6)*100</f>
        <v>118.38235294117648</v>
      </c>
      <c r="I6" s="64">
        <v>11609</v>
      </c>
      <c r="J6" s="61">
        <f>SUM(I6/$O6)*100</f>
        <v>113.81372549019608</v>
      </c>
      <c r="K6" s="29">
        <v>10857</v>
      </c>
      <c r="L6" s="61">
        <f>SUM(K6/$O6)*100</f>
        <v>106.44117647058823</v>
      </c>
      <c r="M6" s="29">
        <v>11683</v>
      </c>
      <c r="N6" s="28">
        <f>SUM(M6/$O6)*100</f>
        <v>114.53921568627452</v>
      </c>
      <c r="O6" s="35">
        <v>10200</v>
      </c>
      <c r="Q6" s="1"/>
    </row>
    <row r="7" spans="3:17" ht="20.100000000000001" customHeight="1" x14ac:dyDescent="0.25">
      <c r="C7" s="21" t="s">
        <v>10</v>
      </c>
      <c r="D7" s="18">
        <v>97.2</v>
      </c>
      <c r="E7" s="61">
        <v>112.36994219653181</v>
      </c>
      <c r="F7" s="65">
        <v>86.5</v>
      </c>
      <c r="G7" s="58">
        <v>97.5</v>
      </c>
      <c r="H7" s="61">
        <f>SUM(G7/$O7)*100</f>
        <v>109.55056179775281</v>
      </c>
      <c r="I7" s="61">
        <v>97.5</v>
      </c>
      <c r="J7" s="61">
        <f>SUM(I7/$O7)*100</f>
        <v>109.55056179775281</v>
      </c>
      <c r="K7" s="18">
        <v>97.2</v>
      </c>
      <c r="L7" s="61">
        <f>SUM(K7/$O7)*100</f>
        <v>109.21348314606743</v>
      </c>
      <c r="M7" s="18">
        <v>97.1</v>
      </c>
      <c r="N7" s="28">
        <f>SUM(M7/$O7)*100</f>
        <v>109.10112359550561</v>
      </c>
      <c r="O7" s="34">
        <v>89</v>
      </c>
      <c r="Q7" s="1"/>
    </row>
    <row r="8" spans="3:17" ht="20.100000000000001" customHeight="1" x14ac:dyDescent="0.25">
      <c r="C8" s="21" t="s">
        <v>13</v>
      </c>
      <c r="D8" s="18">
        <v>92.300000000000011</v>
      </c>
      <c r="E8" s="61">
        <v>106.70520231213874</v>
      </c>
      <c r="F8" s="65">
        <v>86.5</v>
      </c>
      <c r="G8" s="121">
        <v>90.8</v>
      </c>
      <c r="H8" s="122">
        <f>SUM(G8/$O8)*100</f>
        <v>104.36781609195403</v>
      </c>
      <c r="I8" s="122">
        <v>90.4</v>
      </c>
      <c r="J8" s="122">
        <f>SUM(I8/$O8)*100</f>
        <v>103.90804597701151</v>
      </c>
      <c r="K8" s="116">
        <v>89.2</v>
      </c>
      <c r="L8" s="122">
        <f>SUM(K8/$O8)*100</f>
        <v>102.52873563218392</v>
      </c>
      <c r="M8" s="116">
        <v>90.3</v>
      </c>
      <c r="N8" s="28">
        <f>SUM(M8/$O8)*100</f>
        <v>103.79310344827586</v>
      </c>
      <c r="O8" s="34">
        <v>87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77.100000000000009</v>
      </c>
      <c r="H9" s="122">
        <f>SUM(G9/$O9)*100</f>
        <v>128.5</v>
      </c>
      <c r="I9" s="122">
        <v>83.8</v>
      </c>
      <c r="J9" s="122">
        <f>SUM(I9/$O9)*100</f>
        <v>139.66666666666669</v>
      </c>
      <c r="K9" s="116">
        <v>81.5</v>
      </c>
      <c r="L9" s="122">
        <f>SUM(K9/$O9)*100</f>
        <v>135.83333333333334</v>
      </c>
      <c r="M9" s="116">
        <v>95.199999999999989</v>
      </c>
      <c r="N9" s="28">
        <f>SUM(M9/$O9)*100</f>
        <v>158.66666666666666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90.9</v>
      </c>
      <c r="E11" s="61">
        <v>109.25480769230769</v>
      </c>
      <c r="F11" s="62">
        <v>83.2</v>
      </c>
      <c r="G11" s="58">
        <v>90.9</v>
      </c>
      <c r="H11" s="61">
        <f>SUM(G11/$O11)*100</f>
        <v>106.94117647058825</v>
      </c>
      <c r="I11" s="61">
        <v>90.9</v>
      </c>
      <c r="J11" s="61">
        <f>SUM(I11/$O11)*100</f>
        <v>106.94117647058825</v>
      </c>
      <c r="K11" s="18">
        <v>100</v>
      </c>
      <c r="L11" s="61">
        <f>SUM(K11/$O11)*100</f>
        <v>117.64705882352942</v>
      </c>
      <c r="M11" s="18">
        <v>100</v>
      </c>
      <c r="N11" s="28">
        <f>SUM(M11/$O11)*100</f>
        <v>117.64705882352942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11382</v>
      </c>
      <c r="E12" s="61">
        <v>147.81818181818181</v>
      </c>
      <c r="F12" s="63">
        <v>7700</v>
      </c>
      <c r="G12" s="57">
        <v>11382</v>
      </c>
      <c r="H12" s="61">
        <f>SUM(G12/$O12)*100</f>
        <v>142.27500000000001</v>
      </c>
      <c r="I12" s="64">
        <v>10159</v>
      </c>
      <c r="J12" s="61">
        <f>SUM(I12/$O12)*100</f>
        <v>126.98750000000001</v>
      </c>
      <c r="K12" s="29">
        <v>9473</v>
      </c>
      <c r="L12" s="61">
        <f>SUM(K12/$O12)*100</f>
        <v>118.41250000000001</v>
      </c>
      <c r="M12" s="29">
        <v>10400</v>
      </c>
      <c r="N12" s="28">
        <f>SUM(M12/$O12)*100</f>
        <v>130</v>
      </c>
      <c r="O12" s="35">
        <v>8000</v>
      </c>
      <c r="Q12" s="1"/>
    </row>
    <row r="13" spans="3:17" ht="20.100000000000001" customHeight="1" x14ac:dyDescent="0.25">
      <c r="C13" s="21" t="s">
        <v>10</v>
      </c>
      <c r="D13" s="18">
        <v>90</v>
      </c>
      <c r="E13" s="61">
        <v>113.63636363636363</v>
      </c>
      <c r="F13" s="62">
        <v>79.2</v>
      </c>
      <c r="G13" s="58">
        <v>85.2</v>
      </c>
      <c r="H13" s="61">
        <f>SUM(G13/$O13)*100</f>
        <v>107.16981132075472</v>
      </c>
      <c r="I13" s="61">
        <v>90.9</v>
      </c>
      <c r="J13" s="18">
        <f>SUM(I13/$O13)*100</f>
        <v>114.33962264150944</v>
      </c>
      <c r="K13" s="18">
        <v>90.9</v>
      </c>
      <c r="L13" s="61">
        <f>SUM(K13/$O13)*100</f>
        <v>114.33962264150944</v>
      </c>
      <c r="M13" s="18">
        <v>90.9</v>
      </c>
      <c r="N13" s="28">
        <f>SUM(M13/$O13)*100</f>
        <v>114.33962264150944</v>
      </c>
      <c r="O13" s="34">
        <v>79.5</v>
      </c>
      <c r="Q13" s="1"/>
    </row>
    <row r="14" spans="3:17" ht="20.100000000000001" customHeight="1" x14ac:dyDescent="0.25">
      <c r="C14" s="21" t="s">
        <v>13</v>
      </c>
      <c r="D14" s="18">
        <v>70</v>
      </c>
      <c r="E14" s="61">
        <v>83.135391923990497</v>
      </c>
      <c r="F14" s="62">
        <v>84.2</v>
      </c>
      <c r="G14" s="58">
        <v>66.7</v>
      </c>
      <c r="H14" s="61">
        <f>SUM(G14/$O14)*100</f>
        <v>95.285714285714278</v>
      </c>
      <c r="I14" s="61">
        <v>77.3</v>
      </c>
      <c r="J14" s="61">
        <f>SUM(I14/$O14)*100</f>
        <v>110.42857142857143</v>
      </c>
      <c r="K14" s="18">
        <v>81.8</v>
      </c>
      <c r="L14" s="61">
        <f>SUM(K14/$O14)*100</f>
        <v>116.85714285714286</v>
      </c>
      <c r="M14" s="18">
        <v>81.8</v>
      </c>
      <c r="N14" s="28">
        <f>SUM(M14/$O14)*100</f>
        <v>116.85714285714286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51.4</v>
      </c>
      <c r="H15" s="61">
        <f>SUM(G15/$O15)*100</f>
        <v>85.666666666666671</v>
      </c>
      <c r="I15" s="61">
        <v>68.400000000000006</v>
      </c>
      <c r="J15" s="61">
        <f>SUM(I15/$O15)*100</f>
        <v>114.00000000000001</v>
      </c>
      <c r="K15" s="18">
        <v>64</v>
      </c>
      <c r="L15" s="61">
        <f>SUM(K15/$O15)*100</f>
        <v>106.66666666666667</v>
      </c>
      <c r="M15" s="18">
        <v>92.600000000000009</v>
      </c>
      <c r="N15" s="28">
        <f>SUM(M15/$O15)*100</f>
        <v>154.33333333333334</v>
      </c>
      <c r="O15" s="34">
        <v>60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73.7</v>
      </c>
      <c r="E17" s="61">
        <v>97.61589403973511</v>
      </c>
      <c r="F17" s="62">
        <v>75.5</v>
      </c>
      <c r="G17" s="58">
        <v>73.8</v>
      </c>
      <c r="H17" s="61">
        <f>SUM(G17/$O17)*100</f>
        <v>93.417721518987335</v>
      </c>
      <c r="I17" s="61">
        <v>74</v>
      </c>
      <c r="J17" s="61">
        <f>SUM(I17/$O17)*100</f>
        <v>93.670886075949369</v>
      </c>
      <c r="K17" s="18">
        <v>75.599999999999994</v>
      </c>
      <c r="L17" s="61">
        <f>SUM(K17/$O17)*100</f>
        <v>95.696202531645554</v>
      </c>
      <c r="M17" s="18">
        <v>81.8</v>
      </c>
      <c r="N17" s="28">
        <f>SUM(M17/$O17)*100</f>
        <v>103.54430379746834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4263</v>
      </c>
      <c r="H18" s="61">
        <f>SUM(G18/$O18)*100</f>
        <v>131.16923076923078</v>
      </c>
      <c r="I18" s="123">
        <v>4125</v>
      </c>
      <c r="J18" s="61">
        <f>SUM(I18/$O18)*100</f>
        <v>126.92307692307692</v>
      </c>
      <c r="K18" s="117">
        <v>4460</v>
      </c>
      <c r="L18" s="61">
        <f>SUM(K18/$O18)*100</f>
        <v>137.23076923076923</v>
      </c>
      <c r="M18" s="117">
        <v>4115</v>
      </c>
      <c r="N18" s="28">
        <f>SUM(M18/$O18)*100</f>
        <v>126.61538461538461</v>
      </c>
      <c r="O18" s="118">
        <v>3250</v>
      </c>
      <c r="Q18" s="1"/>
    </row>
    <row r="19" spans="3:17" ht="20.100000000000001" customHeight="1" x14ac:dyDescent="0.25">
      <c r="C19" s="21" t="s">
        <v>10</v>
      </c>
      <c r="D19" s="18">
        <v>74.2</v>
      </c>
      <c r="E19" s="61">
        <v>107.22543352601157</v>
      </c>
      <c r="F19" s="62">
        <v>69.2</v>
      </c>
      <c r="G19" s="66">
        <v>75</v>
      </c>
      <c r="H19" s="61">
        <f t="shared" ref="H19:H20" si="0">SUM(G19/$O19)*100</f>
        <v>100</v>
      </c>
      <c r="I19" s="61">
        <v>69.5</v>
      </c>
      <c r="J19" s="61">
        <f t="shared" ref="J19:J20" si="1">SUM(I19/$O19)*100</f>
        <v>92.666666666666657</v>
      </c>
      <c r="K19" s="18">
        <v>68.300000000000011</v>
      </c>
      <c r="L19" s="61">
        <f t="shared" ref="L19:L20" si="2">SUM(K19/$O19)*100</f>
        <v>91.066666666666691</v>
      </c>
      <c r="M19" s="18">
        <v>72.3</v>
      </c>
      <c r="N19" s="28">
        <f>SUM(M19/$O19)*100</f>
        <v>96.399999999999991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82.699999999999989</v>
      </c>
      <c r="E20" s="61">
        <v>109.53642384105959</v>
      </c>
      <c r="F20" s="62">
        <v>75.5</v>
      </c>
      <c r="G20" s="58">
        <v>85.399999999999991</v>
      </c>
      <c r="H20" s="61">
        <f t="shared" si="0"/>
        <v>109.48717948717947</v>
      </c>
      <c r="I20" s="61">
        <v>91.100000000000009</v>
      </c>
      <c r="J20" s="61">
        <f t="shared" si="1"/>
        <v>116.7948717948718</v>
      </c>
      <c r="K20" s="18">
        <v>91.5</v>
      </c>
      <c r="L20" s="61">
        <f t="shared" si="2"/>
        <v>117.30769230769231</v>
      </c>
      <c r="M20" s="18">
        <v>89.600000000000009</v>
      </c>
      <c r="N20" s="28">
        <f>SUM(M20/$O20)*100</f>
        <v>114.87179487179489</v>
      </c>
      <c r="O20" s="34">
        <v>78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87.1</v>
      </c>
      <c r="H21" s="61">
        <f>SUM(G21/$O21)*100</f>
        <v>150.17241379310346</v>
      </c>
      <c r="I21" s="61">
        <v>88.2</v>
      </c>
      <c r="J21" s="61">
        <f>SUM(I21/$O21)*100</f>
        <v>152.06896551724139</v>
      </c>
      <c r="K21" s="18">
        <v>80.300000000000011</v>
      </c>
      <c r="L21" s="61">
        <f>SUM(K21/$O21)*100</f>
        <v>138.44827586206901</v>
      </c>
      <c r="M21" s="18">
        <v>90.7</v>
      </c>
      <c r="N21" s="28">
        <f>SUM(M21/$O21)*100</f>
        <v>156.37931034482762</v>
      </c>
      <c r="O21" s="34">
        <v>57.999999999999993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72.2</v>
      </c>
      <c r="E23" s="61">
        <v>116.07717041800643</v>
      </c>
      <c r="F23" s="62">
        <v>62.2</v>
      </c>
      <c r="G23" s="58">
        <v>68.600000000000009</v>
      </c>
      <c r="H23" s="61">
        <f>SUM(G23/$O23)*100</f>
        <v>98.000000000000014</v>
      </c>
      <c r="I23" s="61">
        <v>70.7</v>
      </c>
      <c r="J23" s="61">
        <f>SUM(I23/$O23)*100</f>
        <v>101</v>
      </c>
      <c r="K23" s="18">
        <v>67.7</v>
      </c>
      <c r="L23" s="61">
        <f>SUM(K23/$O23)*100</f>
        <v>96.714285714285722</v>
      </c>
      <c r="M23" s="18">
        <v>65.600000000000009</v>
      </c>
      <c r="N23" s="28">
        <f>SUM(M23/$O23)*100</f>
        <v>93.714285714285722</v>
      </c>
      <c r="O23" s="34">
        <v>70</v>
      </c>
      <c r="Q23" s="1"/>
    </row>
    <row r="24" spans="3:17" ht="20.100000000000001" customHeight="1" x14ac:dyDescent="0.25">
      <c r="C24" s="21" t="s">
        <v>3</v>
      </c>
      <c r="D24" s="29">
        <v>5725</v>
      </c>
      <c r="E24" s="61">
        <v>118.04123711340206</v>
      </c>
      <c r="F24" s="63">
        <v>4850</v>
      </c>
      <c r="G24" s="57">
        <v>5839</v>
      </c>
      <c r="H24" s="61">
        <f>SUM(G24/$O24)*100</f>
        <v>116.78</v>
      </c>
      <c r="I24" s="64">
        <v>5906</v>
      </c>
      <c r="J24" s="61">
        <f>SUM(I24/$O24)*100</f>
        <v>118.12</v>
      </c>
      <c r="K24" s="29">
        <v>5993</v>
      </c>
      <c r="L24" s="61">
        <f>SUM(K24/$O24)*100</f>
        <v>119.86000000000001</v>
      </c>
      <c r="M24" s="29">
        <v>6226</v>
      </c>
      <c r="N24" s="28">
        <f>SUM(M24/$O24)*100</f>
        <v>124.52000000000001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71</v>
      </c>
      <c r="E25" s="61">
        <v>110.59190031152649</v>
      </c>
      <c r="F25" s="62">
        <v>64.2</v>
      </c>
      <c r="G25" s="58">
        <v>67.400000000000006</v>
      </c>
      <c r="H25" s="61">
        <f>SUM(G25/$O25)*100</f>
        <v>99.117647058823536</v>
      </c>
      <c r="I25" s="61">
        <v>70.5</v>
      </c>
      <c r="J25" s="61">
        <f>SUM(I25/$O25)*100</f>
        <v>103.6764705882353</v>
      </c>
      <c r="K25" s="18">
        <v>69.3</v>
      </c>
      <c r="L25" s="61">
        <f>SUM(K25/$O25)*100</f>
        <v>101.91176470588235</v>
      </c>
      <c r="M25" s="18">
        <v>67.100000000000009</v>
      </c>
      <c r="N25" s="28">
        <f>SUM(M25/$O25)*100</f>
        <v>98.676470588235304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682" priority="80" operator="between">
      <formula>$F5*0.9</formula>
      <formula>$F5</formula>
    </cfRule>
    <cfRule type="cellIs" dxfId="1681" priority="81" operator="lessThan">
      <formula>$F5*0.9</formula>
    </cfRule>
    <cfRule type="cellIs" dxfId="1680" priority="82" operator="greaterThan">
      <formula>$F5</formula>
    </cfRule>
  </conditionalFormatting>
  <conditionalFormatting sqref="D7">
    <cfRule type="cellIs" dxfId="1679" priority="73" operator="between">
      <formula>$F7*0.9</formula>
      <formula>$F7</formula>
    </cfRule>
    <cfRule type="cellIs" dxfId="1678" priority="74" operator="lessThan">
      <formula>$F7*0.9</formula>
    </cfRule>
    <cfRule type="cellIs" dxfId="1677" priority="75" operator="greaterThan">
      <formula>$F7</formula>
    </cfRule>
  </conditionalFormatting>
  <conditionalFormatting sqref="D6">
    <cfRule type="cellIs" dxfId="1676" priority="70" operator="between">
      <formula>$F6*0.9</formula>
      <formula>$F6</formula>
    </cfRule>
    <cfRule type="cellIs" dxfId="1675" priority="71" operator="lessThan">
      <formula>$F6*0.9</formula>
    </cfRule>
    <cfRule type="cellIs" dxfId="1674" priority="72" operator="greaterThan">
      <formula>$F6</formula>
    </cfRule>
  </conditionalFormatting>
  <conditionalFormatting sqref="D11">
    <cfRule type="cellIs" dxfId="1673" priority="67" operator="between">
      <formula>$F11*0.9</formula>
      <formula>$F11</formula>
    </cfRule>
    <cfRule type="cellIs" dxfId="1672" priority="68" operator="lessThan">
      <formula>$F11*0.9</formula>
    </cfRule>
    <cfRule type="cellIs" dxfId="1671" priority="69" operator="greaterThan">
      <formula>$F11</formula>
    </cfRule>
  </conditionalFormatting>
  <conditionalFormatting sqref="D17">
    <cfRule type="cellIs" dxfId="1670" priority="64" operator="between">
      <formula>$F17*0.9</formula>
      <formula>$F17</formula>
    </cfRule>
    <cfRule type="cellIs" dxfId="1669" priority="65" operator="lessThan">
      <formula>$F17*0.9</formula>
    </cfRule>
    <cfRule type="cellIs" dxfId="1668" priority="66" operator="greaterThan">
      <formula>$F17</formula>
    </cfRule>
  </conditionalFormatting>
  <conditionalFormatting sqref="D23">
    <cfRule type="cellIs" dxfId="1667" priority="61" operator="between">
      <formula>$F23*0.9</formula>
      <formula>$F23</formula>
    </cfRule>
    <cfRule type="cellIs" dxfId="1666" priority="62" operator="lessThan">
      <formula>$F23*0.9</formula>
    </cfRule>
    <cfRule type="cellIs" dxfId="1665" priority="63" operator="greaterThan">
      <formula>$F23</formula>
    </cfRule>
  </conditionalFormatting>
  <conditionalFormatting sqref="D12">
    <cfRule type="cellIs" dxfId="1664" priority="58" operator="between">
      <formula>$F12*0.9</formula>
      <formula>$F12</formula>
    </cfRule>
    <cfRule type="cellIs" dxfId="1663" priority="59" operator="lessThan">
      <formula>$F12*0.9</formula>
    </cfRule>
    <cfRule type="cellIs" dxfId="1662" priority="60" operator="greaterThan">
      <formula>$F12</formula>
    </cfRule>
  </conditionalFormatting>
  <conditionalFormatting sqref="D24">
    <cfRule type="cellIs" dxfId="1661" priority="55" operator="between">
      <formula>$F24*0.9</formula>
      <formula>$F24</formula>
    </cfRule>
    <cfRule type="cellIs" dxfId="1660" priority="56" operator="lessThan">
      <formula>$F24*0.9</formula>
    </cfRule>
    <cfRule type="cellIs" dxfId="1659" priority="57" operator="greaterThan">
      <formula>$F24</formula>
    </cfRule>
  </conditionalFormatting>
  <conditionalFormatting sqref="D13">
    <cfRule type="cellIs" dxfId="1658" priority="52" operator="between">
      <formula>$F13*0.9</formula>
      <formula>$F13</formula>
    </cfRule>
    <cfRule type="cellIs" dxfId="1657" priority="53" operator="lessThan">
      <formula>$F13*0.9</formula>
    </cfRule>
    <cfRule type="cellIs" dxfId="1656" priority="54" operator="greaterThan">
      <formula>$F13</formula>
    </cfRule>
  </conditionalFormatting>
  <conditionalFormatting sqref="D19">
    <cfRule type="cellIs" dxfId="1655" priority="49" operator="between">
      <formula>$F19*0.9</formula>
      <formula>$F19</formula>
    </cfRule>
    <cfRule type="cellIs" dxfId="1654" priority="50" operator="lessThan">
      <formula>$F19*0.9</formula>
    </cfRule>
    <cfRule type="cellIs" dxfId="1653" priority="51" operator="greaterThan">
      <formula>$F19</formula>
    </cfRule>
  </conditionalFormatting>
  <conditionalFormatting sqref="D25">
    <cfRule type="cellIs" dxfId="1652" priority="46" operator="between">
      <formula>$F25*0.9</formula>
      <formula>$F25</formula>
    </cfRule>
    <cfRule type="cellIs" dxfId="1651" priority="47" operator="lessThan">
      <formula>$F25*0.9</formula>
    </cfRule>
    <cfRule type="cellIs" dxfId="1650" priority="48" operator="greaterThan">
      <formula>$F25</formula>
    </cfRule>
  </conditionalFormatting>
  <conditionalFormatting sqref="G5 I5 K5 M5">
    <cfRule type="cellIs" dxfId="1649" priority="101" operator="between">
      <formula>$O5*0.9</formula>
      <formula>$O5</formula>
    </cfRule>
    <cfRule type="cellIs" dxfId="1648" priority="102" operator="lessThan">
      <formula>$O5*0.9</formula>
    </cfRule>
    <cfRule type="cellIs" dxfId="1647" priority="103" operator="greaterThan">
      <formula>$O5</formula>
    </cfRule>
  </conditionalFormatting>
  <conditionalFormatting sqref="G6 I6 K6 M6">
    <cfRule type="cellIs" dxfId="1646" priority="83" operator="between">
      <formula>$O6*0.9</formula>
      <formula>$O6</formula>
    </cfRule>
    <cfRule type="cellIs" dxfId="1645" priority="84" operator="lessThan">
      <formula>$O6*0.9</formula>
    </cfRule>
    <cfRule type="cellIs" dxfId="1644" priority="85" operator="greaterThan">
      <formula>$O6</formula>
    </cfRule>
  </conditionalFormatting>
  <conditionalFormatting sqref="G7 I7 K7 M7">
    <cfRule type="cellIs" dxfId="1643" priority="43" operator="between">
      <formula>$O7*0.9</formula>
      <formula>$O7</formula>
    </cfRule>
    <cfRule type="cellIs" dxfId="1642" priority="44" operator="lessThan">
      <formula>$O7*0.9</formula>
    </cfRule>
    <cfRule type="cellIs" dxfId="1641" priority="45" operator="greaterThan">
      <formula>$O7</formula>
    </cfRule>
  </conditionalFormatting>
  <conditionalFormatting sqref="G11 I11 K11 M11">
    <cfRule type="cellIs" dxfId="1640" priority="98" operator="between">
      <formula>$O11*0.9</formula>
      <formula>$O11</formula>
    </cfRule>
    <cfRule type="cellIs" dxfId="1639" priority="99" operator="lessThan">
      <formula>$O11*0.9</formula>
    </cfRule>
    <cfRule type="cellIs" dxfId="1638" priority="100" operator="greaterThan">
      <formula>$O11</formula>
    </cfRule>
  </conditionalFormatting>
  <conditionalFormatting sqref="G12 I12 K12 M12">
    <cfRule type="cellIs" dxfId="1637" priority="95" operator="between">
      <formula>$O12*0.9</formula>
      <formula>$O12</formula>
    </cfRule>
    <cfRule type="cellIs" dxfId="1636" priority="96" operator="lessThan">
      <formula>$O12*0.9</formula>
    </cfRule>
    <cfRule type="cellIs" dxfId="1635" priority="97" operator="greaterThan">
      <formula>$O12</formula>
    </cfRule>
  </conditionalFormatting>
  <conditionalFormatting sqref="G13 I13 K13 M13">
    <cfRule type="cellIs" dxfId="1634" priority="77" operator="between">
      <formula>$O13*0.9</formula>
      <formula>$O13</formula>
    </cfRule>
    <cfRule type="cellIs" dxfId="1633" priority="78" operator="lessThan">
      <formula>$O13*0.9</formula>
    </cfRule>
    <cfRule type="cellIs" dxfId="1632" priority="79" operator="greaterThan">
      <formula>$O13</formula>
    </cfRule>
  </conditionalFormatting>
  <conditionalFormatting sqref="G14 I14 K14 M14">
    <cfRule type="cellIs" dxfId="1631" priority="37" operator="between">
      <formula>$O14*0.9</formula>
      <formula>$O14</formula>
    </cfRule>
    <cfRule type="cellIs" dxfId="1630" priority="38" operator="lessThan">
      <formula>$O14*0.9</formula>
    </cfRule>
    <cfRule type="cellIs" dxfId="1629" priority="39" operator="greaterThan">
      <formula>$O14</formula>
    </cfRule>
  </conditionalFormatting>
  <conditionalFormatting sqref="G17:G18 I17:I18 K17:K18 M17:M18">
    <cfRule type="cellIs" dxfId="1628" priority="92" operator="between">
      <formula>$O17*0.9</formula>
      <formula>$O17</formula>
    </cfRule>
    <cfRule type="cellIs" dxfId="1627" priority="93" operator="lessThan">
      <formula>$O17*0.9</formula>
    </cfRule>
    <cfRule type="cellIs" dxfId="1626" priority="94" operator="greaterThan">
      <formula>$O17</formula>
    </cfRule>
  </conditionalFormatting>
  <conditionalFormatting sqref="G19 I19 K19 M19">
    <cfRule type="cellIs" dxfId="1625" priority="34" operator="between">
      <formula>$O19*0.9</formula>
      <formula>$O19</formula>
    </cfRule>
    <cfRule type="cellIs" dxfId="1624" priority="35" operator="lessThan">
      <formula>$O19*0.9</formula>
    </cfRule>
    <cfRule type="cellIs" dxfId="1623" priority="36" operator="greaterThan">
      <formula>$O19</formula>
    </cfRule>
  </conditionalFormatting>
  <conditionalFormatting sqref="G20 I20 K20 M20">
    <cfRule type="cellIs" dxfId="1622" priority="31" operator="between">
      <formula>$O20*0.9</formula>
      <formula>$O20</formula>
    </cfRule>
    <cfRule type="cellIs" dxfId="1621" priority="32" operator="lessThan">
      <formula>$O20*0.9</formula>
    </cfRule>
    <cfRule type="cellIs" dxfId="1620" priority="33" operator="greaterThan">
      <formula>$O20</formula>
    </cfRule>
  </conditionalFormatting>
  <conditionalFormatting sqref="G23 I23 K23 M23">
    <cfRule type="cellIs" dxfId="1619" priority="89" operator="between">
      <formula>$O23*0.9</formula>
      <formula>$O23</formula>
    </cfRule>
    <cfRule type="cellIs" dxfId="1618" priority="90" operator="lessThan">
      <formula>$O23*0.9</formula>
    </cfRule>
    <cfRule type="cellIs" dxfId="1617" priority="91" operator="greaterThan">
      <formula>$O23</formula>
    </cfRule>
  </conditionalFormatting>
  <conditionalFormatting sqref="G24 I24 K24 M24">
    <cfRule type="cellIs" dxfId="1616" priority="86" operator="between">
      <formula>$O24*0.9</formula>
      <formula>$O24</formula>
    </cfRule>
    <cfRule type="cellIs" dxfId="1615" priority="87" operator="lessThan">
      <formula>$O24*0.9</formula>
    </cfRule>
    <cfRule type="cellIs" dxfId="1614" priority="88" operator="greaterThan">
      <formula>$O24</formula>
    </cfRule>
  </conditionalFormatting>
  <conditionalFormatting sqref="G25 I25 K25 M25">
    <cfRule type="cellIs" dxfId="1613" priority="28" operator="between">
      <formula>$O25*0.9</formula>
      <formula>$O25</formula>
    </cfRule>
    <cfRule type="cellIs" dxfId="1612" priority="29" operator="lessThan">
      <formula>$O25*0.9</formula>
    </cfRule>
    <cfRule type="cellIs" dxfId="1611" priority="30" operator="greaterThan">
      <formula>$O25</formula>
    </cfRule>
  </conditionalFormatting>
  <conditionalFormatting sqref="D8">
    <cfRule type="cellIs" dxfId="1610" priority="25" operator="between">
      <formula>$F8*0.9</formula>
      <formula>$F8</formula>
    </cfRule>
    <cfRule type="cellIs" dxfId="1609" priority="26" operator="lessThan">
      <formula>$F8*0.9</formula>
    </cfRule>
    <cfRule type="cellIs" dxfId="1608" priority="27" operator="greaterThan">
      <formula>$F8</formula>
    </cfRule>
  </conditionalFormatting>
  <conditionalFormatting sqref="D14">
    <cfRule type="cellIs" dxfId="1607" priority="22" operator="between">
      <formula>$F14*0.9</formula>
      <formula>$F14</formula>
    </cfRule>
    <cfRule type="cellIs" dxfId="1606" priority="23" operator="lessThan">
      <formula>$F14*0.9</formula>
    </cfRule>
    <cfRule type="cellIs" dxfId="1605" priority="24" operator="greaterThan">
      <formula>$F14</formula>
    </cfRule>
  </conditionalFormatting>
  <conditionalFormatting sqref="D20">
    <cfRule type="cellIs" dxfId="1604" priority="19" operator="between">
      <formula>$F20*0.9</formula>
      <formula>$F20</formula>
    </cfRule>
    <cfRule type="cellIs" dxfId="1603" priority="20" operator="lessThan">
      <formula>$F20*0.9</formula>
    </cfRule>
    <cfRule type="cellIs" dxfId="1602" priority="21" operator="greaterThan">
      <formula>$F20</formula>
    </cfRule>
  </conditionalFormatting>
  <conditionalFormatting sqref="G15 I15 K15 M15">
    <cfRule type="cellIs" dxfId="1601" priority="16" operator="between">
      <formula>$O15*0.9</formula>
      <formula>$O15</formula>
    </cfRule>
    <cfRule type="cellIs" dxfId="1600" priority="17" operator="lessThan">
      <formula>$O15*0.9</formula>
    </cfRule>
    <cfRule type="cellIs" dxfId="1599" priority="18" operator="greaterThan">
      <formula>$O15</formula>
    </cfRule>
  </conditionalFormatting>
  <conditionalFormatting sqref="G21 I21 K21 M21">
    <cfRule type="cellIs" dxfId="1598" priority="10" operator="between">
      <formula>$O21*0.9</formula>
      <formula>$O21</formula>
    </cfRule>
    <cfRule type="cellIs" dxfId="1597" priority="11" operator="lessThan">
      <formula>$O21*0.9</formula>
    </cfRule>
    <cfRule type="cellIs" dxfId="1596" priority="12" operator="greaterThan">
      <formula>$O21</formula>
    </cfRule>
  </conditionalFormatting>
  <conditionalFormatting sqref="G8 I8 K8 M8">
    <cfRule type="cellIs" dxfId="1595" priority="4" operator="between">
      <formula>$O8*0.9</formula>
      <formula>$O8</formula>
    </cfRule>
    <cfRule type="cellIs" dxfId="1594" priority="5" operator="lessThan">
      <formula>$O8*0.9</formula>
    </cfRule>
    <cfRule type="cellIs" dxfId="1593" priority="6" operator="greaterThan">
      <formula>$O8</formula>
    </cfRule>
  </conditionalFormatting>
  <conditionalFormatting sqref="G9 I9 K9 M9">
    <cfRule type="cellIs" dxfId="1592" priority="1" operator="between">
      <formula>$O9*0.9</formula>
      <formula>$O9</formula>
    </cfRule>
    <cfRule type="cellIs" dxfId="1591" priority="2" operator="lessThan">
      <formula>$O9*0.9</formula>
    </cfRule>
    <cfRule type="cellIs" dxfId="1590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75.2</v>
      </c>
      <c r="E5" s="61">
        <v>88.262910798122064</v>
      </c>
      <c r="F5" s="62">
        <v>85.2</v>
      </c>
      <c r="G5" s="58">
        <v>76.599999999999994</v>
      </c>
      <c r="H5" s="61">
        <f>SUM(G5/$O5)*100</f>
        <v>89.695550351288063</v>
      </c>
      <c r="I5" s="61">
        <v>77.100000000000009</v>
      </c>
      <c r="J5" s="61">
        <f>SUM(I5/$O5)*100</f>
        <v>90.281030444964898</v>
      </c>
      <c r="K5" s="18">
        <v>78.900000000000006</v>
      </c>
      <c r="L5" s="61">
        <f>SUM(K5/$O5)*100</f>
        <v>92.388758782201421</v>
      </c>
      <c r="M5" s="18">
        <v>79.5</v>
      </c>
      <c r="N5" s="28">
        <f>SUM(M5/$O5)*100</f>
        <v>93.091334894613595</v>
      </c>
      <c r="O5" s="33">
        <v>85.399999999999991</v>
      </c>
      <c r="Q5" s="1"/>
    </row>
    <row r="6" spans="3:17" ht="20.100000000000001" customHeight="1" x14ac:dyDescent="0.25">
      <c r="C6" s="21" t="s">
        <v>3</v>
      </c>
      <c r="D6" s="29">
        <v>10388</v>
      </c>
      <c r="E6" s="61">
        <v>134.90909090909091</v>
      </c>
      <c r="F6" s="63">
        <v>7700</v>
      </c>
      <c r="G6" s="57">
        <v>10458</v>
      </c>
      <c r="H6" s="61">
        <f>SUM(G6/$O6)*100</f>
        <v>135.81818181818181</v>
      </c>
      <c r="I6" s="64">
        <v>8705</v>
      </c>
      <c r="J6" s="61">
        <f>SUM(I6/$O6)*100</f>
        <v>113.05194805194805</v>
      </c>
      <c r="K6" s="29">
        <v>9465</v>
      </c>
      <c r="L6" s="61">
        <f>SUM(K6/$O6)*100</f>
        <v>122.92207792207792</v>
      </c>
      <c r="M6" s="29">
        <v>9750</v>
      </c>
      <c r="N6" s="28">
        <f>SUM(M6/$O6)*100</f>
        <v>126.62337662337661</v>
      </c>
      <c r="O6" s="35">
        <v>7700</v>
      </c>
      <c r="Q6" s="1"/>
    </row>
    <row r="7" spans="3:17" ht="20.100000000000001" customHeight="1" x14ac:dyDescent="0.25">
      <c r="C7" s="21" t="s">
        <v>10</v>
      </c>
      <c r="D7" s="18">
        <v>80.7</v>
      </c>
      <c r="E7" s="61">
        <v>97.228915662650607</v>
      </c>
      <c r="F7" s="65">
        <v>83</v>
      </c>
      <c r="G7" s="58">
        <v>81.2</v>
      </c>
      <c r="H7" s="61">
        <f>SUM(G7/$O7)*100</f>
        <v>96.666666666666671</v>
      </c>
      <c r="I7" s="61">
        <v>79.3</v>
      </c>
      <c r="J7" s="61">
        <f>SUM(I7/$O7)*100</f>
        <v>94.404761904761898</v>
      </c>
      <c r="K7" s="18">
        <v>79.600000000000009</v>
      </c>
      <c r="L7" s="61">
        <f>SUM(K7/$O7)*100</f>
        <v>94.761904761904773</v>
      </c>
      <c r="M7" s="18">
        <v>77.7</v>
      </c>
      <c r="N7" s="28">
        <f>SUM(M7/$O7)*100</f>
        <v>92.5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71.3</v>
      </c>
      <c r="E8" s="61">
        <v>86.951219512195124</v>
      </c>
      <c r="F8" s="65">
        <v>82</v>
      </c>
      <c r="G8" s="121">
        <v>71.899999999999991</v>
      </c>
      <c r="H8" s="122">
        <f>SUM(G8/$O8)*100</f>
        <v>84.588235294117638</v>
      </c>
      <c r="I8" s="122">
        <v>72.599999999999994</v>
      </c>
      <c r="J8" s="122">
        <f>SUM(I8/$O8)*100</f>
        <v>85.411764705882348</v>
      </c>
      <c r="K8" s="116">
        <v>73.5</v>
      </c>
      <c r="L8" s="122">
        <f>SUM(K8/$O8)*100</f>
        <v>86.470588235294116</v>
      </c>
      <c r="M8" s="116">
        <v>71.8</v>
      </c>
      <c r="N8" s="28">
        <f>SUM(M8/$O8)*100</f>
        <v>84.470588235294116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40.400000000000006</v>
      </c>
      <c r="H9" s="122">
        <f>SUM(G9/$O9)*100</f>
        <v>85.957446808510653</v>
      </c>
      <c r="I9" s="122">
        <v>46.400000000000006</v>
      </c>
      <c r="J9" s="122">
        <f>SUM(I9/$O9)*100</f>
        <v>98.723404255319153</v>
      </c>
      <c r="K9" s="116">
        <v>36.799999999999997</v>
      </c>
      <c r="L9" s="122">
        <f>SUM(K9/$O9)*100</f>
        <v>78.297872340425528</v>
      </c>
      <c r="M9" s="116">
        <v>57.499999999999993</v>
      </c>
      <c r="N9" s="28">
        <f>SUM(M9/$O9)*100</f>
        <v>122.34042553191489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70</v>
      </c>
      <c r="E11" s="61">
        <v>93.085106382978722</v>
      </c>
      <c r="F11" s="62">
        <v>75.2</v>
      </c>
      <c r="G11" s="58">
        <v>83.3</v>
      </c>
      <c r="H11" s="61">
        <f>SUM(G11/$O11)*100</f>
        <v>110.77127659574468</v>
      </c>
      <c r="I11" s="61">
        <v>54.500000000000007</v>
      </c>
      <c r="J11" s="61">
        <f>SUM(I11/$O11)*100</f>
        <v>72.473404255319153</v>
      </c>
      <c r="K11" s="18">
        <v>50</v>
      </c>
      <c r="L11" s="61">
        <f>SUM(K11/$O11)*100</f>
        <v>66.489361702127653</v>
      </c>
      <c r="M11" s="18">
        <v>44.4</v>
      </c>
      <c r="N11" s="28">
        <f>SUM(M11/$O11)*100</f>
        <v>59.042553191489354</v>
      </c>
      <c r="O11" s="34">
        <v>75.2</v>
      </c>
      <c r="Q11" s="1"/>
    </row>
    <row r="12" spans="3:17" ht="20.100000000000001" customHeight="1" x14ac:dyDescent="0.25">
      <c r="C12" s="21" t="s">
        <v>3</v>
      </c>
      <c r="D12" s="29">
        <v>4615</v>
      </c>
      <c r="E12" s="61">
        <v>55.602409638554221</v>
      </c>
      <c r="F12" s="63">
        <v>8300</v>
      </c>
      <c r="G12" s="57">
        <v>4408</v>
      </c>
      <c r="H12" s="61">
        <f>SUM(G12/$O12)*100</f>
        <v>61.222222222222221</v>
      </c>
      <c r="I12" s="64">
        <v>10635</v>
      </c>
      <c r="J12" s="61">
        <f>SUM(I12/$O12)*100</f>
        <v>147.70833333333334</v>
      </c>
      <c r="K12" s="29">
        <v>11835</v>
      </c>
      <c r="L12" s="61">
        <f>SUM(K12/$O12)*100</f>
        <v>164.375</v>
      </c>
      <c r="M12" s="29">
        <v>12418</v>
      </c>
      <c r="N12" s="28">
        <f>SUM(M12/$O12)*100</f>
        <v>172.47222222222223</v>
      </c>
      <c r="O12" s="35">
        <v>7200</v>
      </c>
      <c r="Q12" s="1"/>
    </row>
    <row r="13" spans="3:17" ht="20.100000000000001" customHeight="1" x14ac:dyDescent="0.25">
      <c r="C13" s="21" t="s">
        <v>10</v>
      </c>
      <c r="D13" s="18">
        <v>50</v>
      </c>
      <c r="E13" s="61">
        <v>69.252077562326861</v>
      </c>
      <c r="F13" s="62">
        <v>72.2</v>
      </c>
      <c r="G13" s="58">
        <v>44.4</v>
      </c>
      <c r="H13" s="61">
        <f>SUM(G13/$O13)*100</f>
        <v>59.199999999999996</v>
      </c>
      <c r="I13" s="61">
        <v>50</v>
      </c>
      <c r="J13" s="18">
        <f>SUM(I13/$O13)*100</f>
        <v>66.666666666666657</v>
      </c>
      <c r="K13" s="18">
        <v>50</v>
      </c>
      <c r="L13" s="61">
        <f>SUM(K13/$O13)*100</f>
        <v>66.666666666666657</v>
      </c>
      <c r="M13" s="18">
        <v>45.5</v>
      </c>
      <c r="N13" s="28">
        <f>SUM(M13/$O13)*100</f>
        <v>60.666666666666671</v>
      </c>
      <c r="O13" s="34">
        <v>75</v>
      </c>
      <c r="Q13" s="1"/>
    </row>
    <row r="14" spans="3:17" ht="20.100000000000001" customHeight="1" x14ac:dyDescent="0.25">
      <c r="C14" s="21" t="s">
        <v>13</v>
      </c>
      <c r="D14" s="18">
        <v>70</v>
      </c>
      <c r="E14" s="61">
        <v>93.085106382978722</v>
      </c>
      <c r="F14" s="62">
        <v>75.2</v>
      </c>
      <c r="G14" s="58">
        <v>85.7</v>
      </c>
      <c r="H14" s="61">
        <f>SUM(G14/$O14)*100</f>
        <v>113.50993377483445</v>
      </c>
      <c r="I14" s="61">
        <v>85.7</v>
      </c>
      <c r="J14" s="61">
        <f>SUM(I14/$O14)*100</f>
        <v>113.50993377483445</v>
      </c>
      <c r="K14" s="18">
        <v>80</v>
      </c>
      <c r="L14" s="61">
        <f>SUM(K14/$O14)*100</f>
        <v>105.96026490066225</v>
      </c>
      <c r="M14" s="18">
        <v>80</v>
      </c>
      <c r="N14" s="28">
        <f>SUM(M14/$O14)*100</f>
        <v>105.96026490066225</v>
      </c>
      <c r="O14" s="34">
        <v>75.5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0</v>
      </c>
      <c r="H15" s="61">
        <f>SUM(G15/$O15)*100</f>
        <v>0</v>
      </c>
      <c r="I15" s="61">
        <v>0</v>
      </c>
      <c r="J15" s="61">
        <f>SUM(I15/$O15)*100</f>
        <v>0</v>
      </c>
      <c r="K15" s="18">
        <v>16.7</v>
      </c>
      <c r="L15" s="61">
        <f>SUM(K15/$O15)*100</f>
        <v>35.531914893617014</v>
      </c>
      <c r="M15" s="18">
        <v>80</v>
      </c>
      <c r="N15" s="28">
        <f>SUM(M15/$O15)*100</f>
        <v>170.21276595744681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71.099999999999994</v>
      </c>
      <c r="E17" s="61">
        <v>94.172185430463571</v>
      </c>
      <c r="F17" s="62">
        <v>75.5</v>
      </c>
      <c r="G17" s="58">
        <v>68.100000000000009</v>
      </c>
      <c r="H17" s="61">
        <f>SUM(G17/$O17)*100</f>
        <v>86.202531645569636</v>
      </c>
      <c r="I17" s="61">
        <v>67.400000000000006</v>
      </c>
      <c r="J17" s="61">
        <f>SUM(I17/$O17)*100</f>
        <v>85.316455696202539</v>
      </c>
      <c r="K17" s="18">
        <v>65</v>
      </c>
      <c r="L17" s="61">
        <f>SUM(K17/$O17)*100</f>
        <v>82.278481012658233</v>
      </c>
      <c r="M17" s="18">
        <v>73.2</v>
      </c>
      <c r="N17" s="28">
        <f>SUM(M17/$O17)*100</f>
        <v>92.658227848101276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3433</v>
      </c>
      <c r="H18" s="61">
        <f>SUM(G18/$O18)*100</f>
        <v>107.28125</v>
      </c>
      <c r="I18" s="123">
        <v>2633</v>
      </c>
      <c r="J18" s="61">
        <f>SUM(I18/$O18)*100</f>
        <v>82.28125</v>
      </c>
      <c r="K18" s="117">
        <v>2597</v>
      </c>
      <c r="L18" s="61">
        <f>SUM(K18/$O18)*100</f>
        <v>81.15625</v>
      </c>
      <c r="M18" s="117">
        <v>3262</v>
      </c>
      <c r="N18" s="28">
        <f>SUM(M18/$O18)*100</f>
        <v>101.93749999999999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81.599999999999994</v>
      </c>
      <c r="E19" s="61">
        <v>117.91907514450865</v>
      </c>
      <c r="F19" s="62">
        <v>69.2</v>
      </c>
      <c r="G19" s="66">
        <v>84.1</v>
      </c>
      <c r="H19" s="61">
        <f t="shared" ref="H19:H20" si="0">SUM(G19/$O19)*100</f>
        <v>115.20547945205479</v>
      </c>
      <c r="I19" s="61">
        <v>80.300000000000011</v>
      </c>
      <c r="J19" s="61">
        <f t="shared" ref="J19:J20" si="1">SUM(I19/$O19)*100</f>
        <v>110.00000000000001</v>
      </c>
      <c r="K19" s="18">
        <v>80.900000000000006</v>
      </c>
      <c r="L19" s="61">
        <f t="shared" ref="L19:L20" si="2">SUM(K19/$O19)*100</f>
        <v>110.8219178082192</v>
      </c>
      <c r="M19" s="18">
        <v>74.400000000000006</v>
      </c>
      <c r="N19" s="28">
        <f>SUM(M19/$O19)*100</f>
        <v>101.91780821917808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84.3</v>
      </c>
      <c r="E20" s="61">
        <v>111.65562913907286</v>
      </c>
      <c r="F20" s="62">
        <v>75.5</v>
      </c>
      <c r="G20" s="58">
        <v>87.4</v>
      </c>
      <c r="H20" s="61">
        <f t="shared" si="0"/>
        <v>114.24836601307192</v>
      </c>
      <c r="I20" s="61">
        <v>88</v>
      </c>
      <c r="J20" s="61">
        <f t="shared" si="1"/>
        <v>115.03267973856208</v>
      </c>
      <c r="K20" s="18">
        <v>85.1</v>
      </c>
      <c r="L20" s="61">
        <f t="shared" si="2"/>
        <v>111.24183006535947</v>
      </c>
      <c r="M20" s="18">
        <v>88.4</v>
      </c>
      <c r="N20" s="28">
        <f>SUM(M20/$O20)*100</f>
        <v>115.55555555555557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39.800000000000004</v>
      </c>
      <c r="H21" s="61">
        <f>SUM(G21/$O21)*100</f>
        <v>76.538461538461547</v>
      </c>
      <c r="I21" s="61">
        <v>33.5</v>
      </c>
      <c r="J21" s="61">
        <f>SUM(I21/$O21)*100</f>
        <v>64.423076923076934</v>
      </c>
      <c r="K21" s="18">
        <v>28.299999999999997</v>
      </c>
      <c r="L21" s="61">
        <f>SUM(K21/$O21)*100</f>
        <v>54.42307692307692</v>
      </c>
      <c r="M21" s="18">
        <v>41</v>
      </c>
      <c r="N21" s="28">
        <f>SUM(M21/$O21)*100</f>
        <v>78.84615384615384</v>
      </c>
      <c r="O21" s="34">
        <v>52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63.5</v>
      </c>
      <c r="E23" s="61">
        <v>97.392638036809814</v>
      </c>
      <c r="F23" s="62">
        <v>65.2</v>
      </c>
      <c r="G23" s="58">
        <v>67.100000000000009</v>
      </c>
      <c r="H23" s="61">
        <f>SUM(G23/$O23)*100</f>
        <v>101.66666666666669</v>
      </c>
      <c r="I23" s="61">
        <v>69.099999999999994</v>
      </c>
      <c r="J23" s="61">
        <f>SUM(I23/$O23)*100</f>
        <v>104.69696969696969</v>
      </c>
      <c r="K23" s="18">
        <v>67.7</v>
      </c>
      <c r="L23" s="61">
        <f>SUM(K23/$O23)*100</f>
        <v>102.57575757575759</v>
      </c>
      <c r="M23" s="18">
        <v>67.2</v>
      </c>
      <c r="N23" s="28">
        <f>SUM(M23/$O23)*100</f>
        <v>101.81818181818183</v>
      </c>
      <c r="O23" s="34">
        <v>66</v>
      </c>
      <c r="Q23" s="1"/>
    </row>
    <row r="24" spans="3:17" ht="20.100000000000001" customHeight="1" x14ac:dyDescent="0.25">
      <c r="C24" s="21" t="s">
        <v>3</v>
      </c>
      <c r="D24" s="29">
        <v>5908</v>
      </c>
      <c r="E24" s="61">
        <v>121.81443298969073</v>
      </c>
      <c r="F24" s="63">
        <v>4850</v>
      </c>
      <c r="G24" s="57">
        <v>5400</v>
      </c>
      <c r="H24" s="61">
        <f>SUM(G24/$O24)*100</f>
        <v>108</v>
      </c>
      <c r="I24" s="64">
        <v>5510</v>
      </c>
      <c r="J24" s="61">
        <f>SUM(I24/$O24)*100</f>
        <v>110.2</v>
      </c>
      <c r="K24" s="29">
        <v>5374</v>
      </c>
      <c r="L24" s="61">
        <f>SUM(K24/$O24)*100</f>
        <v>107.48</v>
      </c>
      <c r="M24" s="29">
        <v>5395</v>
      </c>
      <c r="N24" s="28">
        <f>SUM(M24/$O24)*100</f>
        <v>107.89999999999999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63.7</v>
      </c>
      <c r="E25" s="61">
        <v>99.221183800623052</v>
      </c>
      <c r="F25" s="62">
        <v>64.2</v>
      </c>
      <c r="G25" s="58">
        <v>57.999999999999993</v>
      </c>
      <c r="H25" s="61">
        <f>SUM(G25/$O25)*100</f>
        <v>87.878787878787861</v>
      </c>
      <c r="I25" s="61">
        <v>63.4</v>
      </c>
      <c r="J25" s="61">
        <f>SUM(I25/$O25)*100</f>
        <v>96.060606060606062</v>
      </c>
      <c r="K25" s="18">
        <v>67.900000000000006</v>
      </c>
      <c r="L25" s="61">
        <f>SUM(K25/$O25)*100</f>
        <v>102.87878787878788</v>
      </c>
      <c r="M25" s="18">
        <v>65.900000000000006</v>
      </c>
      <c r="N25" s="28">
        <f>SUM(M25/$O25)*100</f>
        <v>99.848484848484858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589" priority="80" operator="between">
      <formula>$F5*0.9</formula>
      <formula>$F5</formula>
    </cfRule>
    <cfRule type="cellIs" dxfId="1588" priority="81" operator="lessThan">
      <formula>$F5*0.9</formula>
    </cfRule>
    <cfRule type="cellIs" dxfId="1587" priority="82" operator="greaterThan">
      <formula>$F5</formula>
    </cfRule>
  </conditionalFormatting>
  <conditionalFormatting sqref="D7">
    <cfRule type="cellIs" dxfId="1586" priority="73" operator="between">
      <formula>$F7*0.9</formula>
      <formula>$F7</formula>
    </cfRule>
    <cfRule type="cellIs" dxfId="1585" priority="74" operator="lessThan">
      <formula>$F7*0.9</formula>
    </cfRule>
    <cfRule type="cellIs" dxfId="1584" priority="75" operator="greaterThan">
      <formula>$F7</formula>
    </cfRule>
  </conditionalFormatting>
  <conditionalFormatting sqref="D6">
    <cfRule type="cellIs" dxfId="1583" priority="70" operator="between">
      <formula>$F6*0.9</formula>
      <formula>$F6</formula>
    </cfRule>
    <cfRule type="cellIs" dxfId="1582" priority="71" operator="lessThan">
      <formula>$F6*0.9</formula>
    </cfRule>
    <cfRule type="cellIs" dxfId="1581" priority="72" operator="greaterThan">
      <formula>$F6</formula>
    </cfRule>
  </conditionalFormatting>
  <conditionalFormatting sqref="D11">
    <cfRule type="cellIs" dxfId="1580" priority="67" operator="between">
      <formula>$F11*0.9</formula>
      <formula>$F11</formula>
    </cfRule>
    <cfRule type="cellIs" dxfId="1579" priority="68" operator="lessThan">
      <formula>$F11*0.9</formula>
    </cfRule>
    <cfRule type="cellIs" dxfId="1578" priority="69" operator="greaterThan">
      <formula>$F11</formula>
    </cfRule>
  </conditionalFormatting>
  <conditionalFormatting sqref="D17">
    <cfRule type="cellIs" dxfId="1577" priority="64" operator="between">
      <formula>$F17*0.9</formula>
      <formula>$F17</formula>
    </cfRule>
    <cfRule type="cellIs" dxfId="1576" priority="65" operator="lessThan">
      <formula>$F17*0.9</formula>
    </cfRule>
    <cfRule type="cellIs" dxfId="1575" priority="66" operator="greaterThan">
      <formula>$F17</formula>
    </cfRule>
  </conditionalFormatting>
  <conditionalFormatting sqref="D23">
    <cfRule type="cellIs" dxfId="1574" priority="61" operator="between">
      <formula>$F23*0.9</formula>
      <formula>$F23</formula>
    </cfRule>
    <cfRule type="cellIs" dxfId="1573" priority="62" operator="lessThan">
      <formula>$F23*0.9</formula>
    </cfRule>
    <cfRule type="cellIs" dxfId="1572" priority="63" operator="greaterThan">
      <formula>$F23</formula>
    </cfRule>
  </conditionalFormatting>
  <conditionalFormatting sqref="D12">
    <cfRule type="cellIs" dxfId="1571" priority="58" operator="between">
      <formula>$F12*0.9</formula>
      <formula>$F12</formula>
    </cfRule>
    <cfRule type="cellIs" dxfId="1570" priority="59" operator="lessThan">
      <formula>$F12*0.9</formula>
    </cfRule>
    <cfRule type="cellIs" dxfId="1569" priority="60" operator="greaterThan">
      <formula>$F12</formula>
    </cfRule>
  </conditionalFormatting>
  <conditionalFormatting sqref="D24">
    <cfRule type="cellIs" dxfId="1568" priority="55" operator="between">
      <formula>$F24*0.9</formula>
      <formula>$F24</formula>
    </cfRule>
    <cfRule type="cellIs" dxfId="1567" priority="56" operator="lessThan">
      <formula>$F24*0.9</formula>
    </cfRule>
    <cfRule type="cellIs" dxfId="1566" priority="57" operator="greaterThan">
      <formula>$F24</formula>
    </cfRule>
  </conditionalFormatting>
  <conditionalFormatting sqref="D13">
    <cfRule type="cellIs" dxfId="1565" priority="52" operator="between">
      <formula>$F13*0.9</formula>
      <formula>$F13</formula>
    </cfRule>
    <cfRule type="cellIs" dxfId="1564" priority="53" operator="lessThan">
      <formula>$F13*0.9</formula>
    </cfRule>
    <cfRule type="cellIs" dxfId="1563" priority="54" operator="greaterThan">
      <formula>$F13</formula>
    </cfRule>
  </conditionalFormatting>
  <conditionalFormatting sqref="D19">
    <cfRule type="cellIs" dxfId="1562" priority="49" operator="between">
      <formula>$F19*0.9</formula>
      <formula>$F19</formula>
    </cfRule>
    <cfRule type="cellIs" dxfId="1561" priority="50" operator="lessThan">
      <formula>$F19*0.9</formula>
    </cfRule>
    <cfRule type="cellIs" dxfId="1560" priority="51" operator="greaterThan">
      <formula>$F19</formula>
    </cfRule>
  </conditionalFormatting>
  <conditionalFormatting sqref="D25">
    <cfRule type="cellIs" dxfId="1559" priority="46" operator="between">
      <formula>$F25*0.9</formula>
      <formula>$F25</formula>
    </cfRule>
    <cfRule type="cellIs" dxfId="1558" priority="47" operator="lessThan">
      <formula>$F25*0.9</formula>
    </cfRule>
    <cfRule type="cellIs" dxfId="1557" priority="48" operator="greaterThan">
      <formula>$F25</formula>
    </cfRule>
  </conditionalFormatting>
  <conditionalFormatting sqref="G5 I5 K5 M5">
    <cfRule type="cellIs" dxfId="1556" priority="101" operator="between">
      <formula>$O5*0.9</formula>
      <formula>$O5</formula>
    </cfRule>
    <cfRule type="cellIs" dxfId="1555" priority="102" operator="lessThan">
      <formula>$O5*0.9</formula>
    </cfRule>
    <cfRule type="cellIs" dxfId="1554" priority="103" operator="greaterThan">
      <formula>$O5</formula>
    </cfRule>
  </conditionalFormatting>
  <conditionalFormatting sqref="G6 I6 K6 M6">
    <cfRule type="cellIs" dxfId="1553" priority="83" operator="between">
      <formula>$O6*0.9</formula>
      <formula>$O6</formula>
    </cfRule>
    <cfRule type="cellIs" dxfId="1552" priority="84" operator="lessThan">
      <formula>$O6*0.9</formula>
    </cfRule>
    <cfRule type="cellIs" dxfId="1551" priority="85" operator="greaterThan">
      <formula>$O6</formula>
    </cfRule>
  </conditionalFormatting>
  <conditionalFormatting sqref="G7 I7 K7 M7">
    <cfRule type="cellIs" dxfId="1550" priority="43" operator="between">
      <formula>$O7*0.9</formula>
      <formula>$O7</formula>
    </cfRule>
    <cfRule type="cellIs" dxfId="1549" priority="44" operator="lessThan">
      <formula>$O7*0.9</formula>
    </cfRule>
    <cfRule type="cellIs" dxfId="1548" priority="45" operator="greaterThan">
      <formula>$O7</formula>
    </cfRule>
  </conditionalFormatting>
  <conditionalFormatting sqref="G11 I11 K11 M11">
    <cfRule type="cellIs" dxfId="1547" priority="98" operator="between">
      <formula>$O11*0.9</formula>
      <formula>$O11</formula>
    </cfRule>
    <cfRule type="cellIs" dxfId="1546" priority="99" operator="lessThan">
      <formula>$O11*0.9</formula>
    </cfRule>
    <cfRule type="cellIs" dxfId="1545" priority="100" operator="greaterThan">
      <formula>$O11</formula>
    </cfRule>
  </conditionalFormatting>
  <conditionalFormatting sqref="G12 I12 K12 M12">
    <cfRule type="cellIs" dxfId="1544" priority="95" operator="between">
      <formula>$O12*0.9</formula>
      <formula>$O12</formula>
    </cfRule>
    <cfRule type="cellIs" dxfId="1543" priority="96" operator="lessThan">
      <formula>$O12*0.9</formula>
    </cfRule>
    <cfRule type="cellIs" dxfId="1542" priority="97" operator="greaterThan">
      <formula>$O12</formula>
    </cfRule>
  </conditionalFormatting>
  <conditionalFormatting sqref="G13 I13 K13 M13">
    <cfRule type="cellIs" dxfId="1541" priority="77" operator="between">
      <formula>$O13*0.9</formula>
      <formula>$O13</formula>
    </cfRule>
    <cfRule type="cellIs" dxfId="1540" priority="78" operator="lessThan">
      <formula>$O13*0.9</formula>
    </cfRule>
    <cfRule type="cellIs" dxfId="1539" priority="79" operator="greaterThan">
      <formula>$O13</formula>
    </cfRule>
  </conditionalFormatting>
  <conditionalFormatting sqref="G14 I14 K14 M14">
    <cfRule type="cellIs" dxfId="1538" priority="37" operator="between">
      <formula>$O14*0.9</formula>
      <formula>$O14</formula>
    </cfRule>
    <cfRule type="cellIs" dxfId="1537" priority="38" operator="lessThan">
      <formula>$O14*0.9</formula>
    </cfRule>
    <cfRule type="cellIs" dxfId="1536" priority="39" operator="greaterThan">
      <formula>$O14</formula>
    </cfRule>
  </conditionalFormatting>
  <conditionalFormatting sqref="G17:G18 I17:I18 K17:K18 M17:M18">
    <cfRule type="cellIs" dxfId="1535" priority="92" operator="between">
      <formula>$O17*0.9</formula>
      <formula>$O17</formula>
    </cfRule>
    <cfRule type="cellIs" dxfId="1534" priority="93" operator="lessThan">
      <formula>$O17*0.9</formula>
    </cfRule>
    <cfRule type="cellIs" dxfId="1533" priority="94" operator="greaterThan">
      <formula>$O17</formula>
    </cfRule>
  </conditionalFormatting>
  <conditionalFormatting sqref="G19 I19 K19 M19">
    <cfRule type="cellIs" dxfId="1532" priority="34" operator="between">
      <formula>$O19*0.9</formula>
      <formula>$O19</formula>
    </cfRule>
    <cfRule type="cellIs" dxfId="1531" priority="35" operator="lessThan">
      <formula>$O19*0.9</formula>
    </cfRule>
    <cfRule type="cellIs" dxfId="1530" priority="36" operator="greaterThan">
      <formula>$O19</formula>
    </cfRule>
  </conditionalFormatting>
  <conditionalFormatting sqref="G20 I20 K20 M20">
    <cfRule type="cellIs" dxfId="1529" priority="31" operator="between">
      <formula>$O20*0.9</formula>
      <formula>$O20</formula>
    </cfRule>
    <cfRule type="cellIs" dxfId="1528" priority="32" operator="lessThan">
      <formula>$O20*0.9</formula>
    </cfRule>
    <cfRule type="cellIs" dxfId="1527" priority="33" operator="greaterThan">
      <formula>$O20</formula>
    </cfRule>
  </conditionalFormatting>
  <conditionalFormatting sqref="G23 I23 K23 M23">
    <cfRule type="cellIs" dxfId="1526" priority="89" operator="between">
      <formula>$O23*0.9</formula>
      <formula>$O23</formula>
    </cfRule>
    <cfRule type="cellIs" dxfId="1525" priority="90" operator="lessThan">
      <formula>$O23*0.9</formula>
    </cfRule>
    <cfRule type="cellIs" dxfId="1524" priority="91" operator="greaterThan">
      <formula>$O23</formula>
    </cfRule>
  </conditionalFormatting>
  <conditionalFormatting sqref="G24 I24 K24 M24">
    <cfRule type="cellIs" dxfId="1523" priority="86" operator="between">
      <formula>$O24*0.9</formula>
      <formula>$O24</formula>
    </cfRule>
    <cfRule type="cellIs" dxfId="1522" priority="87" operator="lessThan">
      <formula>$O24*0.9</formula>
    </cfRule>
    <cfRule type="cellIs" dxfId="1521" priority="88" operator="greaterThan">
      <formula>$O24</formula>
    </cfRule>
  </conditionalFormatting>
  <conditionalFormatting sqref="G25 I25 K25 M25">
    <cfRule type="cellIs" dxfId="1520" priority="28" operator="between">
      <formula>$O25*0.9</formula>
      <formula>$O25</formula>
    </cfRule>
    <cfRule type="cellIs" dxfId="1519" priority="29" operator="lessThan">
      <formula>$O25*0.9</formula>
    </cfRule>
    <cfRule type="cellIs" dxfId="1518" priority="30" operator="greaterThan">
      <formula>$O25</formula>
    </cfRule>
  </conditionalFormatting>
  <conditionalFormatting sqref="D8">
    <cfRule type="cellIs" dxfId="1517" priority="25" operator="between">
      <formula>$F8*0.9</formula>
      <formula>$F8</formula>
    </cfRule>
    <cfRule type="cellIs" dxfId="1516" priority="26" operator="lessThan">
      <formula>$F8*0.9</formula>
    </cfRule>
    <cfRule type="cellIs" dxfId="1515" priority="27" operator="greaterThan">
      <formula>$F8</formula>
    </cfRule>
  </conditionalFormatting>
  <conditionalFormatting sqref="D14">
    <cfRule type="cellIs" dxfId="1514" priority="22" operator="between">
      <formula>$F14*0.9</formula>
      <formula>$F14</formula>
    </cfRule>
    <cfRule type="cellIs" dxfId="1513" priority="23" operator="lessThan">
      <formula>$F14*0.9</formula>
    </cfRule>
    <cfRule type="cellIs" dxfId="1512" priority="24" operator="greaterThan">
      <formula>$F14</formula>
    </cfRule>
  </conditionalFormatting>
  <conditionalFormatting sqref="D20">
    <cfRule type="cellIs" dxfId="1511" priority="19" operator="between">
      <formula>$F20*0.9</formula>
      <formula>$F20</formula>
    </cfRule>
    <cfRule type="cellIs" dxfId="1510" priority="20" operator="lessThan">
      <formula>$F20*0.9</formula>
    </cfRule>
    <cfRule type="cellIs" dxfId="1509" priority="21" operator="greaterThan">
      <formula>$F20</formula>
    </cfRule>
  </conditionalFormatting>
  <conditionalFormatting sqref="G15 I15 K15 M15">
    <cfRule type="cellIs" dxfId="1508" priority="16" operator="between">
      <formula>$O15*0.9</formula>
      <formula>$O15</formula>
    </cfRule>
    <cfRule type="cellIs" dxfId="1507" priority="17" operator="lessThan">
      <formula>$O15*0.9</formula>
    </cfRule>
    <cfRule type="cellIs" dxfId="1506" priority="18" operator="greaterThan">
      <formula>$O15</formula>
    </cfRule>
  </conditionalFormatting>
  <conditionalFormatting sqref="G21 I21 K21 M21">
    <cfRule type="cellIs" dxfId="1505" priority="10" operator="between">
      <formula>$O21*0.9</formula>
      <formula>$O21</formula>
    </cfRule>
    <cfRule type="cellIs" dxfId="1504" priority="11" operator="lessThan">
      <formula>$O21*0.9</formula>
    </cfRule>
    <cfRule type="cellIs" dxfId="1503" priority="12" operator="greaterThan">
      <formula>$O21</formula>
    </cfRule>
  </conditionalFormatting>
  <conditionalFormatting sqref="G8 I8 K8 M8">
    <cfRule type="cellIs" dxfId="1502" priority="4" operator="between">
      <formula>$O8*0.9</formula>
      <formula>$O8</formula>
    </cfRule>
    <cfRule type="cellIs" dxfId="1501" priority="5" operator="lessThan">
      <formula>$O8*0.9</formula>
    </cfRule>
    <cfRule type="cellIs" dxfId="1500" priority="6" operator="greaterThan">
      <formula>$O8</formula>
    </cfRule>
  </conditionalFormatting>
  <conditionalFormatting sqref="G9 I9 K9 M9">
    <cfRule type="cellIs" dxfId="1499" priority="1" operator="between">
      <formula>$O9*0.9</formula>
      <formula>$O9</formula>
    </cfRule>
    <cfRule type="cellIs" dxfId="1498" priority="2" operator="lessThan">
      <formula>$O9*0.9</formula>
    </cfRule>
    <cfRule type="cellIs" dxfId="1497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92.4</v>
      </c>
      <c r="E5" s="61">
        <v>108.45070422535213</v>
      </c>
      <c r="F5" s="62">
        <v>85.2</v>
      </c>
      <c r="G5" s="58">
        <v>88.9</v>
      </c>
      <c r="H5" s="61">
        <f>SUM(G5/$O5)*100</f>
        <v>104.34272300469485</v>
      </c>
      <c r="I5" s="61">
        <v>87.9</v>
      </c>
      <c r="J5" s="61">
        <f>SUM(I5/$O5)*100</f>
        <v>103.16901408450705</v>
      </c>
      <c r="K5" s="18">
        <v>89.2</v>
      </c>
      <c r="L5" s="61">
        <f>SUM(K5/$O5)*100</f>
        <v>104.69483568075117</v>
      </c>
      <c r="M5" s="18">
        <v>88.6</v>
      </c>
      <c r="N5" s="28">
        <f>SUM(M5/$O5)*100</f>
        <v>103.99061032863848</v>
      </c>
      <c r="O5" s="33">
        <v>85.2</v>
      </c>
      <c r="Q5" s="1"/>
    </row>
    <row r="6" spans="3:17" ht="20.100000000000001" customHeight="1" x14ac:dyDescent="0.25">
      <c r="C6" s="21" t="s">
        <v>3</v>
      </c>
      <c r="D6" s="29">
        <v>6807</v>
      </c>
      <c r="E6" s="61">
        <v>99.372262773722625</v>
      </c>
      <c r="F6" s="63">
        <v>6850</v>
      </c>
      <c r="G6" s="57">
        <v>7217</v>
      </c>
      <c r="H6" s="61">
        <f>SUM(G6/$O6)*100</f>
        <v>103.1</v>
      </c>
      <c r="I6" s="64">
        <v>7687</v>
      </c>
      <c r="J6" s="61">
        <f>SUM(I6/$O6)*100</f>
        <v>109.8142857142857</v>
      </c>
      <c r="K6" s="29">
        <v>7079</v>
      </c>
      <c r="L6" s="61">
        <f>SUM(K6/$O6)*100</f>
        <v>101.12857142857143</v>
      </c>
      <c r="M6" s="29">
        <v>6419</v>
      </c>
      <c r="N6" s="28">
        <f>SUM(M6/$O6)*100</f>
        <v>91.7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92.7</v>
      </c>
      <c r="E7" s="61">
        <v>112.36363636363637</v>
      </c>
      <c r="F7" s="65">
        <v>82.5</v>
      </c>
      <c r="G7" s="58">
        <v>90.9</v>
      </c>
      <c r="H7" s="61">
        <f>SUM(G7/$O7)*100</f>
        <v>109.51807228915665</v>
      </c>
      <c r="I7" s="61">
        <v>87.6</v>
      </c>
      <c r="J7" s="61">
        <f>SUM(I7/$O7)*100</f>
        <v>105.54216867469879</v>
      </c>
      <c r="K7" s="18">
        <v>84.3</v>
      </c>
      <c r="L7" s="61">
        <f>SUM(K7/$O7)*100</f>
        <v>101.56626506024095</v>
      </c>
      <c r="M7" s="18">
        <v>81.100000000000009</v>
      </c>
      <c r="N7" s="28">
        <f>SUM(M7/$O7)*100</f>
        <v>97.710843373493987</v>
      </c>
      <c r="O7" s="34">
        <v>83</v>
      </c>
      <c r="Q7" s="1"/>
    </row>
    <row r="8" spans="3:17" ht="20.100000000000001" customHeight="1" x14ac:dyDescent="0.25">
      <c r="C8" s="21" t="s">
        <v>13</v>
      </c>
      <c r="D8" s="18">
        <v>85.7</v>
      </c>
      <c r="E8" s="61">
        <v>97.38636363636364</v>
      </c>
      <c r="F8" s="65">
        <v>88</v>
      </c>
      <c r="G8" s="121">
        <v>85.399999999999991</v>
      </c>
      <c r="H8" s="122">
        <f>SUM(G8/$O8)*100</f>
        <v>97.045454545454533</v>
      </c>
      <c r="I8" s="122">
        <v>88</v>
      </c>
      <c r="J8" s="122">
        <f>SUM(I8/$O8)*100</f>
        <v>100</v>
      </c>
      <c r="K8" s="116">
        <v>86.4</v>
      </c>
      <c r="L8" s="122">
        <f>SUM(K8/$O8)*100</f>
        <v>98.181818181818187</v>
      </c>
      <c r="M8" s="116">
        <v>86.9</v>
      </c>
      <c r="N8" s="28">
        <f>SUM(M8/$O8)*100</f>
        <v>98.75</v>
      </c>
      <c r="O8" s="34">
        <v>88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72.8</v>
      </c>
      <c r="H9" s="122">
        <f>SUM(G9/$O9)*100</f>
        <v>145.6</v>
      </c>
      <c r="I9" s="122">
        <v>83.5</v>
      </c>
      <c r="J9" s="122">
        <f>SUM(I9/$O9)*100</f>
        <v>167</v>
      </c>
      <c r="K9" s="116">
        <v>85.399999999999991</v>
      </c>
      <c r="L9" s="122">
        <f>SUM(K9/$O9)*100</f>
        <v>170.79999999999998</v>
      </c>
      <c r="M9" s="116">
        <v>89.3</v>
      </c>
      <c r="N9" s="28">
        <f>SUM(M9/$O9)*100</f>
        <v>178.6</v>
      </c>
      <c r="O9" s="34">
        <v>50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85.7</v>
      </c>
      <c r="H11" s="61">
        <f>SUM(G11/$O11)*100</f>
        <v>103.00480769230769</v>
      </c>
      <c r="I11" s="61">
        <v>80</v>
      </c>
      <c r="J11" s="61">
        <f>SUM(I11/$O11)*100</f>
        <v>96.153846153846146</v>
      </c>
      <c r="K11" s="18">
        <v>66.7</v>
      </c>
      <c r="L11" s="61">
        <f>SUM(K11/$O11)*100</f>
        <v>80.168269230769226</v>
      </c>
      <c r="M11" s="18">
        <v>60</v>
      </c>
      <c r="N11" s="28">
        <f>SUM(M11/$O11)*100</f>
        <v>72.115384615384613</v>
      </c>
      <c r="O11" s="34">
        <v>83.2</v>
      </c>
      <c r="Q11" s="1"/>
    </row>
    <row r="12" spans="3:17" ht="20.100000000000001" customHeight="1" x14ac:dyDescent="0.25">
      <c r="C12" s="21" t="s">
        <v>3</v>
      </c>
      <c r="D12" s="29">
        <v>10710</v>
      </c>
      <c r="E12" s="61">
        <v>156.35036496350367</v>
      </c>
      <c r="F12" s="63">
        <v>6850</v>
      </c>
      <c r="G12" s="57">
        <v>8789</v>
      </c>
      <c r="H12" s="61">
        <f>SUM(G12/$O12)*100</f>
        <v>125.55714285714285</v>
      </c>
      <c r="I12" s="64">
        <v>7339</v>
      </c>
      <c r="J12" s="61">
        <f>SUM(I12/$O12)*100</f>
        <v>104.84285714285716</v>
      </c>
      <c r="K12" s="29">
        <v>7339</v>
      </c>
      <c r="L12" s="61">
        <f>SUM(K12/$O12)*100</f>
        <v>104.84285714285716</v>
      </c>
      <c r="M12" s="29">
        <v>7432</v>
      </c>
      <c r="N12" s="28">
        <f>SUM(M12/$O12)*100</f>
        <v>106.17142857142856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131.57894736842107</v>
      </c>
      <c r="F13" s="62">
        <v>76</v>
      </c>
      <c r="G13" s="58">
        <v>100</v>
      </c>
      <c r="H13" s="61">
        <f>SUM(G13/$O13)*100</f>
        <v>126.58227848101266</v>
      </c>
      <c r="I13" s="61">
        <v>100</v>
      </c>
      <c r="J13" s="18">
        <f>SUM(I13/$O13)*100</f>
        <v>126.58227848101266</v>
      </c>
      <c r="K13" s="18">
        <v>85.7</v>
      </c>
      <c r="L13" s="61">
        <f>SUM(K13/$O13)*100</f>
        <v>108.48101265822785</v>
      </c>
      <c r="M13" s="18">
        <v>80</v>
      </c>
      <c r="N13" s="28">
        <f>SUM(M13/$O13)*100</f>
        <v>101.26582278481013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75</v>
      </c>
      <c r="E14" s="61">
        <v>99.734042553191486</v>
      </c>
      <c r="F14" s="62">
        <v>75.2</v>
      </c>
      <c r="G14" s="58">
        <v>75</v>
      </c>
      <c r="H14" s="61">
        <f>SUM(G14/$O14)*100</f>
        <v>99.734042553191486</v>
      </c>
      <c r="I14" s="61">
        <v>50</v>
      </c>
      <c r="J14" s="61">
        <f>SUM(I14/$O14)*100</f>
        <v>66.489361702127653</v>
      </c>
      <c r="K14" s="18">
        <v>100</v>
      </c>
      <c r="L14" s="61">
        <f>SUM(K14/$O14)*100</f>
        <v>132.97872340425531</v>
      </c>
      <c r="M14" s="18">
        <v>100</v>
      </c>
      <c r="N14" s="28">
        <f>SUM(M14/$O14)*100</f>
        <v>132.97872340425531</v>
      </c>
      <c r="O14" s="34">
        <v>75.2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0</v>
      </c>
      <c r="H15" s="61">
        <f>SUM(G15/$O15)*100</f>
        <v>0</v>
      </c>
      <c r="I15" s="61">
        <v>100</v>
      </c>
      <c r="J15" s="61">
        <f>SUM(I15/$O15)*100</f>
        <v>133.33333333333331</v>
      </c>
      <c r="K15" s="18">
        <v>100</v>
      </c>
      <c r="L15" s="61">
        <f>SUM(K15/$O15)*100</f>
        <v>133.33333333333331</v>
      </c>
      <c r="M15" s="18">
        <v>100</v>
      </c>
      <c r="N15" s="28">
        <f>SUM(M15/$O15)*100</f>
        <v>133.33333333333331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83.3</v>
      </c>
      <c r="E17" s="61">
        <v>110.33112582781457</v>
      </c>
      <c r="F17" s="62">
        <v>75.5</v>
      </c>
      <c r="G17" s="58">
        <v>85.1</v>
      </c>
      <c r="H17" s="61">
        <f>SUM(G17/$O17)*100</f>
        <v>112.71523178807948</v>
      </c>
      <c r="I17" s="61">
        <v>85.399999999999991</v>
      </c>
      <c r="J17" s="61">
        <f>SUM(I17/$O17)*100</f>
        <v>113.11258278145695</v>
      </c>
      <c r="K17" s="18">
        <v>85</v>
      </c>
      <c r="L17" s="61">
        <f>SUM(K17/$O17)*100</f>
        <v>112.58278145695364</v>
      </c>
      <c r="M17" s="18">
        <v>83.3</v>
      </c>
      <c r="N17" s="28">
        <f>SUM(M17/$O17)*100</f>
        <v>110.33112582781457</v>
      </c>
      <c r="O17" s="34">
        <v>75.5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3447</v>
      </c>
      <c r="H18" s="61">
        <f>SUM(G18/$O18)*100</f>
        <v>107.71875</v>
      </c>
      <c r="I18" s="123">
        <v>3266</v>
      </c>
      <c r="J18" s="61">
        <f>SUM(I18/$O18)*100</f>
        <v>102.06249999999999</v>
      </c>
      <c r="K18" s="117">
        <v>3174</v>
      </c>
      <c r="L18" s="61">
        <f>SUM(K18/$O18)*100</f>
        <v>99.1875</v>
      </c>
      <c r="M18" s="117">
        <v>3076</v>
      </c>
      <c r="N18" s="28">
        <f>SUM(M18/$O18)*100</f>
        <v>96.125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77.2</v>
      </c>
      <c r="E19" s="61">
        <v>111.56069364161849</v>
      </c>
      <c r="F19" s="62">
        <v>69.2</v>
      </c>
      <c r="G19" s="66">
        <v>79.5</v>
      </c>
      <c r="H19" s="61">
        <f t="shared" ref="H19:H20" si="0">SUM(G19/$O19)*100</f>
        <v>108.90410958904108</v>
      </c>
      <c r="I19" s="61">
        <v>75.400000000000006</v>
      </c>
      <c r="J19" s="61">
        <f t="shared" ref="J19:J20" si="1">SUM(I19/$O19)*100</f>
        <v>103.28767123287672</v>
      </c>
      <c r="K19" s="18">
        <v>79.800000000000011</v>
      </c>
      <c r="L19" s="61">
        <f t="shared" ref="L19:L20" si="2">SUM(K19/$O19)*100</f>
        <v>109.31506849315069</v>
      </c>
      <c r="M19" s="18">
        <v>73.8</v>
      </c>
      <c r="N19" s="28">
        <f>SUM(M19/$O19)*100</f>
        <v>101.0958904109589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98.6</v>
      </c>
      <c r="E20" s="61">
        <v>115.5920281359906</v>
      </c>
      <c r="F20" s="62">
        <v>85.3</v>
      </c>
      <c r="G20" s="58">
        <v>99.2</v>
      </c>
      <c r="H20" s="61">
        <f t="shared" si="0"/>
        <v>116.29542790152405</v>
      </c>
      <c r="I20" s="61">
        <v>100</v>
      </c>
      <c r="J20" s="61">
        <f t="shared" si="1"/>
        <v>117.23329425556858</v>
      </c>
      <c r="K20" s="18">
        <v>100</v>
      </c>
      <c r="L20" s="61">
        <f t="shared" si="2"/>
        <v>117.23329425556858</v>
      </c>
      <c r="M20" s="18">
        <v>98.5</v>
      </c>
      <c r="N20" s="28">
        <f>SUM(M20/$O20)*100</f>
        <v>115.47479484173506</v>
      </c>
      <c r="O20" s="34">
        <v>85.3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88.6</v>
      </c>
      <c r="H21" s="61">
        <f>SUM(G21/$O21)*100</f>
        <v>100.68181818181819</v>
      </c>
      <c r="I21" s="61">
        <v>93</v>
      </c>
      <c r="J21" s="61">
        <f>SUM(I21/$O21)*100</f>
        <v>105.68181818181819</v>
      </c>
      <c r="K21" s="18">
        <v>94.199999999999989</v>
      </c>
      <c r="L21" s="61">
        <f>SUM(K21/$O21)*100</f>
        <v>107.04545454545453</v>
      </c>
      <c r="M21" s="18">
        <v>97.899999999999991</v>
      </c>
      <c r="N21" s="28">
        <f>SUM(M21/$O21)*100</f>
        <v>111.24999999999999</v>
      </c>
      <c r="O21" s="34">
        <v>88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73.7</v>
      </c>
      <c r="E23" s="61">
        <v>118.48874598070739</v>
      </c>
      <c r="F23" s="62">
        <v>62.2</v>
      </c>
      <c r="G23" s="58">
        <v>69.3</v>
      </c>
      <c r="H23" s="61">
        <f>SUM(G23/$O23)*100</f>
        <v>106.6153846153846</v>
      </c>
      <c r="I23" s="61">
        <v>70.8</v>
      </c>
      <c r="J23" s="61">
        <f>SUM(I23/$O23)*100</f>
        <v>108.92307692307692</v>
      </c>
      <c r="K23" s="18">
        <v>67.5</v>
      </c>
      <c r="L23" s="61">
        <f>SUM(K23/$O23)*100</f>
        <v>103.84615384615385</v>
      </c>
      <c r="M23" s="18">
        <v>65.5</v>
      </c>
      <c r="N23" s="28">
        <f>SUM(M23/$O23)*100</f>
        <v>100.76923076923077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5478</v>
      </c>
      <c r="E24" s="61">
        <v>112.94845360824741</v>
      </c>
      <c r="F24" s="63">
        <v>4850</v>
      </c>
      <c r="G24" s="57">
        <v>5213</v>
      </c>
      <c r="H24" s="61">
        <f>SUM(G24/$O24)*100</f>
        <v>104.25999999999999</v>
      </c>
      <c r="I24" s="64">
        <v>5006</v>
      </c>
      <c r="J24" s="61">
        <f>SUM(I24/$O24)*100</f>
        <v>100.12</v>
      </c>
      <c r="K24" s="29">
        <v>4994</v>
      </c>
      <c r="L24" s="61">
        <f>SUM(K24/$O24)*100</f>
        <v>99.88</v>
      </c>
      <c r="M24" s="29">
        <v>4971</v>
      </c>
      <c r="N24" s="28">
        <f>SUM(M24/$O24)*100</f>
        <v>99.42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72</v>
      </c>
      <c r="E25" s="61">
        <v>112.14953271028037</v>
      </c>
      <c r="F25" s="62">
        <v>64.2</v>
      </c>
      <c r="G25" s="58">
        <v>67.100000000000009</v>
      </c>
      <c r="H25" s="61">
        <f>SUM(G25/$O25)*100</f>
        <v>104.51713395638632</v>
      </c>
      <c r="I25" s="61">
        <v>71</v>
      </c>
      <c r="J25" s="61">
        <f>SUM(I25/$O25)*100</f>
        <v>110.59190031152649</v>
      </c>
      <c r="K25" s="18">
        <v>68.899999999999991</v>
      </c>
      <c r="L25" s="61">
        <f>SUM(K25/$O25)*100</f>
        <v>107.32087227414328</v>
      </c>
      <c r="M25" s="18">
        <v>66</v>
      </c>
      <c r="N25" s="28">
        <f>SUM(M25/$O25)*100</f>
        <v>102.803738317757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96" priority="80" operator="between">
      <formula>$F5*0.9</formula>
      <formula>$F5</formula>
    </cfRule>
    <cfRule type="cellIs" dxfId="1495" priority="81" operator="lessThan">
      <formula>$F5*0.9</formula>
    </cfRule>
    <cfRule type="cellIs" dxfId="1494" priority="82" operator="greaterThan">
      <formula>$F5</formula>
    </cfRule>
  </conditionalFormatting>
  <conditionalFormatting sqref="D7">
    <cfRule type="cellIs" dxfId="1493" priority="73" operator="between">
      <formula>$F7*0.9</formula>
      <formula>$F7</formula>
    </cfRule>
    <cfRule type="cellIs" dxfId="1492" priority="74" operator="lessThan">
      <formula>$F7*0.9</formula>
    </cfRule>
    <cfRule type="cellIs" dxfId="1491" priority="75" operator="greaterThan">
      <formula>$F7</formula>
    </cfRule>
  </conditionalFormatting>
  <conditionalFormatting sqref="D6">
    <cfRule type="cellIs" dxfId="1490" priority="70" operator="between">
      <formula>$F6*0.9</formula>
      <formula>$F6</formula>
    </cfRule>
    <cfRule type="cellIs" dxfId="1489" priority="71" operator="lessThan">
      <formula>$F6*0.9</formula>
    </cfRule>
    <cfRule type="cellIs" dxfId="1488" priority="72" operator="greaterThan">
      <formula>$F6</formula>
    </cfRule>
  </conditionalFormatting>
  <conditionalFormatting sqref="D11">
    <cfRule type="cellIs" dxfId="1487" priority="67" operator="between">
      <formula>$F11*0.9</formula>
      <formula>$F11</formula>
    </cfRule>
    <cfRule type="cellIs" dxfId="1486" priority="68" operator="lessThan">
      <formula>$F11*0.9</formula>
    </cfRule>
    <cfRule type="cellIs" dxfId="1485" priority="69" operator="greaterThan">
      <formula>$F11</formula>
    </cfRule>
  </conditionalFormatting>
  <conditionalFormatting sqref="D17">
    <cfRule type="cellIs" dxfId="1484" priority="64" operator="between">
      <formula>$F17*0.9</formula>
      <formula>$F17</formula>
    </cfRule>
    <cfRule type="cellIs" dxfId="1483" priority="65" operator="lessThan">
      <formula>$F17*0.9</formula>
    </cfRule>
    <cfRule type="cellIs" dxfId="1482" priority="66" operator="greaterThan">
      <formula>$F17</formula>
    </cfRule>
  </conditionalFormatting>
  <conditionalFormatting sqref="D23">
    <cfRule type="cellIs" dxfId="1481" priority="61" operator="between">
      <formula>$F23*0.9</formula>
      <formula>$F23</formula>
    </cfRule>
    <cfRule type="cellIs" dxfId="1480" priority="62" operator="lessThan">
      <formula>$F23*0.9</formula>
    </cfRule>
    <cfRule type="cellIs" dxfId="1479" priority="63" operator="greaterThan">
      <formula>$F23</formula>
    </cfRule>
  </conditionalFormatting>
  <conditionalFormatting sqref="D12">
    <cfRule type="cellIs" dxfId="1478" priority="58" operator="between">
      <formula>$F12*0.9</formula>
      <formula>$F12</formula>
    </cfRule>
    <cfRule type="cellIs" dxfId="1477" priority="59" operator="lessThan">
      <formula>$F12*0.9</formula>
    </cfRule>
    <cfRule type="cellIs" dxfId="1476" priority="60" operator="greaterThan">
      <formula>$F12</formula>
    </cfRule>
  </conditionalFormatting>
  <conditionalFormatting sqref="D24">
    <cfRule type="cellIs" dxfId="1475" priority="55" operator="between">
      <formula>$F24*0.9</formula>
      <formula>$F24</formula>
    </cfRule>
    <cfRule type="cellIs" dxfId="1474" priority="56" operator="lessThan">
      <formula>$F24*0.9</formula>
    </cfRule>
    <cfRule type="cellIs" dxfId="1473" priority="57" operator="greaterThan">
      <formula>$F24</formula>
    </cfRule>
  </conditionalFormatting>
  <conditionalFormatting sqref="D13">
    <cfRule type="cellIs" dxfId="1472" priority="52" operator="between">
      <formula>$F13*0.9</formula>
      <formula>$F13</formula>
    </cfRule>
    <cfRule type="cellIs" dxfId="1471" priority="53" operator="lessThan">
      <formula>$F13*0.9</formula>
    </cfRule>
    <cfRule type="cellIs" dxfId="1470" priority="54" operator="greaterThan">
      <formula>$F13</formula>
    </cfRule>
  </conditionalFormatting>
  <conditionalFormatting sqref="D19">
    <cfRule type="cellIs" dxfId="1469" priority="49" operator="between">
      <formula>$F19*0.9</formula>
      <formula>$F19</formula>
    </cfRule>
    <cfRule type="cellIs" dxfId="1468" priority="50" operator="lessThan">
      <formula>$F19*0.9</formula>
    </cfRule>
    <cfRule type="cellIs" dxfId="1467" priority="51" operator="greaterThan">
      <formula>$F19</formula>
    </cfRule>
  </conditionalFormatting>
  <conditionalFormatting sqref="D25">
    <cfRule type="cellIs" dxfId="1466" priority="46" operator="between">
      <formula>$F25*0.9</formula>
      <formula>$F25</formula>
    </cfRule>
    <cfRule type="cellIs" dxfId="1465" priority="47" operator="lessThan">
      <formula>$F25*0.9</formula>
    </cfRule>
    <cfRule type="cellIs" dxfId="1464" priority="48" operator="greaterThan">
      <formula>$F25</formula>
    </cfRule>
  </conditionalFormatting>
  <conditionalFormatting sqref="G5 I5 K5 M5">
    <cfRule type="cellIs" dxfId="1463" priority="101" operator="between">
      <formula>$O5*0.9</formula>
      <formula>$O5</formula>
    </cfRule>
    <cfRule type="cellIs" dxfId="1462" priority="102" operator="lessThan">
      <formula>$O5*0.9</formula>
    </cfRule>
    <cfRule type="cellIs" dxfId="1461" priority="103" operator="greaterThan">
      <formula>$O5</formula>
    </cfRule>
  </conditionalFormatting>
  <conditionalFormatting sqref="G6 I6 K6 M6">
    <cfRule type="cellIs" dxfId="1460" priority="83" operator="between">
      <formula>$O6*0.9</formula>
      <formula>$O6</formula>
    </cfRule>
    <cfRule type="cellIs" dxfId="1459" priority="84" operator="lessThan">
      <formula>$O6*0.9</formula>
    </cfRule>
    <cfRule type="cellIs" dxfId="1458" priority="85" operator="greaterThan">
      <formula>$O6</formula>
    </cfRule>
  </conditionalFormatting>
  <conditionalFormatting sqref="G7 I7 K7 M7">
    <cfRule type="cellIs" dxfId="1457" priority="43" operator="between">
      <formula>$O7*0.9</formula>
      <formula>$O7</formula>
    </cfRule>
    <cfRule type="cellIs" dxfId="1456" priority="44" operator="lessThan">
      <formula>$O7*0.9</formula>
    </cfRule>
    <cfRule type="cellIs" dxfId="1455" priority="45" operator="greaterThan">
      <formula>$O7</formula>
    </cfRule>
  </conditionalFormatting>
  <conditionalFormatting sqref="G11 I11 K11 M11">
    <cfRule type="cellIs" dxfId="1454" priority="98" operator="between">
      <formula>$O11*0.9</formula>
      <formula>$O11</formula>
    </cfRule>
    <cfRule type="cellIs" dxfId="1453" priority="99" operator="lessThan">
      <formula>$O11*0.9</formula>
    </cfRule>
    <cfRule type="cellIs" dxfId="1452" priority="100" operator="greaterThan">
      <formula>$O11</formula>
    </cfRule>
  </conditionalFormatting>
  <conditionalFormatting sqref="G12 I12 K12 M12">
    <cfRule type="cellIs" dxfId="1451" priority="95" operator="between">
      <formula>$O12*0.9</formula>
      <formula>$O12</formula>
    </cfRule>
    <cfRule type="cellIs" dxfId="1450" priority="96" operator="lessThan">
      <formula>$O12*0.9</formula>
    </cfRule>
    <cfRule type="cellIs" dxfId="1449" priority="97" operator="greaterThan">
      <formula>$O12</formula>
    </cfRule>
  </conditionalFormatting>
  <conditionalFormatting sqref="G13 I13 K13 M13">
    <cfRule type="cellIs" dxfId="1448" priority="77" operator="between">
      <formula>$O13*0.9</formula>
      <formula>$O13</formula>
    </cfRule>
    <cfRule type="cellIs" dxfId="1447" priority="78" operator="lessThan">
      <formula>$O13*0.9</formula>
    </cfRule>
    <cfRule type="cellIs" dxfId="1446" priority="79" operator="greaterThan">
      <formula>$O13</formula>
    </cfRule>
  </conditionalFormatting>
  <conditionalFormatting sqref="G14 I14 K14 M14">
    <cfRule type="cellIs" dxfId="1445" priority="37" operator="between">
      <formula>$O14*0.9</formula>
      <formula>$O14</formula>
    </cfRule>
    <cfRule type="cellIs" dxfId="1444" priority="38" operator="lessThan">
      <formula>$O14*0.9</formula>
    </cfRule>
    <cfRule type="cellIs" dxfId="1443" priority="39" operator="greaterThan">
      <formula>$O14</formula>
    </cfRule>
  </conditionalFormatting>
  <conditionalFormatting sqref="G17:G18 I17:I18 K17:K18 M17:M18">
    <cfRule type="cellIs" dxfId="1442" priority="92" operator="between">
      <formula>$O17*0.9</formula>
      <formula>$O17</formula>
    </cfRule>
    <cfRule type="cellIs" dxfId="1441" priority="93" operator="lessThan">
      <formula>$O17*0.9</formula>
    </cfRule>
    <cfRule type="cellIs" dxfId="1440" priority="94" operator="greaterThan">
      <formula>$O17</formula>
    </cfRule>
  </conditionalFormatting>
  <conditionalFormatting sqref="G19 I19 K19 M19">
    <cfRule type="cellIs" dxfId="1439" priority="34" operator="between">
      <formula>$O19*0.9</formula>
      <formula>$O19</formula>
    </cfRule>
    <cfRule type="cellIs" dxfId="1438" priority="35" operator="lessThan">
      <formula>$O19*0.9</formula>
    </cfRule>
    <cfRule type="cellIs" dxfId="1437" priority="36" operator="greaterThan">
      <formula>$O19</formula>
    </cfRule>
  </conditionalFormatting>
  <conditionalFormatting sqref="G20 I20 K20 M20">
    <cfRule type="cellIs" dxfId="1436" priority="31" operator="between">
      <formula>$O20*0.9</formula>
      <formula>$O20</formula>
    </cfRule>
    <cfRule type="cellIs" dxfId="1435" priority="32" operator="lessThan">
      <formula>$O20*0.9</formula>
    </cfRule>
    <cfRule type="cellIs" dxfId="1434" priority="33" operator="greaterThan">
      <formula>$O20</formula>
    </cfRule>
  </conditionalFormatting>
  <conditionalFormatting sqref="G23 I23 K23 M23">
    <cfRule type="cellIs" dxfId="1433" priority="89" operator="between">
      <formula>$O23*0.9</formula>
      <formula>$O23</formula>
    </cfRule>
    <cfRule type="cellIs" dxfId="1432" priority="90" operator="lessThan">
      <formula>$O23*0.9</formula>
    </cfRule>
    <cfRule type="cellIs" dxfId="1431" priority="91" operator="greaterThan">
      <formula>$O23</formula>
    </cfRule>
  </conditionalFormatting>
  <conditionalFormatting sqref="G24 I24 K24 M24">
    <cfRule type="cellIs" dxfId="1430" priority="86" operator="between">
      <formula>$O24*0.9</formula>
      <formula>$O24</formula>
    </cfRule>
    <cfRule type="cellIs" dxfId="1429" priority="87" operator="lessThan">
      <formula>$O24*0.9</formula>
    </cfRule>
    <cfRule type="cellIs" dxfId="1428" priority="88" operator="greaterThan">
      <formula>$O24</formula>
    </cfRule>
  </conditionalFormatting>
  <conditionalFormatting sqref="G25 I25 K25 M25">
    <cfRule type="cellIs" dxfId="1427" priority="28" operator="between">
      <formula>$O25*0.9</formula>
      <formula>$O25</formula>
    </cfRule>
    <cfRule type="cellIs" dxfId="1426" priority="29" operator="lessThan">
      <formula>$O25*0.9</formula>
    </cfRule>
    <cfRule type="cellIs" dxfId="1425" priority="30" operator="greaterThan">
      <formula>$O25</formula>
    </cfRule>
  </conditionalFormatting>
  <conditionalFormatting sqref="D8">
    <cfRule type="cellIs" dxfId="1424" priority="25" operator="between">
      <formula>$F8*0.9</formula>
      <formula>$F8</formula>
    </cfRule>
    <cfRule type="cellIs" dxfId="1423" priority="26" operator="lessThan">
      <formula>$F8*0.9</formula>
    </cfRule>
    <cfRule type="cellIs" dxfId="1422" priority="27" operator="greaterThan">
      <formula>$F8</formula>
    </cfRule>
  </conditionalFormatting>
  <conditionalFormatting sqref="D14">
    <cfRule type="cellIs" dxfId="1421" priority="22" operator="between">
      <formula>$F14*0.9</formula>
      <formula>$F14</formula>
    </cfRule>
    <cfRule type="cellIs" dxfId="1420" priority="23" operator="lessThan">
      <formula>$F14*0.9</formula>
    </cfRule>
    <cfRule type="cellIs" dxfId="1419" priority="24" operator="greaterThan">
      <formula>$F14</formula>
    </cfRule>
  </conditionalFormatting>
  <conditionalFormatting sqref="D20">
    <cfRule type="cellIs" dxfId="1418" priority="19" operator="between">
      <formula>$F20*0.9</formula>
      <formula>$F20</formula>
    </cfRule>
    <cfRule type="cellIs" dxfId="1417" priority="20" operator="lessThan">
      <formula>$F20*0.9</formula>
    </cfRule>
    <cfRule type="cellIs" dxfId="1416" priority="21" operator="greaterThan">
      <formula>$F20</formula>
    </cfRule>
  </conditionalFormatting>
  <conditionalFormatting sqref="G15 I15 K15 M15">
    <cfRule type="cellIs" dxfId="1415" priority="16" operator="between">
      <formula>$O15*0.9</formula>
      <formula>$O15</formula>
    </cfRule>
    <cfRule type="cellIs" dxfId="1414" priority="17" operator="lessThan">
      <formula>$O15*0.9</formula>
    </cfRule>
    <cfRule type="cellIs" dxfId="1413" priority="18" operator="greaterThan">
      <formula>$O15</formula>
    </cfRule>
  </conditionalFormatting>
  <conditionalFormatting sqref="G21 I21 K21 M21">
    <cfRule type="cellIs" dxfId="1412" priority="10" operator="between">
      <formula>$O21*0.9</formula>
      <formula>$O21</formula>
    </cfRule>
    <cfRule type="cellIs" dxfId="1411" priority="11" operator="lessThan">
      <formula>$O21*0.9</formula>
    </cfRule>
    <cfRule type="cellIs" dxfId="1410" priority="12" operator="greaterThan">
      <formula>$O21</formula>
    </cfRule>
  </conditionalFormatting>
  <conditionalFormatting sqref="G8 I8 K8 M8">
    <cfRule type="cellIs" dxfId="1409" priority="4" operator="between">
      <formula>$O8*0.9</formula>
      <formula>$O8</formula>
    </cfRule>
    <cfRule type="cellIs" dxfId="1408" priority="5" operator="lessThan">
      <formula>$O8*0.9</formula>
    </cfRule>
    <cfRule type="cellIs" dxfId="1407" priority="6" operator="greaterThan">
      <formula>$O8</formula>
    </cfRule>
  </conditionalFormatting>
  <conditionalFormatting sqref="G9 I9 K9 M9">
    <cfRule type="cellIs" dxfId="1406" priority="1" operator="between">
      <formula>$O9*0.9</formula>
      <formula>$O9</formula>
    </cfRule>
    <cfRule type="cellIs" dxfId="1405" priority="2" operator="lessThan">
      <formula>$O9*0.9</formula>
    </cfRule>
    <cfRule type="cellIs" dxfId="1404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92.800000000000011</v>
      </c>
      <c r="E5" s="61">
        <v>107.65661252900233</v>
      </c>
      <c r="F5" s="62">
        <v>86.2</v>
      </c>
      <c r="G5" s="58">
        <v>93</v>
      </c>
      <c r="H5" s="61">
        <f>SUM(G5/$O5)*100</f>
        <v>109.15492957746477</v>
      </c>
      <c r="I5" s="61">
        <v>92.5</v>
      </c>
      <c r="J5" s="61">
        <f>SUM(I5/$O5)*100</f>
        <v>108.5680751173709</v>
      </c>
      <c r="K5" s="18">
        <v>92.9</v>
      </c>
      <c r="L5" s="61">
        <f>SUM(K5/$O5)*100</f>
        <v>109.03755868544603</v>
      </c>
      <c r="M5" s="18">
        <v>91.7</v>
      </c>
      <c r="N5" s="28">
        <f>SUM(M5/$O5)*100</f>
        <v>107.62910798122066</v>
      </c>
      <c r="O5" s="33">
        <v>85.2</v>
      </c>
      <c r="Q5" s="1"/>
    </row>
    <row r="6" spans="3:17" ht="20.100000000000001" customHeight="1" x14ac:dyDescent="0.25">
      <c r="C6" s="21" t="s">
        <v>3</v>
      </c>
      <c r="D6" s="29">
        <v>7698</v>
      </c>
      <c r="E6" s="61">
        <v>112.37956204379562</v>
      </c>
      <c r="F6" s="63">
        <v>6850</v>
      </c>
      <c r="G6" s="57">
        <v>7631</v>
      </c>
      <c r="H6" s="61">
        <f>SUM(G6/$O6)*100</f>
        <v>109.01428571428571</v>
      </c>
      <c r="I6" s="64">
        <v>7667</v>
      </c>
      <c r="J6" s="61">
        <f>SUM(I6/$O6)*100</f>
        <v>109.52857142857142</v>
      </c>
      <c r="K6" s="29">
        <v>7800</v>
      </c>
      <c r="L6" s="61">
        <f>SUM(K6/$O6)*100</f>
        <v>111.42857142857143</v>
      </c>
      <c r="M6" s="29">
        <v>7788</v>
      </c>
      <c r="N6" s="28">
        <f>SUM(M6/$O6)*100</f>
        <v>111.25714285714285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87.8</v>
      </c>
      <c r="E7" s="61">
        <v>105.78313253012048</v>
      </c>
      <c r="F7" s="65">
        <v>83</v>
      </c>
      <c r="G7" s="58">
        <v>88.9</v>
      </c>
      <c r="H7" s="61">
        <f>SUM(G7/$O7)*100</f>
        <v>107.10843373493977</v>
      </c>
      <c r="I7" s="61">
        <v>88.1</v>
      </c>
      <c r="J7" s="61">
        <f>SUM(I7/$O7)*100</f>
        <v>106.14457831325301</v>
      </c>
      <c r="K7" s="18">
        <v>87.8</v>
      </c>
      <c r="L7" s="61">
        <f>SUM(K7/$O7)*100</f>
        <v>105.78313253012048</v>
      </c>
      <c r="M7" s="18">
        <v>86.7</v>
      </c>
      <c r="N7" s="28">
        <f>SUM(M7/$O7)*100</f>
        <v>104.4578313253012</v>
      </c>
      <c r="O7" s="34">
        <v>83</v>
      </c>
      <c r="Q7" s="1"/>
    </row>
    <row r="8" spans="3:17" ht="20.100000000000001" customHeight="1" x14ac:dyDescent="0.25">
      <c r="C8" s="21" t="s">
        <v>13</v>
      </c>
      <c r="D8" s="18">
        <v>77.5</v>
      </c>
      <c r="E8" s="61">
        <v>100.64935064935065</v>
      </c>
      <c r="F8" s="65">
        <v>77</v>
      </c>
      <c r="G8" s="121">
        <v>73.2</v>
      </c>
      <c r="H8" s="122">
        <f>SUM(G8/$O8)*100</f>
        <v>93.84615384615384</v>
      </c>
      <c r="I8" s="122">
        <v>72.899999999999991</v>
      </c>
      <c r="J8" s="122">
        <f>SUM(I8/$O8)*100</f>
        <v>93.461538461538453</v>
      </c>
      <c r="K8" s="116">
        <v>75.3</v>
      </c>
      <c r="L8" s="122">
        <f>SUM(K8/$O8)*100</f>
        <v>96.538461538461533</v>
      </c>
      <c r="M8" s="116">
        <v>74.7</v>
      </c>
      <c r="N8" s="28">
        <f>SUM(M8/$O8)*100</f>
        <v>95.769230769230774</v>
      </c>
      <c r="O8" s="34">
        <v>78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82.3</v>
      </c>
      <c r="H9" s="122">
        <f>SUM(G9/$O9)*100</f>
        <v>117.57142857142857</v>
      </c>
      <c r="I9" s="122">
        <v>77.400000000000006</v>
      </c>
      <c r="J9" s="122">
        <f>SUM(I9/$O9)*100</f>
        <v>110.57142857142858</v>
      </c>
      <c r="K9" s="116">
        <v>82.699999999999989</v>
      </c>
      <c r="L9" s="122">
        <f>SUM(K9/$O9)*100</f>
        <v>118.14285714285712</v>
      </c>
      <c r="M9" s="116">
        <v>93.300000000000011</v>
      </c>
      <c r="N9" s="28">
        <f>SUM(M9/$O9)*100</f>
        <v>133.28571428571431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62.5</v>
      </c>
      <c r="E11" s="61">
        <v>75.120192307692307</v>
      </c>
      <c r="F11" s="62">
        <v>83.2</v>
      </c>
      <c r="G11" s="58">
        <v>60</v>
      </c>
      <c r="H11" s="61">
        <f>SUM(G11/$O11)*100</f>
        <v>70.422535211267601</v>
      </c>
      <c r="I11" s="61">
        <v>41.199999999999996</v>
      </c>
      <c r="J11" s="61">
        <f>SUM(I11/$O11)*100</f>
        <v>48.356807511737081</v>
      </c>
      <c r="K11" s="18">
        <v>50</v>
      </c>
      <c r="L11" s="61">
        <f>SUM(K11/$O11)*100</f>
        <v>58.685446009389672</v>
      </c>
      <c r="M11" s="18">
        <v>59.099999999999994</v>
      </c>
      <c r="N11" s="28">
        <f>SUM(M11/$O11)*100</f>
        <v>69.366197183098592</v>
      </c>
      <c r="O11" s="34">
        <v>85.2</v>
      </c>
      <c r="Q11" s="1"/>
    </row>
    <row r="12" spans="3:17" ht="20.100000000000001" customHeight="1" x14ac:dyDescent="0.25">
      <c r="C12" s="21" t="s">
        <v>3</v>
      </c>
      <c r="D12" s="29">
        <v>5080</v>
      </c>
      <c r="E12" s="61">
        <v>74.160583941605836</v>
      </c>
      <c r="F12" s="63">
        <v>6850</v>
      </c>
      <c r="G12" s="57">
        <v>5676</v>
      </c>
      <c r="H12" s="61">
        <f>SUM(G12/$O12)*100</f>
        <v>82.861313868613138</v>
      </c>
      <c r="I12" s="64">
        <v>6340</v>
      </c>
      <c r="J12" s="61">
        <f>SUM(I12/$O12)*100</f>
        <v>92.554744525547449</v>
      </c>
      <c r="K12" s="29">
        <v>8841</v>
      </c>
      <c r="L12" s="61">
        <f>SUM(K12/$O12)*100</f>
        <v>129.06569343065692</v>
      </c>
      <c r="M12" s="29">
        <v>9072</v>
      </c>
      <c r="N12" s="28">
        <f>SUM(M12/$O12)*100</f>
        <v>132.43795620437956</v>
      </c>
      <c r="O12" s="35">
        <v>6850</v>
      </c>
      <c r="Q12" s="1"/>
    </row>
    <row r="13" spans="3:17" ht="20.100000000000001" customHeight="1" x14ac:dyDescent="0.25">
      <c r="C13" s="21" t="s">
        <v>10</v>
      </c>
      <c r="D13" s="18">
        <v>90.5</v>
      </c>
      <c r="E13" s="61">
        <v>114.26767676767678</v>
      </c>
      <c r="F13" s="62">
        <v>79.2</v>
      </c>
      <c r="G13" s="58">
        <v>85</v>
      </c>
      <c r="H13" s="61">
        <f>SUM(G13/$O13)*100</f>
        <v>106.25</v>
      </c>
      <c r="I13" s="61">
        <v>68.8</v>
      </c>
      <c r="J13" s="18">
        <f>SUM(I13/$O13)*100</f>
        <v>86</v>
      </c>
      <c r="K13" s="18">
        <v>65</v>
      </c>
      <c r="L13" s="61">
        <f>SUM(K13/$O13)*100</f>
        <v>81.25</v>
      </c>
      <c r="M13" s="18">
        <v>41.199999999999996</v>
      </c>
      <c r="N13" s="28">
        <f>SUM(M13/$O13)*100</f>
        <v>51.499999999999993</v>
      </c>
      <c r="O13" s="34">
        <v>80</v>
      </c>
      <c r="Q13" s="1"/>
    </row>
    <row r="14" spans="3:17" ht="20.100000000000001" customHeight="1" x14ac:dyDescent="0.25">
      <c r="C14" s="21" t="s">
        <v>13</v>
      </c>
      <c r="D14" s="18">
        <v>66.7</v>
      </c>
      <c r="E14" s="61">
        <v>89.892183288409697</v>
      </c>
      <c r="F14" s="62">
        <v>74.2</v>
      </c>
      <c r="G14" s="58">
        <v>60</v>
      </c>
      <c r="H14" s="61">
        <f>SUM(G14/$O14)*100</f>
        <v>85.714285714285708</v>
      </c>
      <c r="I14" s="61">
        <v>66.7</v>
      </c>
      <c r="J14" s="61">
        <f>SUM(I14/$O14)*100</f>
        <v>95.285714285714278</v>
      </c>
      <c r="K14" s="18">
        <v>75</v>
      </c>
      <c r="L14" s="61">
        <f>SUM(K14/$O14)*100</f>
        <v>107.14285714285714</v>
      </c>
      <c r="M14" s="18">
        <v>75</v>
      </c>
      <c r="N14" s="28">
        <f>SUM(M14/$O14)*100</f>
        <v>107.14285714285714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80.600000000000009</v>
      </c>
      <c r="H15" s="61">
        <f>SUM(G15/$O15)*100</f>
        <v>115.14285714285715</v>
      </c>
      <c r="I15" s="61">
        <v>72.2</v>
      </c>
      <c r="J15" s="61">
        <f>SUM(I15/$O15)*100</f>
        <v>103.14285714285714</v>
      </c>
      <c r="K15" s="18">
        <v>72.5</v>
      </c>
      <c r="L15" s="61">
        <f>SUM(K15/$O15)*100</f>
        <v>103.57142857142858</v>
      </c>
      <c r="M15" s="18">
        <v>92.9</v>
      </c>
      <c r="N15" s="28">
        <f>SUM(M15/$O15)*100</f>
        <v>132.71428571428572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88.9</v>
      </c>
      <c r="E17" s="61">
        <v>116.2091503267974</v>
      </c>
      <c r="F17" s="62">
        <v>76.5</v>
      </c>
      <c r="G17" s="58">
        <v>84.7</v>
      </c>
      <c r="H17" s="61">
        <f>SUM(G17/$O17)*100</f>
        <v>107.21518987341771</v>
      </c>
      <c r="I17" s="61">
        <v>82.8</v>
      </c>
      <c r="J17" s="61">
        <f>SUM(I17/$O17)*100</f>
        <v>104.81012658227849</v>
      </c>
      <c r="K17" s="18">
        <v>85.6</v>
      </c>
      <c r="L17" s="61">
        <f>SUM(K17/$O17)*100</f>
        <v>108.35443037974683</v>
      </c>
      <c r="M17" s="18">
        <v>84.7</v>
      </c>
      <c r="N17" s="28">
        <f>SUM(M17/$O17)*100</f>
        <v>107.21518987341771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2664</v>
      </c>
      <c r="H18" s="61">
        <f>SUM(G18/$O18)*100</f>
        <v>102.46153846153847</v>
      </c>
      <c r="I18" s="123">
        <v>3085</v>
      </c>
      <c r="J18" s="61">
        <f>SUM(I18/$O18)*100</f>
        <v>118.65384615384616</v>
      </c>
      <c r="K18" s="117">
        <v>3513</v>
      </c>
      <c r="L18" s="61">
        <f>SUM(K18/$O18)*100</f>
        <v>135.11538461538461</v>
      </c>
      <c r="M18" s="117">
        <v>2777</v>
      </c>
      <c r="N18" s="28">
        <f>SUM(M18/$O18)*100</f>
        <v>106.80769230769232</v>
      </c>
      <c r="O18" s="118">
        <v>2600</v>
      </c>
      <c r="Q18" s="1"/>
    </row>
    <row r="19" spans="3:17" ht="20.100000000000001" customHeight="1" x14ac:dyDescent="0.25">
      <c r="C19" s="21" t="s">
        <v>10</v>
      </c>
      <c r="D19" s="18">
        <v>82.1</v>
      </c>
      <c r="E19" s="61">
        <v>118.64161849710982</v>
      </c>
      <c r="F19" s="62">
        <v>69.2</v>
      </c>
      <c r="G19" s="66">
        <v>84.1</v>
      </c>
      <c r="H19" s="61">
        <f t="shared" ref="H19:H20" si="0">SUM(G19/$O19)*100</f>
        <v>115.20547945205479</v>
      </c>
      <c r="I19" s="61">
        <v>84.6</v>
      </c>
      <c r="J19" s="61">
        <f t="shared" ref="J19:J20" si="1">SUM(I19/$O19)*100</f>
        <v>115.89041095890411</v>
      </c>
      <c r="K19" s="18">
        <v>87</v>
      </c>
      <c r="L19" s="61">
        <f t="shared" ref="L19:L20" si="2">SUM(K19/$O19)*100</f>
        <v>119.17808219178083</v>
      </c>
      <c r="M19" s="18">
        <v>86.7</v>
      </c>
      <c r="N19" s="28">
        <f>SUM(M19/$O19)*100</f>
        <v>118.76712328767123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96.3</v>
      </c>
      <c r="E20" s="61">
        <v>127.54966887417218</v>
      </c>
      <c r="F20" s="62">
        <v>75.5</v>
      </c>
      <c r="G20" s="58">
        <v>94.699999999999989</v>
      </c>
      <c r="H20" s="61">
        <f t="shared" si="0"/>
        <v>105.22222222222221</v>
      </c>
      <c r="I20" s="61">
        <v>94.899999999999991</v>
      </c>
      <c r="J20" s="61">
        <f t="shared" si="1"/>
        <v>105.44444444444443</v>
      </c>
      <c r="K20" s="18">
        <v>96.2</v>
      </c>
      <c r="L20" s="61">
        <f t="shared" si="2"/>
        <v>106.8888888888889</v>
      </c>
      <c r="M20" s="18">
        <v>95.3</v>
      </c>
      <c r="N20" s="28">
        <f>SUM(M20/$O20)*100</f>
        <v>105.88888888888887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64.5</v>
      </c>
      <c r="H21" s="61">
        <f>SUM(G21/$O21)*100</f>
        <v>84.868421052631575</v>
      </c>
      <c r="I21" s="61">
        <v>63.7</v>
      </c>
      <c r="J21" s="61">
        <f>SUM(I21/$O21)*100</f>
        <v>83.815789473684205</v>
      </c>
      <c r="K21" s="18">
        <v>59.5</v>
      </c>
      <c r="L21" s="61">
        <f>SUM(K21/$O21)*100</f>
        <v>78.289473684210535</v>
      </c>
      <c r="M21" s="18">
        <v>72.7</v>
      </c>
      <c r="N21" s="28">
        <f>SUM(M21/$O21)*100</f>
        <v>95.65789473684211</v>
      </c>
      <c r="O21" s="34">
        <v>76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</v>
      </c>
      <c r="E23" s="61">
        <v>109.32475884244373</v>
      </c>
      <c r="F23" s="62">
        <v>62.2</v>
      </c>
      <c r="G23" s="58">
        <v>65.3</v>
      </c>
      <c r="H23" s="61">
        <f>SUM(G23/$O23)*100</f>
        <v>100.46153846153845</v>
      </c>
      <c r="I23" s="61">
        <v>67.400000000000006</v>
      </c>
      <c r="J23" s="61">
        <f>SUM(I23/$O23)*100</f>
        <v>103.69230769230771</v>
      </c>
      <c r="K23" s="18">
        <v>65.100000000000009</v>
      </c>
      <c r="L23" s="61">
        <f>SUM(K23/$O23)*100</f>
        <v>100.15384615384617</v>
      </c>
      <c r="M23" s="18">
        <v>63.2</v>
      </c>
      <c r="N23" s="28">
        <f>SUM(M23/$O23)*100</f>
        <v>97.230769230769226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5367</v>
      </c>
      <c r="E24" s="61">
        <v>110.65979381443299</v>
      </c>
      <c r="F24" s="63">
        <v>4850</v>
      </c>
      <c r="G24" s="57">
        <v>5386</v>
      </c>
      <c r="H24" s="61">
        <f>SUM(G24/$O24)*100</f>
        <v>107.72</v>
      </c>
      <c r="I24" s="64">
        <v>5501</v>
      </c>
      <c r="J24" s="61">
        <f>SUM(I24/$O24)*100</f>
        <v>110.02000000000001</v>
      </c>
      <c r="K24" s="29">
        <v>5682</v>
      </c>
      <c r="L24" s="61">
        <f>SUM(K24/$O24)*100</f>
        <v>113.64000000000001</v>
      </c>
      <c r="M24" s="29">
        <v>5637</v>
      </c>
      <c r="N24" s="28">
        <f>SUM(M24/$O24)*100</f>
        <v>112.74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67</v>
      </c>
      <c r="E25" s="61">
        <v>104.3613707165109</v>
      </c>
      <c r="F25" s="62">
        <v>64.2</v>
      </c>
      <c r="G25" s="58">
        <v>61.4</v>
      </c>
      <c r="H25" s="61">
        <f>SUM(G25/$O25)*100</f>
        <v>94.461538461538467</v>
      </c>
      <c r="I25" s="61">
        <v>65.900000000000006</v>
      </c>
      <c r="J25" s="61">
        <f>SUM(I25/$O25)*100</f>
        <v>101.38461538461539</v>
      </c>
      <c r="K25" s="18">
        <v>66.2</v>
      </c>
      <c r="L25" s="61">
        <f>SUM(K25/$O25)*100</f>
        <v>101.84615384615385</v>
      </c>
      <c r="M25" s="18">
        <v>63.5</v>
      </c>
      <c r="N25" s="28">
        <f>SUM(M25/$O25)*100</f>
        <v>97.692307692307693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03" priority="80" operator="between">
      <formula>$F5*0.9</formula>
      <formula>$F5</formula>
    </cfRule>
    <cfRule type="cellIs" dxfId="1402" priority="81" operator="lessThan">
      <formula>$F5*0.9</formula>
    </cfRule>
    <cfRule type="cellIs" dxfId="1401" priority="82" operator="greaterThan">
      <formula>$F5</formula>
    </cfRule>
  </conditionalFormatting>
  <conditionalFormatting sqref="D7">
    <cfRule type="cellIs" dxfId="1400" priority="73" operator="between">
      <formula>$F7*0.9</formula>
      <formula>$F7</formula>
    </cfRule>
    <cfRule type="cellIs" dxfId="1399" priority="74" operator="lessThan">
      <formula>$F7*0.9</formula>
    </cfRule>
    <cfRule type="cellIs" dxfId="1398" priority="75" operator="greaterThan">
      <formula>$F7</formula>
    </cfRule>
  </conditionalFormatting>
  <conditionalFormatting sqref="D6">
    <cfRule type="cellIs" dxfId="1397" priority="70" operator="between">
      <formula>$F6*0.9</formula>
      <formula>$F6</formula>
    </cfRule>
    <cfRule type="cellIs" dxfId="1396" priority="71" operator="lessThan">
      <formula>$F6*0.9</formula>
    </cfRule>
    <cfRule type="cellIs" dxfId="1395" priority="72" operator="greaterThan">
      <formula>$F6</formula>
    </cfRule>
  </conditionalFormatting>
  <conditionalFormatting sqref="D11">
    <cfRule type="cellIs" dxfId="1394" priority="67" operator="between">
      <formula>$F11*0.9</formula>
      <formula>$F11</formula>
    </cfRule>
    <cfRule type="cellIs" dxfId="1393" priority="68" operator="lessThan">
      <formula>$F11*0.9</formula>
    </cfRule>
    <cfRule type="cellIs" dxfId="1392" priority="69" operator="greaterThan">
      <formula>$F11</formula>
    </cfRule>
  </conditionalFormatting>
  <conditionalFormatting sqref="D17">
    <cfRule type="cellIs" dxfId="1391" priority="64" operator="between">
      <formula>$F17*0.9</formula>
      <formula>$F17</formula>
    </cfRule>
    <cfRule type="cellIs" dxfId="1390" priority="65" operator="lessThan">
      <formula>$F17*0.9</formula>
    </cfRule>
    <cfRule type="cellIs" dxfId="1389" priority="66" operator="greaterThan">
      <formula>$F17</formula>
    </cfRule>
  </conditionalFormatting>
  <conditionalFormatting sqref="D23">
    <cfRule type="cellIs" dxfId="1388" priority="61" operator="between">
      <formula>$F23*0.9</formula>
      <formula>$F23</formula>
    </cfRule>
    <cfRule type="cellIs" dxfId="1387" priority="62" operator="lessThan">
      <formula>$F23*0.9</formula>
    </cfRule>
    <cfRule type="cellIs" dxfId="1386" priority="63" operator="greaterThan">
      <formula>$F23</formula>
    </cfRule>
  </conditionalFormatting>
  <conditionalFormatting sqref="D12">
    <cfRule type="cellIs" dxfId="1385" priority="58" operator="between">
      <formula>$F12*0.9</formula>
      <formula>$F12</formula>
    </cfRule>
    <cfRule type="cellIs" dxfId="1384" priority="59" operator="lessThan">
      <formula>$F12*0.9</formula>
    </cfRule>
    <cfRule type="cellIs" dxfId="1383" priority="60" operator="greaterThan">
      <formula>$F12</formula>
    </cfRule>
  </conditionalFormatting>
  <conditionalFormatting sqref="D24">
    <cfRule type="cellIs" dxfId="1382" priority="55" operator="between">
      <formula>$F24*0.9</formula>
      <formula>$F24</formula>
    </cfRule>
    <cfRule type="cellIs" dxfId="1381" priority="56" operator="lessThan">
      <formula>$F24*0.9</formula>
    </cfRule>
    <cfRule type="cellIs" dxfId="1380" priority="57" operator="greaterThan">
      <formula>$F24</formula>
    </cfRule>
  </conditionalFormatting>
  <conditionalFormatting sqref="D13">
    <cfRule type="cellIs" dxfId="1379" priority="52" operator="between">
      <formula>$F13*0.9</formula>
      <formula>$F13</formula>
    </cfRule>
    <cfRule type="cellIs" dxfId="1378" priority="53" operator="lessThan">
      <formula>$F13*0.9</formula>
    </cfRule>
    <cfRule type="cellIs" dxfId="1377" priority="54" operator="greaterThan">
      <formula>$F13</formula>
    </cfRule>
  </conditionalFormatting>
  <conditionalFormatting sqref="D19">
    <cfRule type="cellIs" dxfId="1376" priority="49" operator="between">
      <formula>$F19*0.9</formula>
      <formula>$F19</formula>
    </cfRule>
    <cfRule type="cellIs" dxfId="1375" priority="50" operator="lessThan">
      <formula>$F19*0.9</formula>
    </cfRule>
    <cfRule type="cellIs" dxfId="1374" priority="51" operator="greaterThan">
      <formula>$F19</formula>
    </cfRule>
  </conditionalFormatting>
  <conditionalFormatting sqref="D25">
    <cfRule type="cellIs" dxfId="1373" priority="46" operator="between">
      <formula>$F25*0.9</formula>
      <formula>$F25</formula>
    </cfRule>
    <cfRule type="cellIs" dxfId="1372" priority="47" operator="lessThan">
      <formula>$F25*0.9</formula>
    </cfRule>
    <cfRule type="cellIs" dxfId="1371" priority="48" operator="greaterThan">
      <formula>$F25</formula>
    </cfRule>
  </conditionalFormatting>
  <conditionalFormatting sqref="G5 I5 K5 M5">
    <cfRule type="cellIs" dxfId="1370" priority="101" operator="between">
      <formula>$O5*0.9</formula>
      <formula>$O5</formula>
    </cfRule>
    <cfRule type="cellIs" dxfId="1369" priority="102" operator="lessThan">
      <formula>$O5*0.9</formula>
    </cfRule>
    <cfRule type="cellIs" dxfId="1368" priority="103" operator="greaterThan">
      <formula>$O5</formula>
    </cfRule>
  </conditionalFormatting>
  <conditionalFormatting sqref="G6 I6 K6 M6">
    <cfRule type="cellIs" dxfId="1367" priority="83" operator="between">
      <formula>$O6*0.9</formula>
      <formula>$O6</formula>
    </cfRule>
    <cfRule type="cellIs" dxfId="1366" priority="84" operator="lessThan">
      <formula>$O6*0.9</formula>
    </cfRule>
    <cfRule type="cellIs" dxfId="1365" priority="85" operator="greaterThan">
      <formula>$O6</formula>
    </cfRule>
  </conditionalFormatting>
  <conditionalFormatting sqref="G7 I7 K7 M7">
    <cfRule type="cellIs" dxfId="1364" priority="43" operator="between">
      <formula>$O7*0.9</formula>
      <formula>$O7</formula>
    </cfRule>
    <cfRule type="cellIs" dxfId="1363" priority="44" operator="lessThan">
      <formula>$O7*0.9</formula>
    </cfRule>
    <cfRule type="cellIs" dxfId="1362" priority="45" operator="greaterThan">
      <formula>$O7</formula>
    </cfRule>
  </conditionalFormatting>
  <conditionalFormatting sqref="G11 I11 K11 M11">
    <cfRule type="cellIs" dxfId="1361" priority="98" operator="between">
      <formula>$O11*0.9</formula>
      <formula>$O11</formula>
    </cfRule>
    <cfRule type="cellIs" dxfId="1360" priority="99" operator="lessThan">
      <formula>$O11*0.9</formula>
    </cfRule>
    <cfRule type="cellIs" dxfId="1359" priority="100" operator="greaterThan">
      <formula>$O11</formula>
    </cfRule>
  </conditionalFormatting>
  <conditionalFormatting sqref="G12 I12 K12 M12">
    <cfRule type="cellIs" dxfId="1358" priority="95" operator="between">
      <formula>$O12*0.9</formula>
      <formula>$O12</formula>
    </cfRule>
    <cfRule type="cellIs" dxfId="1357" priority="96" operator="lessThan">
      <formula>$O12*0.9</formula>
    </cfRule>
    <cfRule type="cellIs" dxfId="1356" priority="97" operator="greaterThan">
      <formula>$O12</formula>
    </cfRule>
  </conditionalFormatting>
  <conditionalFormatting sqref="G13 I13 K13 M13">
    <cfRule type="cellIs" dxfId="1355" priority="77" operator="between">
      <formula>$O13*0.9</formula>
      <formula>$O13</formula>
    </cfRule>
    <cfRule type="cellIs" dxfId="1354" priority="78" operator="lessThan">
      <formula>$O13*0.9</formula>
    </cfRule>
    <cfRule type="cellIs" dxfId="1353" priority="79" operator="greaterThan">
      <formula>$O13</formula>
    </cfRule>
  </conditionalFormatting>
  <conditionalFormatting sqref="G14 I14 K14 M14">
    <cfRule type="cellIs" dxfId="1352" priority="37" operator="between">
      <formula>$O14*0.9</formula>
      <formula>$O14</formula>
    </cfRule>
    <cfRule type="cellIs" dxfId="1351" priority="38" operator="lessThan">
      <formula>$O14*0.9</formula>
    </cfRule>
    <cfRule type="cellIs" dxfId="1350" priority="39" operator="greaterThan">
      <formula>$O14</formula>
    </cfRule>
  </conditionalFormatting>
  <conditionalFormatting sqref="G17:G18 I17:I18 K17:K18 M17:M18">
    <cfRule type="cellIs" dxfId="1349" priority="92" operator="between">
      <formula>$O17*0.9</formula>
      <formula>$O17</formula>
    </cfRule>
    <cfRule type="cellIs" dxfId="1348" priority="93" operator="lessThan">
      <formula>$O17*0.9</formula>
    </cfRule>
    <cfRule type="cellIs" dxfId="1347" priority="94" operator="greaterThan">
      <formula>$O17</formula>
    </cfRule>
  </conditionalFormatting>
  <conditionalFormatting sqref="G19 I19 K19 M19">
    <cfRule type="cellIs" dxfId="1346" priority="34" operator="between">
      <formula>$O19*0.9</formula>
      <formula>$O19</formula>
    </cfRule>
    <cfRule type="cellIs" dxfId="1345" priority="35" operator="lessThan">
      <formula>$O19*0.9</formula>
    </cfRule>
    <cfRule type="cellIs" dxfId="1344" priority="36" operator="greaterThan">
      <formula>$O19</formula>
    </cfRule>
  </conditionalFormatting>
  <conditionalFormatting sqref="G20 I20 K20 M20">
    <cfRule type="cellIs" dxfId="1343" priority="31" operator="between">
      <formula>$O20*0.9</formula>
      <formula>$O20</formula>
    </cfRule>
    <cfRule type="cellIs" dxfId="1342" priority="32" operator="lessThan">
      <formula>$O20*0.9</formula>
    </cfRule>
    <cfRule type="cellIs" dxfId="1341" priority="33" operator="greaterThan">
      <formula>$O20</formula>
    </cfRule>
  </conditionalFormatting>
  <conditionalFormatting sqref="G23 I23 K23 M23">
    <cfRule type="cellIs" dxfId="1340" priority="89" operator="between">
      <formula>$O23*0.9</formula>
      <formula>$O23</formula>
    </cfRule>
    <cfRule type="cellIs" dxfId="1339" priority="90" operator="lessThan">
      <formula>$O23*0.9</formula>
    </cfRule>
    <cfRule type="cellIs" dxfId="1338" priority="91" operator="greaterThan">
      <formula>$O23</formula>
    </cfRule>
  </conditionalFormatting>
  <conditionalFormatting sqref="G24 I24 K24 M24">
    <cfRule type="cellIs" dxfId="1337" priority="86" operator="between">
      <formula>$O24*0.9</formula>
      <formula>$O24</formula>
    </cfRule>
    <cfRule type="cellIs" dxfId="1336" priority="87" operator="lessThan">
      <formula>$O24*0.9</formula>
    </cfRule>
    <cfRule type="cellIs" dxfId="1335" priority="88" operator="greaterThan">
      <formula>$O24</formula>
    </cfRule>
  </conditionalFormatting>
  <conditionalFormatting sqref="G25 I25 K25 M25">
    <cfRule type="cellIs" dxfId="1334" priority="28" operator="between">
      <formula>$O25*0.9</formula>
      <formula>$O25</formula>
    </cfRule>
    <cfRule type="cellIs" dxfId="1333" priority="29" operator="lessThan">
      <formula>$O25*0.9</formula>
    </cfRule>
    <cfRule type="cellIs" dxfId="1332" priority="30" operator="greaterThan">
      <formula>$O25</formula>
    </cfRule>
  </conditionalFormatting>
  <conditionalFormatting sqref="D8">
    <cfRule type="cellIs" dxfId="1331" priority="25" operator="between">
      <formula>$F8*0.9</formula>
      <formula>$F8</formula>
    </cfRule>
    <cfRule type="cellIs" dxfId="1330" priority="26" operator="lessThan">
      <formula>$F8*0.9</formula>
    </cfRule>
    <cfRule type="cellIs" dxfId="1329" priority="27" operator="greaterThan">
      <formula>$F8</formula>
    </cfRule>
  </conditionalFormatting>
  <conditionalFormatting sqref="D14">
    <cfRule type="cellIs" dxfId="1328" priority="22" operator="between">
      <formula>$F14*0.9</formula>
      <formula>$F14</formula>
    </cfRule>
    <cfRule type="cellIs" dxfId="1327" priority="23" operator="lessThan">
      <formula>$F14*0.9</formula>
    </cfRule>
    <cfRule type="cellIs" dxfId="1326" priority="24" operator="greaterThan">
      <formula>$F14</formula>
    </cfRule>
  </conditionalFormatting>
  <conditionalFormatting sqref="D20">
    <cfRule type="cellIs" dxfId="1325" priority="19" operator="between">
      <formula>$F20*0.9</formula>
      <formula>$F20</formula>
    </cfRule>
    <cfRule type="cellIs" dxfId="1324" priority="20" operator="lessThan">
      <formula>$F20*0.9</formula>
    </cfRule>
    <cfRule type="cellIs" dxfId="1323" priority="21" operator="greaterThan">
      <formula>$F20</formula>
    </cfRule>
  </conditionalFormatting>
  <conditionalFormatting sqref="G15 I15 K15 M15">
    <cfRule type="cellIs" dxfId="1322" priority="16" operator="between">
      <formula>$O15*0.9</formula>
      <formula>$O15</formula>
    </cfRule>
    <cfRule type="cellIs" dxfId="1321" priority="17" operator="lessThan">
      <formula>$O15*0.9</formula>
    </cfRule>
    <cfRule type="cellIs" dxfId="1320" priority="18" operator="greaterThan">
      <formula>$O15</formula>
    </cfRule>
  </conditionalFormatting>
  <conditionalFormatting sqref="G21 I21 K21 M21">
    <cfRule type="cellIs" dxfId="1319" priority="10" operator="between">
      <formula>$O21*0.9</formula>
      <formula>$O21</formula>
    </cfRule>
    <cfRule type="cellIs" dxfId="1318" priority="11" operator="lessThan">
      <formula>$O21*0.9</formula>
    </cfRule>
    <cfRule type="cellIs" dxfId="1317" priority="12" operator="greaterThan">
      <formula>$O21</formula>
    </cfRule>
  </conditionalFormatting>
  <conditionalFormatting sqref="G8 I8 K8 M8">
    <cfRule type="cellIs" dxfId="1316" priority="4" operator="between">
      <formula>$O8*0.9</formula>
      <formula>$O8</formula>
    </cfRule>
    <cfRule type="cellIs" dxfId="1315" priority="5" operator="lessThan">
      <formula>$O8*0.9</formula>
    </cfRule>
    <cfRule type="cellIs" dxfId="1314" priority="6" operator="greaterThan">
      <formula>$O8</formula>
    </cfRule>
  </conditionalFormatting>
  <conditionalFormatting sqref="G9 I9 K9 M9">
    <cfRule type="cellIs" dxfId="1313" priority="1" operator="between">
      <formula>$O9*0.9</formula>
      <formula>$O9</formula>
    </cfRule>
    <cfRule type="cellIs" dxfId="1312" priority="2" operator="lessThan">
      <formula>$O9*0.9</formula>
    </cfRule>
    <cfRule type="cellIs" dxfId="1311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90.2</v>
      </c>
      <c r="E5" s="61">
        <v>105.86854460093898</v>
      </c>
      <c r="F5" s="62">
        <v>85.2</v>
      </c>
      <c r="G5" s="58">
        <v>89.7</v>
      </c>
      <c r="H5" s="61">
        <f>SUM(G5/$O5)*100</f>
        <v>104.91228070175438</v>
      </c>
      <c r="I5" s="61">
        <v>89.1</v>
      </c>
      <c r="J5" s="61">
        <f>SUM(I5/$O5)*100</f>
        <v>104.21052631578947</v>
      </c>
      <c r="K5" s="18">
        <v>87.3</v>
      </c>
      <c r="L5" s="61">
        <f>SUM(K5/$O5)*100</f>
        <v>102.10526315789474</v>
      </c>
      <c r="M5" s="18">
        <v>86.2</v>
      </c>
      <c r="N5" s="28">
        <f>SUM(M5/$O5)*100</f>
        <v>100.81871345029241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7039</v>
      </c>
      <c r="E6" s="61">
        <v>102.75912408759125</v>
      </c>
      <c r="F6" s="63">
        <v>6850</v>
      </c>
      <c r="G6" s="57">
        <v>7039</v>
      </c>
      <c r="H6" s="61">
        <f>SUM(G6/$O6)*100</f>
        <v>100.55714285714285</v>
      </c>
      <c r="I6" s="64">
        <v>6942</v>
      </c>
      <c r="J6" s="61">
        <f>SUM(I6/$O6)*100</f>
        <v>99.171428571428564</v>
      </c>
      <c r="K6" s="29">
        <v>6967</v>
      </c>
      <c r="L6" s="61">
        <f>SUM(K6/$O6)*100</f>
        <v>99.528571428571439</v>
      </c>
      <c r="M6" s="29">
        <v>7242</v>
      </c>
      <c r="N6" s="28">
        <f>SUM(M6/$O6)*100</f>
        <v>103.45714285714284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71.7</v>
      </c>
      <c r="E7" s="61">
        <v>86.385542168674704</v>
      </c>
      <c r="F7" s="65">
        <v>83</v>
      </c>
      <c r="G7" s="58">
        <v>88</v>
      </c>
      <c r="H7" s="61">
        <f>SUM(G7/$O7)*100</f>
        <v>104.76190476190477</v>
      </c>
      <c r="I7" s="61">
        <v>87</v>
      </c>
      <c r="J7" s="61">
        <f>SUM(I7/$O7)*100</f>
        <v>103.57142857142858</v>
      </c>
      <c r="K7" s="18">
        <v>86</v>
      </c>
      <c r="L7" s="61">
        <f>SUM(K7/$O7)*100</f>
        <v>102.38095238095238</v>
      </c>
      <c r="M7" s="18">
        <v>83.8</v>
      </c>
      <c r="N7" s="28">
        <f>SUM(M7/$O7)*100</f>
        <v>99.761904761904759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69.3</v>
      </c>
      <c r="E8" s="61">
        <v>103.43283582089551</v>
      </c>
      <c r="F8" s="65">
        <v>67</v>
      </c>
      <c r="G8" s="121">
        <v>69.199999999999989</v>
      </c>
      <c r="H8" s="122">
        <f>SUM(G8/$O8)*100</f>
        <v>98.857142857142847</v>
      </c>
      <c r="I8" s="122">
        <v>71.3</v>
      </c>
      <c r="J8" s="122">
        <f>SUM(I8/$O8)*100</f>
        <v>101.85714285714285</v>
      </c>
      <c r="K8" s="116">
        <v>73.400000000000006</v>
      </c>
      <c r="L8" s="122">
        <f>SUM(K8/$O8)*100</f>
        <v>104.85714285714288</v>
      </c>
      <c r="M8" s="116">
        <v>76.900000000000006</v>
      </c>
      <c r="N8" s="28">
        <f>SUM(M8/$O8)*100</f>
        <v>109.85714285714288</v>
      </c>
      <c r="O8" s="34">
        <v>70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59.699999999999996</v>
      </c>
      <c r="H9" s="122">
        <f>SUM(G9/$O9)*100</f>
        <v>99.499999999999986</v>
      </c>
      <c r="I9" s="122">
        <v>54.2</v>
      </c>
      <c r="J9" s="122">
        <f>SUM(I9/$O9)*100</f>
        <v>90.333333333333343</v>
      </c>
      <c r="K9" s="116">
        <v>62.5</v>
      </c>
      <c r="L9" s="122">
        <f>SUM(K9/$O9)*100</f>
        <v>104.16666666666667</v>
      </c>
      <c r="M9" s="116">
        <v>81.399999999999991</v>
      </c>
      <c r="N9" s="28">
        <f>SUM(M9/$O9)*100</f>
        <v>135.66666666666666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89</v>
      </c>
      <c r="E11" s="61">
        <v>106.97115384615384</v>
      </c>
      <c r="F11" s="62">
        <v>83.2</v>
      </c>
      <c r="G11" s="58">
        <v>88.6</v>
      </c>
      <c r="H11" s="61">
        <f>SUM(G11/$O11)*100</f>
        <v>104.23529411764704</v>
      </c>
      <c r="I11" s="61">
        <v>89.600000000000009</v>
      </c>
      <c r="J11" s="61">
        <f>SUM(I11/$O11)*100</f>
        <v>105.41176470588236</v>
      </c>
      <c r="K11" s="18">
        <v>86</v>
      </c>
      <c r="L11" s="61">
        <f>SUM(K11/$O11)*100</f>
        <v>101.17647058823529</v>
      </c>
      <c r="M11" s="18">
        <v>84.8</v>
      </c>
      <c r="N11" s="28">
        <f>SUM(M11/$O11)*100</f>
        <v>99.764705882352928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8177</v>
      </c>
      <c r="E12" s="61">
        <v>119.37226277372264</v>
      </c>
      <c r="F12" s="63">
        <v>6850</v>
      </c>
      <c r="G12" s="57">
        <v>8246</v>
      </c>
      <c r="H12" s="61">
        <f>SUM(G12/$O12)*100</f>
        <v>117.8</v>
      </c>
      <c r="I12" s="64">
        <v>7954</v>
      </c>
      <c r="J12" s="61">
        <f>SUM(I12/$O12)*100</f>
        <v>113.62857142857143</v>
      </c>
      <c r="K12" s="29">
        <v>7981</v>
      </c>
      <c r="L12" s="61">
        <f>SUM(K12/$O12)*100</f>
        <v>114.01428571428571</v>
      </c>
      <c r="M12" s="29">
        <v>7526</v>
      </c>
      <c r="N12" s="28">
        <f>SUM(M12/$O12)*100</f>
        <v>107.51428571428572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78.7</v>
      </c>
      <c r="E13" s="61">
        <v>99.368686868686879</v>
      </c>
      <c r="F13" s="62">
        <v>79.2</v>
      </c>
      <c r="G13" s="58">
        <v>86.9</v>
      </c>
      <c r="H13" s="61">
        <f>SUM(G13/$O13)*100</f>
        <v>107.28395061728395</v>
      </c>
      <c r="I13" s="61">
        <v>83.2</v>
      </c>
      <c r="J13" s="18">
        <f>SUM(I13/$O13)*100</f>
        <v>102.71604938271605</v>
      </c>
      <c r="K13" s="18">
        <v>80.800000000000011</v>
      </c>
      <c r="L13" s="61">
        <f>SUM(K13/$O13)*100</f>
        <v>99.753086419753103</v>
      </c>
      <c r="M13" s="18">
        <v>78.5</v>
      </c>
      <c r="N13" s="28">
        <f>SUM(M13/$O13)*100</f>
        <v>96.913580246913583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74.5</v>
      </c>
      <c r="E14" s="61">
        <v>109.23753665689149</v>
      </c>
      <c r="F14" s="62">
        <v>68.2</v>
      </c>
      <c r="G14" s="58">
        <v>79.2</v>
      </c>
      <c r="H14" s="61">
        <f>SUM(G14/$O14)*100</f>
        <v>113.14285714285714</v>
      </c>
      <c r="I14" s="61">
        <v>77.7</v>
      </c>
      <c r="J14" s="61">
        <f>SUM(I14/$O14)*100</f>
        <v>111.00000000000001</v>
      </c>
      <c r="K14" s="18">
        <v>78.400000000000006</v>
      </c>
      <c r="L14" s="61">
        <f>SUM(K14/$O14)*100</f>
        <v>112.00000000000001</v>
      </c>
      <c r="M14" s="18">
        <v>85.399999999999991</v>
      </c>
      <c r="N14" s="28">
        <f>SUM(M14/$O14)*100</f>
        <v>122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30.5</v>
      </c>
      <c r="H15" s="61">
        <f>SUM(G15/$O15)*100</f>
        <v>43.571428571428569</v>
      </c>
      <c r="I15" s="61">
        <v>41.199999999999996</v>
      </c>
      <c r="J15" s="61">
        <f>SUM(I15/$O15)*100</f>
        <v>58.857142857142854</v>
      </c>
      <c r="K15" s="18">
        <v>63.2</v>
      </c>
      <c r="L15" s="61">
        <f>SUM(K15/$O15)*100</f>
        <v>90.285714285714292</v>
      </c>
      <c r="M15" s="18">
        <v>85</v>
      </c>
      <c r="N15" s="28">
        <f>SUM(M15/$O15)*100</f>
        <v>121.42857142857142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82.399999999999991</v>
      </c>
      <c r="E17" s="61">
        <v>114.44444444444444</v>
      </c>
      <c r="F17" s="62">
        <v>72</v>
      </c>
      <c r="G17" s="58">
        <v>82.399999999999991</v>
      </c>
      <c r="H17" s="61">
        <f>SUM(G17/$O17)*100</f>
        <v>104.3037974683544</v>
      </c>
      <c r="I17" s="61">
        <v>81.3</v>
      </c>
      <c r="J17" s="61">
        <f>SUM(I17/$O17)*100</f>
        <v>102.91139240506328</v>
      </c>
      <c r="K17" s="18">
        <v>77.7</v>
      </c>
      <c r="L17" s="61">
        <f>SUM(K17/$O17)*100</f>
        <v>98.354430379746844</v>
      </c>
      <c r="M17" s="18">
        <v>77.400000000000006</v>
      </c>
      <c r="N17" s="28">
        <f>SUM(M17/$O17)*100</f>
        <v>97.974683544303815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4400</v>
      </c>
      <c r="H18" s="61">
        <f>SUM(G18/$O18)*100</f>
        <v>115.78947368421053</v>
      </c>
      <c r="I18" s="123">
        <v>4290</v>
      </c>
      <c r="J18" s="61">
        <f>SUM(I18/$O18)*100</f>
        <v>112.89473684210527</v>
      </c>
      <c r="K18" s="117">
        <v>4246</v>
      </c>
      <c r="L18" s="61">
        <f>SUM(K18/$O18)*100</f>
        <v>111.73684210526315</v>
      </c>
      <c r="M18" s="117">
        <v>4459</v>
      </c>
      <c r="N18" s="28">
        <f>SUM(M18/$O18)*100</f>
        <v>117.34210526315789</v>
      </c>
      <c r="O18" s="118">
        <v>3800</v>
      </c>
      <c r="Q18" s="1"/>
    </row>
    <row r="19" spans="3:17" ht="20.100000000000001" customHeight="1" x14ac:dyDescent="0.25">
      <c r="C19" s="21" t="s">
        <v>10</v>
      </c>
      <c r="D19" s="18">
        <v>79.100000000000009</v>
      </c>
      <c r="E19" s="61">
        <v>119.84848484848487</v>
      </c>
      <c r="F19" s="62">
        <v>66</v>
      </c>
      <c r="G19" s="66">
        <v>79.600000000000009</v>
      </c>
      <c r="H19" s="61">
        <f t="shared" ref="H19:H20" si="0">SUM(G19/$O19)*100</f>
        <v>109.04109589041097</v>
      </c>
      <c r="I19" s="61">
        <v>78.400000000000006</v>
      </c>
      <c r="J19" s="61">
        <f t="shared" ref="J19:J20" si="1">SUM(I19/$O19)*100</f>
        <v>107.39726027397261</v>
      </c>
      <c r="K19" s="18">
        <v>76.8</v>
      </c>
      <c r="L19" s="61">
        <f t="shared" ref="L19:L20" si="2">SUM(K19/$O19)*100</f>
        <v>105.20547945205479</v>
      </c>
      <c r="M19" s="18">
        <v>74.8</v>
      </c>
      <c r="N19" s="28">
        <f>SUM(M19/$O19)*100</f>
        <v>102.46575342465754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84</v>
      </c>
      <c r="E20" s="61">
        <v>93.023255813953483</v>
      </c>
      <c r="F20" s="62">
        <v>90.3</v>
      </c>
      <c r="G20" s="58">
        <v>84.2</v>
      </c>
      <c r="H20" s="61">
        <f t="shared" si="0"/>
        <v>96.781609195402311</v>
      </c>
      <c r="I20" s="61">
        <v>94.399999999999991</v>
      </c>
      <c r="J20" s="61">
        <f t="shared" si="1"/>
        <v>108.50574712643677</v>
      </c>
      <c r="K20" s="18">
        <v>93.600000000000009</v>
      </c>
      <c r="L20" s="61">
        <f t="shared" si="2"/>
        <v>107.58620689655174</v>
      </c>
      <c r="M20" s="18">
        <v>92.7</v>
      </c>
      <c r="N20" s="28">
        <f>SUM(M20/$O20)*100</f>
        <v>106.55172413793103</v>
      </c>
      <c r="O20" s="34">
        <v>87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34.9</v>
      </c>
      <c r="H21" s="61">
        <f>SUM(G21/$O21)*100</f>
        <v>69.8</v>
      </c>
      <c r="I21" s="61">
        <v>32.700000000000003</v>
      </c>
      <c r="J21" s="61">
        <f>SUM(I21/$O21)*100</f>
        <v>65.400000000000006</v>
      </c>
      <c r="K21" s="18">
        <v>37.4</v>
      </c>
      <c r="L21" s="61">
        <f>SUM(K21/$O21)*100</f>
        <v>74.8</v>
      </c>
      <c r="M21" s="18">
        <v>63.2</v>
      </c>
      <c r="N21" s="28">
        <f>SUM(M21/$O21)*100</f>
        <v>126.4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70.399999999999991</v>
      </c>
      <c r="E23" s="61">
        <v>108.30769230769231</v>
      </c>
      <c r="F23" s="62">
        <v>65</v>
      </c>
      <c r="G23" s="58">
        <v>67.100000000000009</v>
      </c>
      <c r="H23" s="61">
        <f>SUM(G23/$O23)*100</f>
        <v>98.676470588235304</v>
      </c>
      <c r="I23" s="61">
        <v>67.800000000000011</v>
      </c>
      <c r="J23" s="61">
        <f>SUM(I23/$O23)*100</f>
        <v>99.705882352941188</v>
      </c>
      <c r="K23" s="18">
        <v>64.5</v>
      </c>
      <c r="L23" s="61">
        <f>SUM(K23/$O23)*100</f>
        <v>94.85294117647058</v>
      </c>
      <c r="M23" s="18">
        <v>61.5</v>
      </c>
      <c r="N23" s="28">
        <f>SUM(M23/$O23)*100</f>
        <v>90.441176470588232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5550</v>
      </c>
      <c r="E24" s="61">
        <v>114.43298969072164</v>
      </c>
      <c r="F24" s="63">
        <v>4850</v>
      </c>
      <c r="G24" s="57">
        <v>5557</v>
      </c>
      <c r="H24" s="61">
        <f>SUM(G24/$O24)*100</f>
        <v>111.14</v>
      </c>
      <c r="I24" s="64">
        <v>5428</v>
      </c>
      <c r="J24" s="61">
        <f>SUM(I24/$O24)*100</f>
        <v>108.55999999999999</v>
      </c>
      <c r="K24" s="29">
        <v>5472</v>
      </c>
      <c r="L24" s="61">
        <f>SUM(K24/$O24)*100</f>
        <v>109.44</v>
      </c>
      <c r="M24" s="29">
        <v>5551</v>
      </c>
      <c r="N24" s="28">
        <f>SUM(M24/$O24)*100</f>
        <v>111.02000000000001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69.199999999999989</v>
      </c>
      <c r="E25" s="61">
        <v>109.84126984126983</v>
      </c>
      <c r="F25" s="62">
        <v>63</v>
      </c>
      <c r="G25" s="58">
        <v>66</v>
      </c>
      <c r="H25" s="61">
        <f>SUM(G25/$O25)*100</f>
        <v>101.53846153846153</v>
      </c>
      <c r="I25" s="61">
        <v>68.8</v>
      </c>
      <c r="J25" s="61">
        <f>SUM(I25/$O25)*100</f>
        <v>105.84615384615384</v>
      </c>
      <c r="K25" s="18">
        <v>66.400000000000006</v>
      </c>
      <c r="L25" s="61">
        <f>SUM(K25/$O25)*100</f>
        <v>102.15384615384617</v>
      </c>
      <c r="M25" s="18">
        <v>63.3</v>
      </c>
      <c r="N25" s="28">
        <f>SUM(M25/$O25)*100</f>
        <v>97.384615384615387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10" priority="80" operator="between">
      <formula>$F5*0.9</formula>
      <formula>$F5</formula>
    </cfRule>
    <cfRule type="cellIs" dxfId="1309" priority="81" operator="lessThan">
      <formula>$F5*0.9</formula>
    </cfRule>
    <cfRule type="cellIs" dxfId="1308" priority="82" operator="greaterThan">
      <formula>$F5</formula>
    </cfRule>
  </conditionalFormatting>
  <conditionalFormatting sqref="D7">
    <cfRule type="cellIs" dxfId="1307" priority="73" operator="between">
      <formula>$F7*0.9</formula>
      <formula>$F7</formula>
    </cfRule>
    <cfRule type="cellIs" dxfId="1306" priority="74" operator="lessThan">
      <formula>$F7*0.9</formula>
    </cfRule>
    <cfRule type="cellIs" dxfId="1305" priority="75" operator="greaterThan">
      <formula>$F7</formula>
    </cfRule>
  </conditionalFormatting>
  <conditionalFormatting sqref="D6">
    <cfRule type="cellIs" dxfId="1304" priority="70" operator="between">
      <formula>$F6*0.9</formula>
      <formula>$F6</formula>
    </cfRule>
    <cfRule type="cellIs" dxfId="1303" priority="71" operator="lessThan">
      <formula>$F6*0.9</formula>
    </cfRule>
    <cfRule type="cellIs" dxfId="1302" priority="72" operator="greaterThan">
      <formula>$F6</formula>
    </cfRule>
  </conditionalFormatting>
  <conditionalFormatting sqref="D11">
    <cfRule type="cellIs" dxfId="1301" priority="67" operator="between">
      <formula>$F11*0.9</formula>
      <formula>$F11</formula>
    </cfRule>
    <cfRule type="cellIs" dxfId="1300" priority="68" operator="lessThan">
      <formula>$F11*0.9</formula>
    </cfRule>
    <cfRule type="cellIs" dxfId="1299" priority="69" operator="greaterThan">
      <formula>$F11</formula>
    </cfRule>
  </conditionalFormatting>
  <conditionalFormatting sqref="D17">
    <cfRule type="cellIs" dxfId="1298" priority="64" operator="between">
      <formula>$F17*0.9</formula>
      <formula>$F17</formula>
    </cfRule>
    <cfRule type="cellIs" dxfId="1297" priority="65" operator="lessThan">
      <formula>$F17*0.9</formula>
    </cfRule>
    <cfRule type="cellIs" dxfId="1296" priority="66" operator="greaterThan">
      <formula>$F17</formula>
    </cfRule>
  </conditionalFormatting>
  <conditionalFormatting sqref="D23">
    <cfRule type="cellIs" dxfId="1295" priority="61" operator="between">
      <formula>$F23*0.9</formula>
      <formula>$F23</formula>
    </cfRule>
    <cfRule type="cellIs" dxfId="1294" priority="62" operator="lessThan">
      <formula>$F23*0.9</formula>
    </cfRule>
    <cfRule type="cellIs" dxfId="1293" priority="63" operator="greaterThan">
      <formula>$F23</formula>
    </cfRule>
  </conditionalFormatting>
  <conditionalFormatting sqref="D12">
    <cfRule type="cellIs" dxfId="1292" priority="58" operator="between">
      <formula>$F12*0.9</formula>
      <formula>$F12</formula>
    </cfRule>
    <cfRule type="cellIs" dxfId="1291" priority="59" operator="lessThan">
      <formula>$F12*0.9</formula>
    </cfRule>
    <cfRule type="cellIs" dxfId="1290" priority="60" operator="greaterThan">
      <formula>$F12</formula>
    </cfRule>
  </conditionalFormatting>
  <conditionalFormatting sqref="D24">
    <cfRule type="cellIs" dxfId="1289" priority="55" operator="between">
      <formula>$F24*0.9</formula>
      <formula>$F24</formula>
    </cfRule>
    <cfRule type="cellIs" dxfId="1288" priority="56" operator="lessThan">
      <formula>$F24*0.9</formula>
    </cfRule>
    <cfRule type="cellIs" dxfId="1287" priority="57" operator="greaterThan">
      <formula>$F24</formula>
    </cfRule>
  </conditionalFormatting>
  <conditionalFormatting sqref="D13">
    <cfRule type="cellIs" dxfId="1286" priority="52" operator="between">
      <formula>$F13*0.9</formula>
      <formula>$F13</formula>
    </cfRule>
    <cfRule type="cellIs" dxfId="1285" priority="53" operator="lessThan">
      <formula>$F13*0.9</formula>
    </cfRule>
    <cfRule type="cellIs" dxfId="1284" priority="54" operator="greaterThan">
      <formula>$F13</formula>
    </cfRule>
  </conditionalFormatting>
  <conditionalFormatting sqref="D19">
    <cfRule type="cellIs" dxfId="1283" priority="49" operator="between">
      <formula>$F19*0.9</formula>
      <formula>$F19</formula>
    </cfRule>
    <cfRule type="cellIs" dxfId="1282" priority="50" operator="lessThan">
      <formula>$F19*0.9</formula>
    </cfRule>
    <cfRule type="cellIs" dxfId="1281" priority="51" operator="greaterThan">
      <formula>$F19</formula>
    </cfRule>
  </conditionalFormatting>
  <conditionalFormatting sqref="D25">
    <cfRule type="cellIs" dxfId="1280" priority="46" operator="between">
      <formula>$F25*0.9</formula>
      <formula>$F25</formula>
    </cfRule>
    <cfRule type="cellIs" dxfId="1279" priority="47" operator="lessThan">
      <formula>$F25*0.9</formula>
    </cfRule>
    <cfRule type="cellIs" dxfId="1278" priority="48" operator="greaterThan">
      <formula>$F25</formula>
    </cfRule>
  </conditionalFormatting>
  <conditionalFormatting sqref="G5 I5 K5 M5">
    <cfRule type="cellIs" dxfId="1277" priority="101" operator="between">
      <formula>$O5*0.9</formula>
      <formula>$O5</formula>
    </cfRule>
    <cfRule type="cellIs" dxfId="1276" priority="102" operator="lessThan">
      <formula>$O5*0.9</formula>
    </cfRule>
    <cfRule type="cellIs" dxfId="1275" priority="103" operator="greaterThan">
      <formula>$O5</formula>
    </cfRule>
  </conditionalFormatting>
  <conditionalFormatting sqref="G6 I6 K6 M6">
    <cfRule type="cellIs" dxfId="1274" priority="83" operator="between">
      <formula>$O6*0.9</formula>
      <formula>$O6</formula>
    </cfRule>
    <cfRule type="cellIs" dxfId="1273" priority="84" operator="lessThan">
      <formula>$O6*0.9</formula>
    </cfRule>
    <cfRule type="cellIs" dxfId="1272" priority="85" operator="greaterThan">
      <formula>$O6</formula>
    </cfRule>
  </conditionalFormatting>
  <conditionalFormatting sqref="G7 I7 K7 M7">
    <cfRule type="cellIs" dxfId="1271" priority="43" operator="between">
      <formula>$O7*0.9</formula>
      <formula>$O7</formula>
    </cfRule>
    <cfRule type="cellIs" dxfId="1270" priority="44" operator="lessThan">
      <formula>$O7*0.9</formula>
    </cfRule>
    <cfRule type="cellIs" dxfId="1269" priority="45" operator="greaterThan">
      <formula>$O7</formula>
    </cfRule>
  </conditionalFormatting>
  <conditionalFormatting sqref="G11 I11 K11 M11">
    <cfRule type="cellIs" dxfId="1268" priority="98" operator="between">
      <formula>$O11*0.9</formula>
      <formula>$O11</formula>
    </cfRule>
    <cfRule type="cellIs" dxfId="1267" priority="99" operator="lessThan">
      <formula>$O11*0.9</formula>
    </cfRule>
    <cfRule type="cellIs" dxfId="1266" priority="100" operator="greaterThan">
      <formula>$O11</formula>
    </cfRule>
  </conditionalFormatting>
  <conditionalFormatting sqref="G12 I12 K12 M12">
    <cfRule type="cellIs" dxfId="1265" priority="95" operator="between">
      <formula>$O12*0.9</formula>
      <formula>$O12</formula>
    </cfRule>
    <cfRule type="cellIs" dxfId="1264" priority="96" operator="lessThan">
      <formula>$O12*0.9</formula>
    </cfRule>
    <cfRule type="cellIs" dxfId="1263" priority="97" operator="greaterThan">
      <formula>$O12</formula>
    </cfRule>
  </conditionalFormatting>
  <conditionalFormatting sqref="G13 I13 K13 M13">
    <cfRule type="cellIs" dxfId="1262" priority="77" operator="between">
      <formula>$O13*0.9</formula>
      <formula>$O13</formula>
    </cfRule>
    <cfRule type="cellIs" dxfId="1261" priority="78" operator="lessThan">
      <formula>$O13*0.9</formula>
    </cfRule>
    <cfRule type="cellIs" dxfId="1260" priority="79" operator="greaterThan">
      <formula>$O13</formula>
    </cfRule>
  </conditionalFormatting>
  <conditionalFormatting sqref="G14 I14 K14 M14">
    <cfRule type="cellIs" dxfId="1259" priority="37" operator="between">
      <formula>$O14*0.9</formula>
      <formula>$O14</formula>
    </cfRule>
    <cfRule type="cellIs" dxfId="1258" priority="38" operator="lessThan">
      <formula>$O14*0.9</formula>
    </cfRule>
    <cfRule type="cellIs" dxfId="1257" priority="39" operator="greaterThan">
      <formula>$O14</formula>
    </cfRule>
  </conditionalFormatting>
  <conditionalFormatting sqref="G17:G18 I17:I18 K17:K18 M17:M18">
    <cfRule type="cellIs" dxfId="1256" priority="92" operator="between">
      <formula>$O17*0.9</formula>
      <formula>$O17</formula>
    </cfRule>
    <cfRule type="cellIs" dxfId="1255" priority="93" operator="lessThan">
      <formula>$O17*0.9</formula>
    </cfRule>
    <cfRule type="cellIs" dxfId="1254" priority="94" operator="greaterThan">
      <formula>$O17</formula>
    </cfRule>
  </conditionalFormatting>
  <conditionalFormatting sqref="G19 I19 K19 M19">
    <cfRule type="cellIs" dxfId="1253" priority="34" operator="between">
      <formula>$O19*0.9</formula>
      <formula>$O19</formula>
    </cfRule>
    <cfRule type="cellIs" dxfId="1252" priority="35" operator="lessThan">
      <formula>$O19*0.9</formula>
    </cfRule>
    <cfRule type="cellIs" dxfId="1251" priority="36" operator="greaterThan">
      <formula>$O19</formula>
    </cfRule>
  </conditionalFormatting>
  <conditionalFormatting sqref="G20 I20 K20 M20">
    <cfRule type="cellIs" dxfId="1250" priority="31" operator="between">
      <formula>$O20*0.9</formula>
      <formula>$O20</formula>
    </cfRule>
    <cfRule type="cellIs" dxfId="1249" priority="32" operator="lessThan">
      <formula>$O20*0.9</formula>
    </cfRule>
    <cfRule type="cellIs" dxfId="1248" priority="33" operator="greaterThan">
      <formula>$O20</formula>
    </cfRule>
  </conditionalFormatting>
  <conditionalFormatting sqref="G23 I23 K23 M23">
    <cfRule type="cellIs" dxfId="1247" priority="89" operator="between">
      <formula>$O23*0.9</formula>
      <formula>$O23</formula>
    </cfRule>
    <cfRule type="cellIs" dxfId="1246" priority="90" operator="lessThan">
      <formula>$O23*0.9</formula>
    </cfRule>
    <cfRule type="cellIs" dxfId="1245" priority="91" operator="greaterThan">
      <formula>$O23</formula>
    </cfRule>
  </conditionalFormatting>
  <conditionalFormatting sqref="G24 I24 K24 M24">
    <cfRule type="cellIs" dxfId="1244" priority="86" operator="between">
      <formula>$O24*0.9</formula>
      <formula>$O24</formula>
    </cfRule>
    <cfRule type="cellIs" dxfId="1243" priority="87" operator="lessThan">
      <formula>$O24*0.9</formula>
    </cfRule>
    <cfRule type="cellIs" dxfId="1242" priority="88" operator="greaterThan">
      <formula>$O24</formula>
    </cfRule>
  </conditionalFormatting>
  <conditionalFormatting sqref="G25 I25 K25 M25">
    <cfRule type="cellIs" dxfId="1241" priority="28" operator="between">
      <formula>$O25*0.9</formula>
      <formula>$O25</formula>
    </cfRule>
    <cfRule type="cellIs" dxfId="1240" priority="29" operator="lessThan">
      <formula>$O25*0.9</formula>
    </cfRule>
    <cfRule type="cellIs" dxfId="1239" priority="30" operator="greaterThan">
      <formula>$O25</formula>
    </cfRule>
  </conditionalFormatting>
  <conditionalFormatting sqref="D8">
    <cfRule type="cellIs" dxfId="1238" priority="25" operator="between">
      <formula>$F8*0.9</formula>
      <formula>$F8</formula>
    </cfRule>
    <cfRule type="cellIs" dxfId="1237" priority="26" operator="lessThan">
      <formula>$F8*0.9</formula>
    </cfRule>
    <cfRule type="cellIs" dxfId="1236" priority="27" operator="greaterThan">
      <formula>$F8</formula>
    </cfRule>
  </conditionalFormatting>
  <conditionalFormatting sqref="D14">
    <cfRule type="cellIs" dxfId="1235" priority="22" operator="between">
      <formula>$F14*0.9</formula>
      <formula>$F14</formula>
    </cfRule>
    <cfRule type="cellIs" dxfId="1234" priority="23" operator="lessThan">
      <formula>$F14*0.9</formula>
    </cfRule>
    <cfRule type="cellIs" dxfId="1233" priority="24" operator="greaterThan">
      <formula>$F14</formula>
    </cfRule>
  </conditionalFormatting>
  <conditionalFormatting sqref="D20">
    <cfRule type="cellIs" dxfId="1232" priority="19" operator="between">
      <formula>$F20*0.9</formula>
      <formula>$F20</formula>
    </cfRule>
    <cfRule type="cellIs" dxfId="1231" priority="20" operator="lessThan">
      <formula>$F20*0.9</formula>
    </cfRule>
    <cfRule type="cellIs" dxfId="1230" priority="21" operator="greaterThan">
      <formula>$F20</formula>
    </cfRule>
  </conditionalFormatting>
  <conditionalFormatting sqref="G15 I15 K15 M15">
    <cfRule type="cellIs" dxfId="1229" priority="16" operator="between">
      <formula>$O15*0.9</formula>
      <formula>$O15</formula>
    </cfRule>
    <cfRule type="cellIs" dxfId="1228" priority="17" operator="lessThan">
      <formula>$O15*0.9</formula>
    </cfRule>
    <cfRule type="cellIs" dxfId="1227" priority="18" operator="greaterThan">
      <formula>$O15</formula>
    </cfRule>
  </conditionalFormatting>
  <conditionalFormatting sqref="G21 I21 K21 M21">
    <cfRule type="cellIs" dxfId="1226" priority="10" operator="between">
      <formula>$O21*0.9</formula>
      <formula>$O21</formula>
    </cfRule>
    <cfRule type="cellIs" dxfId="1225" priority="11" operator="lessThan">
      <formula>$O21*0.9</formula>
    </cfRule>
    <cfRule type="cellIs" dxfId="1224" priority="12" operator="greaterThan">
      <formula>$O21</formula>
    </cfRule>
  </conditionalFormatting>
  <conditionalFormatting sqref="G8 I8 K8 M8">
    <cfRule type="cellIs" dxfId="1223" priority="4" operator="between">
      <formula>$O8*0.9</formula>
      <formula>$O8</formula>
    </cfRule>
    <cfRule type="cellIs" dxfId="1222" priority="5" operator="lessThan">
      <formula>$O8*0.9</formula>
    </cfRule>
    <cfRule type="cellIs" dxfId="1221" priority="6" operator="greaterThan">
      <formula>$O8</formula>
    </cfRule>
  </conditionalFormatting>
  <conditionalFormatting sqref="G9 I9 K9 M9">
    <cfRule type="cellIs" dxfId="1220" priority="1" operator="between">
      <formula>$O9*0.9</formula>
      <formula>$O9</formula>
    </cfRule>
    <cfRule type="cellIs" dxfId="1219" priority="2" operator="lessThan">
      <formula>$O9*0.9</formula>
    </cfRule>
    <cfRule type="cellIs" dxfId="121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89.1</v>
      </c>
      <c r="E5" s="61">
        <v>103.36426914153132</v>
      </c>
      <c r="F5" s="62">
        <v>86.2</v>
      </c>
      <c r="G5" s="58">
        <v>89.9</v>
      </c>
      <c r="H5" s="61">
        <f>SUM(G5/$O5)*100</f>
        <v>103.93063583815029</v>
      </c>
      <c r="I5" s="61">
        <v>91.100000000000009</v>
      </c>
      <c r="J5" s="61">
        <f>SUM(I5/$O5)*100</f>
        <v>105.31791907514452</v>
      </c>
      <c r="K5" s="18">
        <v>88.9</v>
      </c>
      <c r="L5" s="61">
        <f>SUM(K5/$O5)*100</f>
        <v>102.77456647398844</v>
      </c>
      <c r="M5" s="18">
        <v>89.3</v>
      </c>
      <c r="N5" s="28">
        <f>SUM(M5/$O5)*100</f>
        <v>103.23699421965318</v>
      </c>
      <c r="O5" s="33">
        <v>86.5</v>
      </c>
      <c r="Q5" s="1"/>
    </row>
    <row r="6" spans="3:17" ht="20.100000000000001" customHeight="1" x14ac:dyDescent="0.25">
      <c r="C6" s="21" t="s">
        <v>3</v>
      </c>
      <c r="D6" s="29">
        <v>8097</v>
      </c>
      <c r="E6" s="61">
        <v>112.45833333333333</v>
      </c>
      <c r="F6" s="63">
        <v>7200</v>
      </c>
      <c r="G6" s="57">
        <v>8171</v>
      </c>
      <c r="H6" s="61">
        <f>SUM(G6/$O6)*100</f>
        <v>108.94666666666666</v>
      </c>
      <c r="I6" s="64">
        <v>8414</v>
      </c>
      <c r="J6" s="61">
        <f>SUM(I6/$O6)*100</f>
        <v>112.18666666666665</v>
      </c>
      <c r="K6" s="29">
        <v>8745</v>
      </c>
      <c r="L6" s="61">
        <f>SUM(K6/$O6)*100</f>
        <v>116.6</v>
      </c>
      <c r="M6" s="29">
        <v>9133</v>
      </c>
      <c r="N6" s="28">
        <f>SUM(M6/$O6)*100</f>
        <v>121.77333333333334</v>
      </c>
      <c r="O6" s="35">
        <v>7500</v>
      </c>
      <c r="Q6" s="1"/>
    </row>
    <row r="7" spans="3:17" ht="20.100000000000001" customHeight="1" x14ac:dyDescent="0.25">
      <c r="C7" s="21" t="s">
        <v>10</v>
      </c>
      <c r="D7" s="18">
        <v>87</v>
      </c>
      <c r="E7" s="61">
        <v>104.19161676646706</v>
      </c>
      <c r="F7" s="65">
        <v>83.5</v>
      </c>
      <c r="G7" s="58">
        <v>86.7</v>
      </c>
      <c r="H7" s="61">
        <f>SUM(G7/$O7)*100</f>
        <v>102</v>
      </c>
      <c r="I7" s="61">
        <v>87.3</v>
      </c>
      <c r="J7" s="61">
        <f>SUM(I7/$O7)*100</f>
        <v>102.70588235294117</v>
      </c>
      <c r="K7" s="18">
        <v>88.5</v>
      </c>
      <c r="L7" s="61">
        <f>SUM(K7/$O7)*100</f>
        <v>104.11764705882354</v>
      </c>
      <c r="M7" s="18">
        <v>88.8</v>
      </c>
      <c r="N7" s="28">
        <f>SUM(M7/$O7)*100</f>
        <v>104.47058823529412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78.7</v>
      </c>
      <c r="E8" s="61">
        <v>121.07692307692308</v>
      </c>
      <c r="F8" s="65">
        <v>65</v>
      </c>
      <c r="G8" s="121">
        <v>80.600000000000009</v>
      </c>
      <c r="H8" s="122">
        <f>SUM(G8/$O8)*100</f>
        <v>111.94444444444444</v>
      </c>
      <c r="I8" s="122">
        <v>78.600000000000009</v>
      </c>
      <c r="J8" s="122">
        <f>SUM(I8/$O8)*100</f>
        <v>109.16666666666669</v>
      </c>
      <c r="K8" s="116">
        <v>81.8</v>
      </c>
      <c r="L8" s="122">
        <f>SUM(K8/$O8)*100</f>
        <v>113.61111111111111</v>
      </c>
      <c r="M8" s="116">
        <v>85.2</v>
      </c>
      <c r="N8" s="28">
        <f>SUM(M8/$O8)*100</f>
        <v>118.33333333333333</v>
      </c>
      <c r="O8" s="34">
        <v>72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79.400000000000006</v>
      </c>
      <c r="H9" s="122">
        <f>SUM(G9/$O9)*100</f>
        <v>168.93617021276597</v>
      </c>
      <c r="I9" s="122">
        <v>66.5</v>
      </c>
      <c r="J9" s="122">
        <f>SUM(I9/$O9)*100</f>
        <v>141.48936170212767</v>
      </c>
      <c r="K9" s="116">
        <v>61.7</v>
      </c>
      <c r="L9" s="122">
        <f>SUM(K9/$O9)*100</f>
        <v>131.27659574468083</v>
      </c>
      <c r="M9" s="116">
        <v>75</v>
      </c>
      <c r="N9" s="28">
        <f>SUM(M9/$O9)*100</f>
        <v>159.57446808510639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91.8</v>
      </c>
      <c r="E11" s="61">
        <v>110.33653846153845</v>
      </c>
      <c r="F11" s="62">
        <v>83.2</v>
      </c>
      <c r="G11" s="58">
        <v>94.1</v>
      </c>
      <c r="H11" s="61">
        <f>SUM(G11/$O11)*100</f>
        <v>109.41860465116278</v>
      </c>
      <c r="I11" s="61">
        <v>93.899999999999991</v>
      </c>
      <c r="J11" s="61">
        <f>SUM(I11/$O11)*100</f>
        <v>109.18604651162789</v>
      </c>
      <c r="K11" s="18">
        <v>92.2</v>
      </c>
      <c r="L11" s="61">
        <f>SUM(K11/$O11)*100</f>
        <v>107.20930232558139</v>
      </c>
      <c r="M11" s="18">
        <v>87.9</v>
      </c>
      <c r="N11" s="28">
        <f>SUM(M11/$O11)*100</f>
        <v>102.2093023255814</v>
      </c>
      <c r="O11" s="34">
        <v>86</v>
      </c>
      <c r="Q11" s="1"/>
    </row>
    <row r="12" spans="3:17" ht="20.100000000000001" customHeight="1" x14ac:dyDescent="0.25">
      <c r="C12" s="21" t="s">
        <v>3</v>
      </c>
      <c r="D12" s="29">
        <v>10174</v>
      </c>
      <c r="E12" s="61">
        <v>148.52554744525548</v>
      </c>
      <c r="F12" s="63">
        <v>6850</v>
      </c>
      <c r="G12" s="57">
        <v>11180</v>
      </c>
      <c r="H12" s="61">
        <f>SUM(G12/$O12)*100</f>
        <v>155.27777777777777</v>
      </c>
      <c r="I12" s="64">
        <v>12710</v>
      </c>
      <c r="J12" s="61">
        <f>SUM(I12/$O12)*100</f>
        <v>176.52777777777777</v>
      </c>
      <c r="K12" s="29">
        <v>12252</v>
      </c>
      <c r="L12" s="61">
        <f>SUM(K12/$O12)*100</f>
        <v>170.16666666666666</v>
      </c>
      <c r="M12" s="29">
        <v>12574</v>
      </c>
      <c r="N12" s="28">
        <f>SUM(M12/$O12)*100</f>
        <v>174.63888888888889</v>
      </c>
      <c r="O12" s="35">
        <v>7200</v>
      </c>
      <c r="Q12" s="1"/>
    </row>
    <row r="13" spans="3:17" ht="20.100000000000001" customHeight="1" x14ac:dyDescent="0.25">
      <c r="C13" s="21" t="s">
        <v>10</v>
      </c>
      <c r="D13" s="18">
        <v>88.7</v>
      </c>
      <c r="E13" s="61">
        <v>111.99494949494951</v>
      </c>
      <c r="F13" s="62">
        <v>79.2</v>
      </c>
      <c r="G13" s="58">
        <v>90.7</v>
      </c>
      <c r="H13" s="61">
        <f>SUM(G13/$O13)*100</f>
        <v>110.60975609756099</v>
      </c>
      <c r="I13" s="61">
        <v>90.2</v>
      </c>
      <c r="J13" s="18">
        <f>SUM(I13/$O13)*100</f>
        <v>110.00000000000001</v>
      </c>
      <c r="K13" s="18">
        <v>92.600000000000009</v>
      </c>
      <c r="L13" s="61">
        <f>SUM(K13/$O13)*100</f>
        <v>112.92682926829269</v>
      </c>
      <c r="M13" s="18">
        <v>92.4</v>
      </c>
      <c r="N13" s="28">
        <f>SUM(M13/$O13)*100</f>
        <v>112.6829268292683</v>
      </c>
      <c r="O13" s="34">
        <v>82</v>
      </c>
      <c r="Q13" s="1"/>
    </row>
    <row r="14" spans="3:17" ht="20.100000000000001" customHeight="1" x14ac:dyDescent="0.25">
      <c r="C14" s="21" t="s">
        <v>13</v>
      </c>
      <c r="D14" s="18">
        <v>61.1</v>
      </c>
      <c r="E14" s="61">
        <v>94</v>
      </c>
      <c r="F14" s="62">
        <v>65</v>
      </c>
      <c r="G14" s="58">
        <v>51.4</v>
      </c>
      <c r="H14" s="61">
        <f>SUM(G14/$O14)*100</f>
        <v>73.428571428571431</v>
      </c>
      <c r="I14" s="61">
        <v>56.8</v>
      </c>
      <c r="J14" s="61">
        <f>SUM(I14/$O14)*100</f>
        <v>81.142857142857139</v>
      </c>
      <c r="K14" s="18">
        <v>69.8</v>
      </c>
      <c r="L14" s="61">
        <f>SUM(K14/$O14)*100</f>
        <v>99.714285714285708</v>
      </c>
      <c r="M14" s="18">
        <v>69.399999999999991</v>
      </c>
      <c r="N14" s="28">
        <f>SUM(M14/$O14)*100</f>
        <v>99.142857142857139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58.5</v>
      </c>
      <c r="H15" s="61">
        <f>SUM(G15/$O15)*100</f>
        <v>124.46808510638299</v>
      </c>
      <c r="I15" s="61">
        <v>52.900000000000006</v>
      </c>
      <c r="J15" s="61">
        <f>SUM(I15/$O15)*100</f>
        <v>112.55319148936171</v>
      </c>
      <c r="K15" s="18">
        <v>58.599999999999994</v>
      </c>
      <c r="L15" s="61">
        <f>SUM(K15/$O15)*100</f>
        <v>124.68085106382978</v>
      </c>
      <c r="M15" s="18">
        <v>83</v>
      </c>
      <c r="N15" s="28">
        <f>SUM(M15/$O15)*100</f>
        <v>176.59574468085106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80.2</v>
      </c>
      <c r="E17" s="61">
        <v>111.38888888888889</v>
      </c>
      <c r="F17" s="62">
        <v>72</v>
      </c>
      <c r="G17" s="58">
        <v>81.8</v>
      </c>
      <c r="H17" s="61">
        <f>SUM(G17/$O17)*100</f>
        <v>103.54430379746834</v>
      </c>
      <c r="I17" s="61">
        <v>82.1</v>
      </c>
      <c r="J17" s="61">
        <f>SUM(I17/$O17)*100</f>
        <v>103.92405063291139</v>
      </c>
      <c r="K17" s="18">
        <v>81</v>
      </c>
      <c r="L17" s="61">
        <f>SUM(K17/$O17)*100</f>
        <v>102.53164556962024</v>
      </c>
      <c r="M17" s="18">
        <v>82.6</v>
      </c>
      <c r="N17" s="28">
        <f>SUM(M17/$O17)*100</f>
        <v>104.55696202531645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3595</v>
      </c>
      <c r="H18" s="61">
        <f>SUM(G18/$O18)*100</f>
        <v>112.34375000000001</v>
      </c>
      <c r="I18" s="123">
        <v>3639</v>
      </c>
      <c r="J18" s="61">
        <f>SUM(I18/$O18)*100</f>
        <v>113.71875</v>
      </c>
      <c r="K18" s="117">
        <v>3654</v>
      </c>
      <c r="L18" s="61">
        <f>SUM(K18/$O18)*100</f>
        <v>114.1875</v>
      </c>
      <c r="M18" s="117">
        <v>3643</v>
      </c>
      <c r="N18" s="28">
        <f>SUM(M18/$O18)*100</f>
        <v>113.84375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85.6</v>
      </c>
      <c r="E19" s="61">
        <v>127.38095238095238</v>
      </c>
      <c r="F19" s="62">
        <v>67.2</v>
      </c>
      <c r="G19" s="66">
        <v>88.3</v>
      </c>
      <c r="H19" s="61">
        <f t="shared" ref="H19:H20" si="0">SUM(G19/$O19)*100</f>
        <v>117.73333333333333</v>
      </c>
      <c r="I19" s="61">
        <v>78.8</v>
      </c>
      <c r="J19" s="61">
        <f t="shared" ref="J19:J20" si="1">SUM(I19/$O19)*100</f>
        <v>105.06666666666666</v>
      </c>
      <c r="K19" s="18">
        <v>78.3</v>
      </c>
      <c r="L19" s="61">
        <f t="shared" ref="L19:L20" si="2">SUM(K19/$O19)*100</f>
        <v>104.4</v>
      </c>
      <c r="M19" s="18">
        <v>78.5</v>
      </c>
      <c r="N19" s="28">
        <f>SUM(M19/$O19)*100</f>
        <v>104.66666666666666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70.3</v>
      </c>
      <c r="E20" s="61">
        <v>93.11258278145695</v>
      </c>
      <c r="F20" s="62">
        <v>75.5</v>
      </c>
      <c r="G20" s="58">
        <v>66</v>
      </c>
      <c r="H20" s="61">
        <f t="shared" si="0"/>
        <v>86.274509803921575</v>
      </c>
      <c r="I20" s="61">
        <v>67</v>
      </c>
      <c r="J20" s="61">
        <f t="shared" si="1"/>
        <v>87.58169934640523</v>
      </c>
      <c r="K20" s="18">
        <v>71</v>
      </c>
      <c r="L20" s="61">
        <f t="shared" si="2"/>
        <v>92.810457516339866</v>
      </c>
      <c r="M20" s="18">
        <v>73</v>
      </c>
      <c r="N20" s="28">
        <f>SUM(M20/$O20)*100</f>
        <v>95.424836601307192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68.600000000000009</v>
      </c>
      <c r="H21" s="61">
        <f>SUM(G21/$O21)*100</f>
        <v>150.7692307692308</v>
      </c>
      <c r="I21" s="61">
        <v>62</v>
      </c>
      <c r="J21" s="61">
        <f>SUM(I21/$O21)*100</f>
        <v>136.26373626373626</v>
      </c>
      <c r="K21" s="18">
        <v>60</v>
      </c>
      <c r="L21" s="61">
        <f>SUM(K21/$O21)*100</f>
        <v>131.86813186813185</v>
      </c>
      <c r="M21" s="18">
        <v>66.2</v>
      </c>
      <c r="N21" s="28">
        <f>SUM(M21/$O21)*100</f>
        <v>145.49450549450552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68.8</v>
      </c>
      <c r="E23" s="61">
        <v>108.86075949367087</v>
      </c>
      <c r="F23" s="62">
        <v>63.2</v>
      </c>
      <c r="G23" s="58">
        <v>64.600000000000009</v>
      </c>
      <c r="H23" s="61">
        <f>SUM(G23/$O23)*100</f>
        <v>99.384615384615387</v>
      </c>
      <c r="I23" s="61">
        <v>66.3</v>
      </c>
      <c r="J23" s="61">
        <f>SUM(I23/$O23)*100</f>
        <v>102</v>
      </c>
      <c r="K23" s="18">
        <v>63.800000000000004</v>
      </c>
      <c r="L23" s="61">
        <f>SUM(K23/$O23)*100</f>
        <v>98.15384615384616</v>
      </c>
      <c r="M23" s="18">
        <v>61.9</v>
      </c>
      <c r="N23" s="28">
        <f>SUM(M23/$O23)*100</f>
        <v>95.230769230769226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5459</v>
      </c>
      <c r="E24" s="61">
        <v>107.0392156862745</v>
      </c>
      <c r="F24" s="63">
        <v>5100</v>
      </c>
      <c r="G24" s="57">
        <v>5293</v>
      </c>
      <c r="H24" s="61">
        <f>SUM(G24/$O24)*100</f>
        <v>105.86</v>
      </c>
      <c r="I24" s="64">
        <v>5319</v>
      </c>
      <c r="J24" s="61">
        <f>SUM(I24/$O24)*100</f>
        <v>106.38000000000001</v>
      </c>
      <c r="K24" s="29">
        <v>5313</v>
      </c>
      <c r="L24" s="61">
        <f>SUM(K24/$O24)*100</f>
        <v>106.26</v>
      </c>
      <c r="M24" s="29">
        <v>5468</v>
      </c>
      <c r="N24" s="28">
        <f>SUM(M24/$O24)*100</f>
        <v>109.35999999999999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65.400000000000006</v>
      </c>
      <c r="E25" s="61">
        <v>101.86915887850468</v>
      </c>
      <c r="F25" s="62">
        <v>64.2</v>
      </c>
      <c r="G25" s="58">
        <v>63.3</v>
      </c>
      <c r="H25" s="61">
        <f>SUM(G25/$O25)*100</f>
        <v>98.598130841121488</v>
      </c>
      <c r="I25" s="61">
        <v>67.5</v>
      </c>
      <c r="J25" s="61">
        <f>SUM(I25/$O25)*100</f>
        <v>105.14018691588785</v>
      </c>
      <c r="K25" s="18">
        <v>65.2</v>
      </c>
      <c r="L25" s="61">
        <f>SUM(K25/$O25)*100</f>
        <v>101.55763239875388</v>
      </c>
      <c r="M25" s="18">
        <v>62.9</v>
      </c>
      <c r="N25" s="28">
        <f>SUM(M25/$O25)*100</f>
        <v>97.975077881619939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217" priority="80" operator="between">
      <formula>$F5*0.9</formula>
      <formula>$F5</formula>
    </cfRule>
    <cfRule type="cellIs" dxfId="1216" priority="81" operator="lessThan">
      <formula>$F5*0.9</formula>
    </cfRule>
    <cfRule type="cellIs" dxfId="1215" priority="82" operator="greaterThan">
      <formula>$F5</formula>
    </cfRule>
  </conditionalFormatting>
  <conditionalFormatting sqref="D7">
    <cfRule type="cellIs" dxfId="1214" priority="73" operator="between">
      <formula>$F7*0.9</formula>
      <formula>$F7</formula>
    </cfRule>
    <cfRule type="cellIs" dxfId="1213" priority="74" operator="lessThan">
      <formula>$F7*0.9</formula>
    </cfRule>
    <cfRule type="cellIs" dxfId="1212" priority="75" operator="greaterThan">
      <formula>$F7</formula>
    </cfRule>
  </conditionalFormatting>
  <conditionalFormatting sqref="D6">
    <cfRule type="cellIs" dxfId="1211" priority="70" operator="between">
      <formula>$F6*0.9</formula>
      <formula>$F6</formula>
    </cfRule>
    <cfRule type="cellIs" dxfId="1210" priority="71" operator="lessThan">
      <formula>$F6*0.9</formula>
    </cfRule>
    <cfRule type="cellIs" dxfId="1209" priority="72" operator="greaterThan">
      <formula>$F6</formula>
    </cfRule>
  </conditionalFormatting>
  <conditionalFormatting sqref="D11">
    <cfRule type="cellIs" dxfId="1208" priority="67" operator="between">
      <formula>$F11*0.9</formula>
      <formula>$F11</formula>
    </cfRule>
    <cfRule type="cellIs" dxfId="1207" priority="68" operator="lessThan">
      <formula>$F11*0.9</formula>
    </cfRule>
    <cfRule type="cellIs" dxfId="1206" priority="69" operator="greaterThan">
      <formula>$F11</formula>
    </cfRule>
  </conditionalFormatting>
  <conditionalFormatting sqref="D17">
    <cfRule type="cellIs" dxfId="1205" priority="64" operator="between">
      <formula>$F17*0.9</formula>
      <formula>$F17</formula>
    </cfRule>
    <cfRule type="cellIs" dxfId="1204" priority="65" operator="lessThan">
      <formula>$F17*0.9</formula>
    </cfRule>
    <cfRule type="cellIs" dxfId="1203" priority="66" operator="greaterThan">
      <formula>$F17</formula>
    </cfRule>
  </conditionalFormatting>
  <conditionalFormatting sqref="D23">
    <cfRule type="cellIs" dxfId="1202" priority="61" operator="between">
      <formula>$F23*0.9</formula>
      <formula>$F23</formula>
    </cfRule>
    <cfRule type="cellIs" dxfId="1201" priority="62" operator="lessThan">
      <formula>$F23*0.9</formula>
    </cfRule>
    <cfRule type="cellIs" dxfId="1200" priority="63" operator="greaterThan">
      <formula>$F23</formula>
    </cfRule>
  </conditionalFormatting>
  <conditionalFormatting sqref="D12">
    <cfRule type="cellIs" dxfId="1199" priority="58" operator="between">
      <formula>$F12*0.9</formula>
      <formula>$F12</formula>
    </cfRule>
    <cfRule type="cellIs" dxfId="1198" priority="59" operator="lessThan">
      <formula>$F12*0.9</formula>
    </cfRule>
    <cfRule type="cellIs" dxfId="1197" priority="60" operator="greaterThan">
      <formula>$F12</formula>
    </cfRule>
  </conditionalFormatting>
  <conditionalFormatting sqref="D24">
    <cfRule type="cellIs" dxfId="1196" priority="55" operator="between">
      <formula>$F24*0.9</formula>
      <formula>$F24</formula>
    </cfRule>
    <cfRule type="cellIs" dxfId="1195" priority="56" operator="lessThan">
      <formula>$F24*0.9</formula>
    </cfRule>
    <cfRule type="cellIs" dxfId="1194" priority="57" operator="greaterThan">
      <formula>$F24</formula>
    </cfRule>
  </conditionalFormatting>
  <conditionalFormatting sqref="D13">
    <cfRule type="cellIs" dxfId="1193" priority="52" operator="between">
      <formula>$F13*0.9</formula>
      <formula>$F13</formula>
    </cfRule>
    <cfRule type="cellIs" dxfId="1192" priority="53" operator="lessThan">
      <formula>$F13*0.9</formula>
    </cfRule>
    <cfRule type="cellIs" dxfId="1191" priority="54" operator="greaterThan">
      <formula>$F13</formula>
    </cfRule>
  </conditionalFormatting>
  <conditionalFormatting sqref="D19">
    <cfRule type="cellIs" dxfId="1190" priority="49" operator="between">
      <formula>$F19*0.9</formula>
      <formula>$F19</formula>
    </cfRule>
    <cfRule type="cellIs" dxfId="1189" priority="50" operator="lessThan">
      <formula>$F19*0.9</formula>
    </cfRule>
    <cfRule type="cellIs" dxfId="1188" priority="51" operator="greaterThan">
      <formula>$F19</formula>
    </cfRule>
  </conditionalFormatting>
  <conditionalFormatting sqref="D25">
    <cfRule type="cellIs" dxfId="1187" priority="46" operator="between">
      <formula>$F25*0.9</formula>
      <formula>$F25</formula>
    </cfRule>
    <cfRule type="cellIs" dxfId="1186" priority="47" operator="lessThan">
      <formula>$F25*0.9</formula>
    </cfRule>
    <cfRule type="cellIs" dxfId="1185" priority="48" operator="greaterThan">
      <formula>$F25</formula>
    </cfRule>
  </conditionalFormatting>
  <conditionalFormatting sqref="G5 I5 K5 M5">
    <cfRule type="cellIs" dxfId="1184" priority="101" operator="between">
      <formula>$O5*0.9</formula>
      <formula>$O5</formula>
    </cfRule>
    <cfRule type="cellIs" dxfId="1183" priority="102" operator="lessThan">
      <formula>$O5*0.9</formula>
    </cfRule>
    <cfRule type="cellIs" dxfId="1182" priority="103" operator="greaterThan">
      <formula>$O5</formula>
    </cfRule>
  </conditionalFormatting>
  <conditionalFormatting sqref="G6 I6 K6 M6">
    <cfRule type="cellIs" dxfId="1181" priority="83" operator="between">
      <formula>$O6*0.9</formula>
      <formula>$O6</formula>
    </cfRule>
    <cfRule type="cellIs" dxfId="1180" priority="84" operator="lessThan">
      <formula>$O6*0.9</formula>
    </cfRule>
    <cfRule type="cellIs" dxfId="1179" priority="85" operator="greaterThan">
      <formula>$O6</formula>
    </cfRule>
  </conditionalFormatting>
  <conditionalFormatting sqref="G7 I7 K7 M7">
    <cfRule type="cellIs" dxfId="1178" priority="43" operator="between">
      <formula>$O7*0.9</formula>
      <formula>$O7</formula>
    </cfRule>
    <cfRule type="cellIs" dxfId="1177" priority="44" operator="lessThan">
      <formula>$O7*0.9</formula>
    </cfRule>
    <cfRule type="cellIs" dxfId="1176" priority="45" operator="greaterThan">
      <formula>$O7</formula>
    </cfRule>
  </conditionalFormatting>
  <conditionalFormatting sqref="G11 I11 K11 M11">
    <cfRule type="cellIs" dxfId="1175" priority="98" operator="between">
      <formula>$O11*0.9</formula>
      <formula>$O11</formula>
    </cfRule>
    <cfRule type="cellIs" dxfId="1174" priority="99" operator="lessThan">
      <formula>$O11*0.9</formula>
    </cfRule>
    <cfRule type="cellIs" dxfId="1173" priority="100" operator="greaterThan">
      <formula>$O11</formula>
    </cfRule>
  </conditionalFormatting>
  <conditionalFormatting sqref="G12 I12 K12 M12">
    <cfRule type="cellIs" dxfId="1172" priority="95" operator="between">
      <formula>$O12*0.9</formula>
      <formula>$O12</formula>
    </cfRule>
    <cfRule type="cellIs" dxfId="1171" priority="96" operator="lessThan">
      <formula>$O12*0.9</formula>
    </cfRule>
    <cfRule type="cellIs" dxfId="1170" priority="97" operator="greaterThan">
      <formula>$O12</formula>
    </cfRule>
  </conditionalFormatting>
  <conditionalFormatting sqref="G13 I13 K13 M13">
    <cfRule type="cellIs" dxfId="1169" priority="77" operator="between">
      <formula>$O13*0.9</formula>
      <formula>$O13</formula>
    </cfRule>
    <cfRule type="cellIs" dxfId="1168" priority="78" operator="lessThan">
      <formula>$O13*0.9</formula>
    </cfRule>
    <cfRule type="cellIs" dxfId="1167" priority="79" operator="greaterThan">
      <formula>$O13</formula>
    </cfRule>
  </conditionalFormatting>
  <conditionalFormatting sqref="G14 I14 K14 M14">
    <cfRule type="cellIs" dxfId="1166" priority="37" operator="between">
      <formula>$O14*0.9</formula>
      <formula>$O14</formula>
    </cfRule>
    <cfRule type="cellIs" dxfId="1165" priority="38" operator="lessThan">
      <formula>$O14*0.9</formula>
    </cfRule>
    <cfRule type="cellIs" dxfId="1164" priority="39" operator="greaterThan">
      <formula>$O14</formula>
    </cfRule>
  </conditionalFormatting>
  <conditionalFormatting sqref="G17:G18 I17:I18 K17:K18 M17:M18">
    <cfRule type="cellIs" dxfId="1163" priority="92" operator="between">
      <formula>$O17*0.9</formula>
      <formula>$O17</formula>
    </cfRule>
    <cfRule type="cellIs" dxfId="1162" priority="93" operator="lessThan">
      <formula>$O17*0.9</formula>
    </cfRule>
    <cfRule type="cellIs" dxfId="1161" priority="94" operator="greaterThan">
      <formula>$O17</formula>
    </cfRule>
  </conditionalFormatting>
  <conditionalFormatting sqref="G19 I19 K19 M19">
    <cfRule type="cellIs" dxfId="1160" priority="34" operator="between">
      <formula>$O19*0.9</formula>
      <formula>$O19</formula>
    </cfRule>
    <cfRule type="cellIs" dxfId="1159" priority="35" operator="lessThan">
      <formula>$O19*0.9</formula>
    </cfRule>
    <cfRule type="cellIs" dxfId="1158" priority="36" operator="greaterThan">
      <formula>$O19</formula>
    </cfRule>
  </conditionalFormatting>
  <conditionalFormatting sqref="G20 I20 K20 M20">
    <cfRule type="cellIs" dxfId="1157" priority="31" operator="between">
      <formula>$O20*0.9</formula>
      <formula>$O20</formula>
    </cfRule>
    <cfRule type="cellIs" dxfId="1156" priority="32" operator="lessThan">
      <formula>$O20*0.9</formula>
    </cfRule>
    <cfRule type="cellIs" dxfId="1155" priority="33" operator="greaterThan">
      <formula>$O20</formula>
    </cfRule>
  </conditionalFormatting>
  <conditionalFormatting sqref="G23 I23 K23 M23">
    <cfRule type="cellIs" dxfId="1154" priority="89" operator="between">
      <formula>$O23*0.9</formula>
      <formula>$O23</formula>
    </cfRule>
    <cfRule type="cellIs" dxfId="1153" priority="90" operator="lessThan">
      <formula>$O23*0.9</formula>
    </cfRule>
    <cfRule type="cellIs" dxfId="1152" priority="91" operator="greaterThan">
      <formula>$O23</formula>
    </cfRule>
  </conditionalFormatting>
  <conditionalFormatting sqref="G24 I24 K24 M24">
    <cfRule type="cellIs" dxfId="1151" priority="86" operator="between">
      <formula>$O24*0.9</formula>
      <formula>$O24</formula>
    </cfRule>
    <cfRule type="cellIs" dxfId="1150" priority="87" operator="lessThan">
      <formula>$O24*0.9</formula>
    </cfRule>
    <cfRule type="cellIs" dxfId="1149" priority="88" operator="greaterThan">
      <formula>$O24</formula>
    </cfRule>
  </conditionalFormatting>
  <conditionalFormatting sqref="G25 I25 K25 M25">
    <cfRule type="cellIs" dxfId="1148" priority="28" operator="between">
      <formula>$O25*0.9</formula>
      <formula>$O25</formula>
    </cfRule>
    <cfRule type="cellIs" dxfId="1147" priority="29" operator="lessThan">
      <formula>$O25*0.9</formula>
    </cfRule>
    <cfRule type="cellIs" dxfId="1146" priority="30" operator="greaterThan">
      <formula>$O25</formula>
    </cfRule>
  </conditionalFormatting>
  <conditionalFormatting sqref="D8">
    <cfRule type="cellIs" dxfId="1145" priority="25" operator="between">
      <formula>$F8*0.9</formula>
      <formula>$F8</formula>
    </cfRule>
    <cfRule type="cellIs" dxfId="1144" priority="26" operator="lessThan">
      <formula>$F8*0.9</formula>
    </cfRule>
    <cfRule type="cellIs" dxfId="1143" priority="27" operator="greaterThan">
      <formula>$F8</formula>
    </cfRule>
  </conditionalFormatting>
  <conditionalFormatting sqref="D14">
    <cfRule type="cellIs" dxfId="1142" priority="22" operator="between">
      <formula>$F14*0.9</formula>
      <formula>$F14</formula>
    </cfRule>
    <cfRule type="cellIs" dxfId="1141" priority="23" operator="lessThan">
      <formula>$F14*0.9</formula>
    </cfRule>
    <cfRule type="cellIs" dxfId="1140" priority="24" operator="greaterThan">
      <formula>$F14</formula>
    </cfRule>
  </conditionalFormatting>
  <conditionalFormatting sqref="D20">
    <cfRule type="cellIs" dxfId="1139" priority="19" operator="between">
      <formula>$F20*0.9</formula>
      <formula>$F20</formula>
    </cfRule>
    <cfRule type="cellIs" dxfId="1138" priority="20" operator="lessThan">
      <formula>$F20*0.9</formula>
    </cfRule>
    <cfRule type="cellIs" dxfId="1137" priority="21" operator="greaterThan">
      <formula>$F20</formula>
    </cfRule>
  </conditionalFormatting>
  <conditionalFormatting sqref="G15 I15 K15 M15">
    <cfRule type="cellIs" dxfId="1136" priority="16" operator="between">
      <formula>$O15*0.9</formula>
      <formula>$O15</formula>
    </cfRule>
    <cfRule type="cellIs" dxfId="1135" priority="17" operator="lessThan">
      <formula>$O15*0.9</formula>
    </cfRule>
    <cfRule type="cellIs" dxfId="1134" priority="18" operator="greaterThan">
      <formula>$O15</formula>
    </cfRule>
  </conditionalFormatting>
  <conditionalFormatting sqref="G21 I21 K21 M21">
    <cfRule type="cellIs" dxfId="1133" priority="10" operator="between">
      <formula>$O21*0.9</formula>
      <formula>$O21</formula>
    </cfRule>
    <cfRule type="cellIs" dxfId="1132" priority="11" operator="lessThan">
      <formula>$O21*0.9</formula>
    </cfRule>
    <cfRule type="cellIs" dxfId="1131" priority="12" operator="greaterThan">
      <formula>$O21</formula>
    </cfRule>
  </conditionalFormatting>
  <conditionalFormatting sqref="G8 I8 K8 M8">
    <cfRule type="cellIs" dxfId="1130" priority="4" operator="between">
      <formula>$O8*0.9</formula>
      <formula>$O8</formula>
    </cfRule>
    <cfRule type="cellIs" dxfId="1129" priority="5" operator="lessThan">
      <formula>$O8*0.9</formula>
    </cfRule>
    <cfRule type="cellIs" dxfId="1128" priority="6" operator="greaterThan">
      <formula>$O8</formula>
    </cfRule>
  </conditionalFormatting>
  <conditionalFormatting sqref="G9 I9 K9 M9">
    <cfRule type="cellIs" dxfId="1127" priority="1" operator="between">
      <formula>$O9*0.9</formula>
      <formula>$O9</formula>
    </cfRule>
    <cfRule type="cellIs" dxfId="1126" priority="2" operator="lessThan">
      <formula>$O9*0.9</formula>
    </cfRule>
    <cfRule type="cellIs" dxfId="1125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C012-9D3B-4CE4-8746-65B20CF865AD}">
  <dimension ref="A1:AB28"/>
  <sheetViews>
    <sheetView workbookViewId="0">
      <selection activeCell="E26" sqref="E26"/>
    </sheetView>
  </sheetViews>
  <sheetFormatPr defaultRowHeight="15" x14ac:dyDescent="0.25"/>
  <cols>
    <col min="1" max="1" width="34.140625" bestFit="1" customWidth="1"/>
    <col min="2" max="2" width="10.140625" style="20" bestFit="1" customWidth="1"/>
  </cols>
  <sheetData>
    <row r="1" spans="1:28" ht="21" customHeight="1" x14ac:dyDescent="0.25">
      <c r="A1" s="151" t="s">
        <v>31</v>
      </c>
      <c r="B1" s="152" t="s">
        <v>57</v>
      </c>
      <c r="C1" s="143" t="s">
        <v>32</v>
      </c>
      <c r="D1" s="143" t="s">
        <v>33</v>
      </c>
      <c r="E1" s="143" t="s">
        <v>34</v>
      </c>
      <c r="F1" s="143" t="s">
        <v>35</v>
      </c>
      <c r="G1" s="143" t="s">
        <v>36</v>
      </c>
      <c r="H1" s="143" t="s">
        <v>37</v>
      </c>
      <c r="I1" s="143" t="s">
        <v>38</v>
      </c>
      <c r="J1" s="143" t="s">
        <v>39</v>
      </c>
      <c r="K1" s="143" t="s">
        <v>40</v>
      </c>
      <c r="L1" s="143" t="s">
        <v>41</v>
      </c>
      <c r="M1" s="143" t="s">
        <v>42</v>
      </c>
      <c r="N1" s="143" t="s">
        <v>43</v>
      </c>
      <c r="O1" s="143" t="s">
        <v>44</v>
      </c>
      <c r="P1" s="143" t="s">
        <v>45</v>
      </c>
      <c r="Q1" s="143" t="s">
        <v>46</v>
      </c>
      <c r="R1" s="143" t="s">
        <v>47</v>
      </c>
      <c r="S1" s="143" t="s">
        <v>48</v>
      </c>
      <c r="T1" s="143" t="s">
        <v>49</v>
      </c>
      <c r="U1" s="143" t="s">
        <v>50</v>
      </c>
      <c r="V1" s="143" t="s">
        <v>51</v>
      </c>
      <c r="W1" s="143" t="s">
        <v>52</v>
      </c>
      <c r="X1" s="143" t="s">
        <v>53</v>
      </c>
      <c r="Y1" s="143" t="s">
        <v>54</v>
      </c>
      <c r="Z1" s="143" t="s">
        <v>55</v>
      </c>
    </row>
    <row r="2" spans="1:28" ht="21" customHeight="1" x14ac:dyDescent="0.25">
      <c r="A2" s="24" t="s">
        <v>1</v>
      </c>
      <c r="B2" s="144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26"/>
    </row>
    <row r="3" spans="1:28" ht="21" customHeight="1" x14ac:dyDescent="0.25">
      <c r="A3" s="131" t="s">
        <v>2</v>
      </c>
      <c r="B3" s="153">
        <v>86.1</v>
      </c>
      <c r="C3" s="145">
        <v>96</v>
      </c>
      <c r="D3" s="137">
        <v>97.4</v>
      </c>
      <c r="E3" s="137">
        <v>100</v>
      </c>
      <c r="F3" s="138">
        <v>92.7</v>
      </c>
      <c r="G3" s="138">
        <v>85.6</v>
      </c>
      <c r="H3" s="138">
        <v>85.2</v>
      </c>
      <c r="I3" s="138">
        <v>92.9</v>
      </c>
      <c r="J3" s="137">
        <v>98.6</v>
      </c>
      <c r="K3" s="139">
        <v>76.599999999999994</v>
      </c>
      <c r="L3" s="137">
        <v>88.9</v>
      </c>
      <c r="M3" s="137">
        <v>93</v>
      </c>
      <c r="N3" s="137">
        <v>89.7</v>
      </c>
      <c r="O3" s="137">
        <v>89.9</v>
      </c>
      <c r="P3" s="137">
        <v>91.9</v>
      </c>
      <c r="Q3" s="138">
        <v>78</v>
      </c>
      <c r="R3" s="137">
        <v>95.4</v>
      </c>
      <c r="S3" s="137">
        <v>86.2</v>
      </c>
      <c r="T3" s="138">
        <v>89.7</v>
      </c>
      <c r="U3" s="137">
        <v>90.3</v>
      </c>
      <c r="V3" s="137">
        <v>95.9</v>
      </c>
      <c r="W3" s="138">
        <v>82.9</v>
      </c>
      <c r="X3" s="137">
        <v>94.5</v>
      </c>
      <c r="Y3" s="139">
        <v>62.1</v>
      </c>
      <c r="Z3" s="138">
        <v>87.8</v>
      </c>
      <c r="AA3" s="1"/>
      <c r="AB3" s="1"/>
    </row>
    <row r="4" spans="1:28" ht="21" customHeight="1" x14ac:dyDescent="0.25">
      <c r="A4" s="131" t="s">
        <v>3</v>
      </c>
      <c r="B4" s="127">
        <v>8300</v>
      </c>
      <c r="C4" s="146">
        <v>13736</v>
      </c>
      <c r="D4" s="127">
        <v>10053</v>
      </c>
      <c r="E4" s="127">
        <v>8005</v>
      </c>
      <c r="F4" s="127">
        <v>10361</v>
      </c>
      <c r="G4" s="128">
        <v>6412</v>
      </c>
      <c r="H4" s="129">
        <v>6877</v>
      </c>
      <c r="I4" s="129">
        <v>9652</v>
      </c>
      <c r="J4" s="127">
        <v>12075</v>
      </c>
      <c r="K4" s="127">
        <v>10458</v>
      </c>
      <c r="L4" s="127">
        <v>7217</v>
      </c>
      <c r="M4" s="127">
        <v>7631</v>
      </c>
      <c r="N4" s="127">
        <v>7039</v>
      </c>
      <c r="O4" s="127">
        <v>8171</v>
      </c>
      <c r="P4" s="127">
        <v>11083</v>
      </c>
      <c r="Q4" s="128">
        <v>9055</v>
      </c>
      <c r="R4" s="127">
        <v>9092</v>
      </c>
      <c r="S4" s="127">
        <v>7142</v>
      </c>
      <c r="T4" s="128">
        <v>9407</v>
      </c>
      <c r="U4" s="127">
        <v>9759</v>
      </c>
      <c r="V4" s="127">
        <v>11352</v>
      </c>
      <c r="W4" s="128">
        <v>6859</v>
      </c>
      <c r="X4" s="127">
        <v>8080</v>
      </c>
      <c r="Y4" s="129">
        <v>4329</v>
      </c>
      <c r="Z4" s="128">
        <v>7315</v>
      </c>
      <c r="AB4" s="1"/>
    </row>
    <row r="5" spans="1:28" ht="21" customHeight="1" x14ac:dyDescent="0.25">
      <c r="A5" s="131" t="s">
        <v>10</v>
      </c>
      <c r="B5" s="154">
        <v>84.2</v>
      </c>
      <c r="C5" s="147">
        <v>91.4</v>
      </c>
      <c r="D5" s="140">
        <v>96.8</v>
      </c>
      <c r="E5" s="140">
        <v>95.1</v>
      </c>
      <c r="F5" s="141">
        <v>86.7</v>
      </c>
      <c r="G5" s="141">
        <v>82.6</v>
      </c>
      <c r="H5" s="141">
        <v>80.8</v>
      </c>
      <c r="I5" s="140">
        <v>97</v>
      </c>
      <c r="J5" s="140">
        <v>97.5</v>
      </c>
      <c r="K5" s="141">
        <v>81.2</v>
      </c>
      <c r="L5" s="140">
        <v>90.9</v>
      </c>
      <c r="M5" s="140">
        <v>88.9</v>
      </c>
      <c r="N5" s="140">
        <v>88</v>
      </c>
      <c r="O5" s="140">
        <v>86.7</v>
      </c>
      <c r="P5" s="140">
        <v>91.6</v>
      </c>
      <c r="Q5" s="142">
        <v>74</v>
      </c>
      <c r="R5" s="140">
        <v>96.2</v>
      </c>
      <c r="S5" s="141">
        <v>83.9</v>
      </c>
      <c r="T5" s="141">
        <v>90.9</v>
      </c>
      <c r="U5" s="140">
        <v>93.5</v>
      </c>
      <c r="V5" s="141">
        <v>93.8</v>
      </c>
      <c r="W5" s="140">
        <v>84.3</v>
      </c>
      <c r="X5" s="140">
        <v>90.6</v>
      </c>
      <c r="Y5" s="142">
        <v>60.7</v>
      </c>
      <c r="Z5" s="141">
        <v>85.8</v>
      </c>
      <c r="AB5" s="1"/>
    </row>
    <row r="6" spans="1:28" ht="21" customHeight="1" x14ac:dyDescent="0.25">
      <c r="A6" s="132" t="s">
        <v>13</v>
      </c>
      <c r="B6" s="154">
        <v>77.3</v>
      </c>
      <c r="C6" s="148">
        <v>70.7</v>
      </c>
      <c r="D6" s="140">
        <v>97.3</v>
      </c>
      <c r="E6" s="140">
        <v>88.6</v>
      </c>
      <c r="F6" s="141">
        <v>87.5</v>
      </c>
      <c r="G6" s="140">
        <v>88.3</v>
      </c>
      <c r="H6" s="141">
        <v>87.8</v>
      </c>
      <c r="I6" s="141">
        <v>79.3</v>
      </c>
      <c r="J6" s="140">
        <v>90.8</v>
      </c>
      <c r="K6" s="142">
        <v>71.900000000000006</v>
      </c>
      <c r="L6" s="141">
        <v>85.4</v>
      </c>
      <c r="M6" s="141">
        <v>73.2</v>
      </c>
      <c r="N6" s="141">
        <v>69.2</v>
      </c>
      <c r="O6" s="140">
        <v>80.599999999999994</v>
      </c>
      <c r="P6" s="140">
        <v>96</v>
      </c>
      <c r="Q6" s="141">
        <v>80.3</v>
      </c>
      <c r="R6" s="140">
        <v>97.6</v>
      </c>
      <c r="S6" s="140">
        <v>70.7</v>
      </c>
      <c r="T6" s="141">
        <v>83.1</v>
      </c>
      <c r="U6" s="141">
        <v>91.3</v>
      </c>
      <c r="V6" s="140">
        <v>89.9</v>
      </c>
      <c r="W6" s="140">
        <v>94.3</v>
      </c>
      <c r="X6" s="140">
        <v>73.8</v>
      </c>
      <c r="Y6" s="142">
        <v>47.5</v>
      </c>
      <c r="Z6" s="141">
        <v>73.7</v>
      </c>
      <c r="AB6" s="1"/>
    </row>
    <row r="7" spans="1:28" ht="21" customHeight="1" x14ac:dyDescent="0.25">
      <c r="A7" s="132" t="s">
        <v>30</v>
      </c>
      <c r="B7" s="154">
        <v>66.5</v>
      </c>
      <c r="C7" s="147">
        <v>75.900000000000006</v>
      </c>
      <c r="D7" s="140">
        <v>91.6</v>
      </c>
      <c r="E7" s="142">
        <v>55.6</v>
      </c>
      <c r="F7" s="141">
        <v>70.400000000000006</v>
      </c>
      <c r="G7" s="142">
        <v>30.7</v>
      </c>
      <c r="H7" s="140">
        <v>83.1</v>
      </c>
      <c r="I7" s="140">
        <v>78.3</v>
      </c>
      <c r="J7" s="140">
        <v>77.099999999999994</v>
      </c>
      <c r="K7" s="142">
        <v>40.4</v>
      </c>
      <c r="L7" s="140">
        <v>72.8</v>
      </c>
      <c r="M7" s="140">
        <v>82.3</v>
      </c>
      <c r="N7" s="141">
        <v>59.7</v>
      </c>
      <c r="O7" s="140">
        <v>79.400000000000006</v>
      </c>
      <c r="P7" s="140">
        <v>68.099999999999994</v>
      </c>
      <c r="Q7" s="140">
        <v>74.8</v>
      </c>
      <c r="R7" s="140">
        <v>69.7</v>
      </c>
      <c r="S7" s="140">
        <v>59.4</v>
      </c>
      <c r="T7" s="140">
        <v>65.5</v>
      </c>
      <c r="U7" s="140">
        <v>74.2</v>
      </c>
      <c r="V7" s="140">
        <v>86.1</v>
      </c>
      <c r="W7" s="140">
        <v>75.3</v>
      </c>
      <c r="X7" s="140">
        <v>58.2</v>
      </c>
      <c r="Y7" s="141">
        <v>43.9</v>
      </c>
      <c r="Z7" s="140">
        <v>65</v>
      </c>
      <c r="AB7" s="1"/>
    </row>
    <row r="8" spans="1:28" ht="21" customHeight="1" x14ac:dyDescent="0.25">
      <c r="A8" s="133" t="s">
        <v>14</v>
      </c>
      <c r="B8" s="15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26"/>
      <c r="AB8" s="1"/>
    </row>
    <row r="9" spans="1:28" ht="21" customHeight="1" x14ac:dyDescent="0.25">
      <c r="A9" s="131" t="s">
        <v>2</v>
      </c>
      <c r="B9" s="155">
        <v>82.6</v>
      </c>
      <c r="C9" s="147">
        <v>100</v>
      </c>
      <c r="D9" s="140">
        <v>100</v>
      </c>
      <c r="E9" s="140">
        <v>100</v>
      </c>
      <c r="F9" s="141">
        <v>71.400000000000006</v>
      </c>
      <c r="G9" s="140">
        <v>100</v>
      </c>
      <c r="H9" s="141">
        <v>80</v>
      </c>
      <c r="I9" s="142">
        <v>0</v>
      </c>
      <c r="J9" s="140">
        <v>90.9</v>
      </c>
      <c r="K9" s="140">
        <v>83.3</v>
      </c>
      <c r="L9" s="140">
        <v>85.7</v>
      </c>
      <c r="M9" s="142">
        <v>60</v>
      </c>
      <c r="N9" s="140">
        <v>88.6</v>
      </c>
      <c r="O9" s="140">
        <v>94.1</v>
      </c>
      <c r="P9" s="142">
        <v>78.400000000000006</v>
      </c>
      <c r="Q9" s="142">
        <v>73</v>
      </c>
      <c r="R9" s="140">
        <v>99</v>
      </c>
      <c r="S9" s="141">
        <v>80.5</v>
      </c>
      <c r="T9" s="142">
        <v>78.599999999999994</v>
      </c>
      <c r="U9" s="140">
        <v>100</v>
      </c>
      <c r="V9" s="140">
        <v>96.6</v>
      </c>
      <c r="W9" s="141">
        <v>79.3</v>
      </c>
      <c r="X9" s="140">
        <v>96.4</v>
      </c>
      <c r="Y9" s="142">
        <v>75</v>
      </c>
      <c r="Z9" s="141">
        <v>81.5</v>
      </c>
      <c r="AB9" s="1"/>
    </row>
    <row r="10" spans="1:28" ht="21" customHeight="1" x14ac:dyDescent="0.25">
      <c r="A10" s="131" t="s">
        <v>3</v>
      </c>
      <c r="B10" s="127">
        <v>8911</v>
      </c>
      <c r="C10" s="146">
        <v>8545</v>
      </c>
      <c r="D10" s="127">
        <v>12945</v>
      </c>
      <c r="E10" s="127">
        <v>8146</v>
      </c>
      <c r="F10" s="127">
        <v>12946</v>
      </c>
      <c r="G10" s="128">
        <v>6646</v>
      </c>
      <c r="H10" s="127">
        <v>12033</v>
      </c>
      <c r="I10" s="129">
        <v>0</v>
      </c>
      <c r="J10" s="127">
        <v>11382</v>
      </c>
      <c r="K10" s="129">
        <v>4408</v>
      </c>
      <c r="L10" s="127">
        <v>8789</v>
      </c>
      <c r="M10" s="129">
        <v>5676</v>
      </c>
      <c r="N10" s="127">
        <v>8246</v>
      </c>
      <c r="O10" s="127">
        <v>11180</v>
      </c>
      <c r="P10" s="127">
        <v>8646</v>
      </c>
      <c r="Q10" s="128">
        <v>9062</v>
      </c>
      <c r="R10" s="127">
        <v>8615</v>
      </c>
      <c r="S10" s="129">
        <v>5538</v>
      </c>
      <c r="T10" s="128">
        <v>7487</v>
      </c>
      <c r="U10" s="129">
        <v>2270</v>
      </c>
      <c r="V10" s="127">
        <v>7899</v>
      </c>
      <c r="W10" s="127">
        <v>9750</v>
      </c>
      <c r="X10" s="127">
        <v>11172</v>
      </c>
      <c r="Y10" s="127">
        <v>7761</v>
      </c>
      <c r="Z10" s="128">
        <v>8906</v>
      </c>
      <c r="AB10" s="1"/>
    </row>
    <row r="11" spans="1:28" ht="21" customHeight="1" x14ac:dyDescent="0.25">
      <c r="A11" s="131" t="s">
        <v>10</v>
      </c>
      <c r="B11" s="154">
        <v>81.900000000000006</v>
      </c>
      <c r="C11" s="149">
        <v>77.8</v>
      </c>
      <c r="D11" s="142">
        <v>0</v>
      </c>
      <c r="E11" s="142">
        <v>50</v>
      </c>
      <c r="F11" s="141">
        <v>75</v>
      </c>
      <c r="G11" s="140">
        <v>85.7</v>
      </c>
      <c r="H11" s="140">
        <v>90</v>
      </c>
      <c r="I11" s="142">
        <v>0</v>
      </c>
      <c r="J11" s="140">
        <v>85.2</v>
      </c>
      <c r="K11" s="142">
        <v>44.4</v>
      </c>
      <c r="L11" s="140">
        <v>100</v>
      </c>
      <c r="M11" s="140">
        <v>85</v>
      </c>
      <c r="N11" s="140">
        <v>86.9</v>
      </c>
      <c r="O11" s="140">
        <v>90.7</v>
      </c>
      <c r="P11" s="141">
        <v>84</v>
      </c>
      <c r="Q11" s="142">
        <v>72</v>
      </c>
      <c r="R11" s="140">
        <v>92.5</v>
      </c>
      <c r="S11" s="141">
        <v>83.7</v>
      </c>
      <c r="T11" s="141">
        <v>80</v>
      </c>
      <c r="U11" s="140">
        <v>100</v>
      </c>
      <c r="V11" s="140">
        <v>93.5</v>
      </c>
      <c r="W11" s="140">
        <v>97.1</v>
      </c>
      <c r="X11" s="140">
        <v>91.2</v>
      </c>
      <c r="Y11" s="141">
        <v>74.7</v>
      </c>
      <c r="Z11" s="140">
        <v>85</v>
      </c>
      <c r="AB11" s="1"/>
    </row>
    <row r="12" spans="1:28" ht="21" customHeight="1" x14ac:dyDescent="0.25">
      <c r="A12" s="132" t="s">
        <v>13</v>
      </c>
      <c r="B12" s="154">
        <v>80.400000000000006</v>
      </c>
      <c r="C12" s="148">
        <v>62.5</v>
      </c>
      <c r="D12" s="142">
        <v>0</v>
      </c>
      <c r="E12" s="140">
        <v>100</v>
      </c>
      <c r="F12" s="140">
        <v>100</v>
      </c>
      <c r="G12" s="140">
        <v>100</v>
      </c>
      <c r="H12" s="140">
        <v>90</v>
      </c>
      <c r="I12" s="140">
        <v>100</v>
      </c>
      <c r="J12" s="141">
        <v>66.7</v>
      </c>
      <c r="K12" s="140">
        <v>85.7</v>
      </c>
      <c r="L12" s="141">
        <v>75</v>
      </c>
      <c r="M12" s="142">
        <v>60</v>
      </c>
      <c r="N12" s="140">
        <v>79.2</v>
      </c>
      <c r="O12" s="142">
        <v>51.4</v>
      </c>
      <c r="P12" s="140">
        <v>89.2</v>
      </c>
      <c r="Q12" s="140">
        <v>86.4</v>
      </c>
      <c r="R12" s="140">
        <v>95.7</v>
      </c>
      <c r="S12" s="140">
        <v>68.400000000000006</v>
      </c>
      <c r="T12" s="140">
        <v>83.3</v>
      </c>
      <c r="U12" s="140">
        <v>100</v>
      </c>
      <c r="V12" s="142">
        <v>50</v>
      </c>
      <c r="W12" s="140">
        <v>91.4</v>
      </c>
      <c r="X12" s="140">
        <v>80.7</v>
      </c>
      <c r="Y12" s="140">
        <v>78.900000000000006</v>
      </c>
      <c r="Z12" s="140">
        <v>74.2</v>
      </c>
      <c r="AB12" s="1"/>
    </row>
    <row r="13" spans="1:28" ht="21" customHeight="1" x14ac:dyDescent="0.25">
      <c r="A13" s="132" t="s">
        <v>30</v>
      </c>
      <c r="B13" s="154">
        <v>56.7</v>
      </c>
      <c r="C13" s="148">
        <v>33.299999999999997</v>
      </c>
      <c r="D13" s="140">
        <v>100</v>
      </c>
      <c r="E13" s="140">
        <v>100</v>
      </c>
      <c r="F13" s="142">
        <v>50</v>
      </c>
      <c r="G13" s="142">
        <v>0</v>
      </c>
      <c r="H13" s="142">
        <v>66.7</v>
      </c>
      <c r="I13" s="140">
        <v>100</v>
      </c>
      <c r="J13" s="142">
        <v>51.4</v>
      </c>
      <c r="K13" s="142">
        <v>0</v>
      </c>
      <c r="L13" s="142">
        <v>0</v>
      </c>
      <c r="M13" s="140">
        <v>80.599999999999994</v>
      </c>
      <c r="N13" s="142">
        <v>30.5</v>
      </c>
      <c r="O13" s="140">
        <v>58.5</v>
      </c>
      <c r="P13" s="140">
        <v>76.8</v>
      </c>
      <c r="Q13" s="141">
        <v>73.2</v>
      </c>
      <c r="R13" s="142">
        <v>40.6</v>
      </c>
      <c r="S13" s="142">
        <v>46.3</v>
      </c>
      <c r="T13" s="142">
        <v>28</v>
      </c>
      <c r="U13" s="140">
        <v>83.3</v>
      </c>
      <c r="V13" s="142">
        <v>50</v>
      </c>
      <c r="W13" s="140">
        <v>69.7</v>
      </c>
      <c r="X13" s="140">
        <v>57.1</v>
      </c>
      <c r="Y13" s="142">
        <v>39.200000000000003</v>
      </c>
      <c r="Z13" s="140">
        <v>67.900000000000006</v>
      </c>
      <c r="AB13" s="1"/>
    </row>
    <row r="14" spans="1:28" ht="21" customHeight="1" x14ac:dyDescent="0.25">
      <c r="A14" s="133" t="s">
        <v>15</v>
      </c>
      <c r="B14" s="15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26"/>
      <c r="AB14" s="1"/>
    </row>
    <row r="15" spans="1:28" ht="21" customHeight="1" x14ac:dyDescent="0.25">
      <c r="A15" s="131" t="s">
        <v>2</v>
      </c>
      <c r="B15" s="154">
        <v>81.400000000000006</v>
      </c>
      <c r="C15" s="147">
        <v>84</v>
      </c>
      <c r="D15" s="140">
        <v>90.5</v>
      </c>
      <c r="E15" s="140">
        <v>86.1</v>
      </c>
      <c r="F15" s="142">
        <v>84.6</v>
      </c>
      <c r="G15" s="140">
        <v>80.3</v>
      </c>
      <c r="H15" s="140">
        <v>78.599999999999994</v>
      </c>
      <c r="I15" s="141">
        <v>87.3</v>
      </c>
      <c r="J15" s="141">
        <v>73.8</v>
      </c>
      <c r="K15" s="142">
        <v>68.099999999999994</v>
      </c>
      <c r="L15" s="140">
        <v>85.1</v>
      </c>
      <c r="M15" s="140">
        <v>84.7</v>
      </c>
      <c r="N15" s="140">
        <v>82.4</v>
      </c>
      <c r="O15" s="140">
        <v>81.8</v>
      </c>
      <c r="P15" s="140">
        <v>92.5</v>
      </c>
      <c r="Q15" s="141">
        <v>76.8</v>
      </c>
      <c r="R15" s="140">
        <v>84</v>
      </c>
      <c r="S15" s="141">
        <v>74.7</v>
      </c>
      <c r="T15" s="140">
        <v>94.1</v>
      </c>
      <c r="U15" s="141">
        <v>76.900000000000006</v>
      </c>
      <c r="V15" s="140">
        <v>79.5</v>
      </c>
      <c r="W15" s="140">
        <v>81.3</v>
      </c>
      <c r="X15" s="140">
        <v>80.099999999999994</v>
      </c>
      <c r="Y15" s="140">
        <v>87.5</v>
      </c>
      <c r="Z15" s="140">
        <v>85.2</v>
      </c>
      <c r="AB15" s="1"/>
    </row>
    <row r="16" spans="1:28" ht="21" customHeight="1" x14ac:dyDescent="0.25">
      <c r="A16" s="131" t="s">
        <v>3</v>
      </c>
      <c r="B16" s="127">
        <v>3900</v>
      </c>
      <c r="C16" s="146">
        <v>3720</v>
      </c>
      <c r="D16" s="127">
        <v>3981</v>
      </c>
      <c r="E16" s="127">
        <v>5085</v>
      </c>
      <c r="F16" s="128">
        <v>3929</v>
      </c>
      <c r="G16" s="128">
        <v>2979</v>
      </c>
      <c r="H16" s="129">
        <v>2503</v>
      </c>
      <c r="I16" s="128">
        <v>3239</v>
      </c>
      <c r="J16" s="127">
        <v>4263</v>
      </c>
      <c r="K16" s="127">
        <v>3433</v>
      </c>
      <c r="L16" s="127">
        <v>3447</v>
      </c>
      <c r="M16" s="127">
        <v>2664</v>
      </c>
      <c r="N16" s="127">
        <v>4400</v>
      </c>
      <c r="O16" s="127">
        <v>3595</v>
      </c>
      <c r="P16" s="127">
        <v>5847</v>
      </c>
      <c r="Q16" s="128">
        <v>4511</v>
      </c>
      <c r="R16" s="127">
        <v>3382</v>
      </c>
      <c r="S16" s="127">
        <v>3662</v>
      </c>
      <c r="T16" s="129">
        <v>5113</v>
      </c>
      <c r="U16" s="127">
        <v>4561</v>
      </c>
      <c r="V16" s="127">
        <v>3329</v>
      </c>
      <c r="W16" s="129">
        <v>2640</v>
      </c>
      <c r="X16" s="128">
        <v>2695</v>
      </c>
      <c r="Y16" s="127">
        <v>7063</v>
      </c>
      <c r="Z16" s="128">
        <v>3967</v>
      </c>
      <c r="AB16" s="1"/>
    </row>
    <row r="17" spans="1:28" ht="21" customHeight="1" x14ac:dyDescent="0.25">
      <c r="A17" s="131" t="s">
        <v>10</v>
      </c>
      <c r="B17" s="154">
        <v>79</v>
      </c>
      <c r="C17" s="147">
        <v>87.1</v>
      </c>
      <c r="D17" s="140">
        <v>80.8</v>
      </c>
      <c r="E17" s="140">
        <v>97.4</v>
      </c>
      <c r="F17" s="141">
        <v>76</v>
      </c>
      <c r="G17" s="142">
        <v>59.4</v>
      </c>
      <c r="H17" s="140">
        <v>77.8</v>
      </c>
      <c r="I17" s="140">
        <v>82.1</v>
      </c>
      <c r="J17" s="141">
        <v>75</v>
      </c>
      <c r="K17" s="140">
        <v>84.1</v>
      </c>
      <c r="L17" s="140">
        <v>79.5</v>
      </c>
      <c r="M17" s="140">
        <v>84.1</v>
      </c>
      <c r="N17" s="140">
        <v>79.599999999999994</v>
      </c>
      <c r="O17" s="140">
        <v>88.3</v>
      </c>
      <c r="P17" s="140">
        <v>84.7</v>
      </c>
      <c r="Q17" s="142">
        <v>72.5</v>
      </c>
      <c r="R17" s="141">
        <v>73.2</v>
      </c>
      <c r="S17" s="140">
        <v>75.8</v>
      </c>
      <c r="T17" s="141">
        <v>91.9</v>
      </c>
      <c r="U17" s="140">
        <v>85.7</v>
      </c>
      <c r="V17" s="140">
        <v>76.5</v>
      </c>
      <c r="W17" s="140">
        <v>78.7</v>
      </c>
      <c r="X17" s="140">
        <v>92.4</v>
      </c>
      <c r="Y17" s="142">
        <v>57.1</v>
      </c>
      <c r="Z17" s="141">
        <v>74.900000000000006</v>
      </c>
      <c r="AB17" s="1"/>
    </row>
    <row r="18" spans="1:28" ht="21" customHeight="1" x14ac:dyDescent="0.25">
      <c r="A18" s="132" t="s">
        <v>13</v>
      </c>
      <c r="B18" s="155">
        <v>75.599999999999994</v>
      </c>
      <c r="C18" s="149">
        <v>70.8</v>
      </c>
      <c r="D18" s="141">
        <v>76.900000000000006</v>
      </c>
      <c r="E18" s="141">
        <v>78.900000000000006</v>
      </c>
      <c r="F18" s="140">
        <v>100</v>
      </c>
      <c r="G18" s="142">
        <v>51.5</v>
      </c>
      <c r="H18" s="142">
        <v>56.8</v>
      </c>
      <c r="I18" s="141">
        <v>63.1</v>
      </c>
      <c r="J18" s="140">
        <v>85.4</v>
      </c>
      <c r="K18" s="140">
        <v>87.4</v>
      </c>
      <c r="L18" s="140">
        <v>99.2</v>
      </c>
      <c r="M18" s="140">
        <v>94.7</v>
      </c>
      <c r="N18" s="141">
        <v>84.2</v>
      </c>
      <c r="O18" s="142">
        <v>66</v>
      </c>
      <c r="P18" s="141">
        <v>81.599999999999994</v>
      </c>
      <c r="Q18" s="142">
        <v>53.6</v>
      </c>
      <c r="R18" s="140">
        <v>97.9</v>
      </c>
      <c r="S18" s="140">
        <v>78.3</v>
      </c>
      <c r="T18" s="141">
        <v>73.099999999999994</v>
      </c>
      <c r="U18" s="141">
        <v>84.6</v>
      </c>
      <c r="V18" s="140">
        <v>99.1</v>
      </c>
      <c r="W18" s="140">
        <v>97.3</v>
      </c>
      <c r="X18" s="140">
        <v>92.2</v>
      </c>
      <c r="Y18" s="142">
        <v>16.7</v>
      </c>
      <c r="Z18" s="142">
        <v>51.6</v>
      </c>
      <c r="AB18" s="1"/>
    </row>
    <row r="19" spans="1:28" ht="21" customHeight="1" x14ac:dyDescent="0.25">
      <c r="A19" s="132" t="s">
        <v>30</v>
      </c>
      <c r="B19" s="154">
        <v>50.9</v>
      </c>
      <c r="C19" s="147">
        <v>51</v>
      </c>
      <c r="D19" s="142">
        <v>27.9</v>
      </c>
      <c r="E19" s="142">
        <v>43.9</v>
      </c>
      <c r="F19" s="140">
        <v>65.8</v>
      </c>
      <c r="G19" s="142">
        <v>12.7</v>
      </c>
      <c r="H19" s="140">
        <v>62.4</v>
      </c>
      <c r="I19" s="141">
        <v>50</v>
      </c>
      <c r="J19" s="140">
        <v>87.1</v>
      </c>
      <c r="K19" s="142">
        <v>39.799999999999997</v>
      </c>
      <c r="L19" s="140">
        <v>88.6</v>
      </c>
      <c r="M19" s="142">
        <v>64.5</v>
      </c>
      <c r="N19" s="142">
        <v>34.9</v>
      </c>
      <c r="O19" s="140">
        <v>68.599999999999994</v>
      </c>
      <c r="P19" s="140">
        <v>62.7</v>
      </c>
      <c r="Q19" s="142">
        <v>24.8</v>
      </c>
      <c r="R19" s="140">
        <v>79.2</v>
      </c>
      <c r="S19" s="140">
        <v>55.3</v>
      </c>
      <c r="T19" s="141">
        <v>45.5</v>
      </c>
      <c r="U19" s="140">
        <v>79.099999999999994</v>
      </c>
      <c r="V19" s="140">
        <v>82</v>
      </c>
      <c r="W19" s="140">
        <v>57.4</v>
      </c>
      <c r="X19" s="142">
        <v>37</v>
      </c>
      <c r="Y19" s="140">
        <v>45.9</v>
      </c>
      <c r="Z19" s="140">
        <v>65</v>
      </c>
      <c r="AB19" s="1"/>
    </row>
    <row r="20" spans="1:28" ht="21" customHeight="1" x14ac:dyDescent="0.25">
      <c r="A20" s="133" t="s">
        <v>6</v>
      </c>
      <c r="B20" s="15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26"/>
      <c r="AB20" s="1"/>
    </row>
    <row r="21" spans="1:28" ht="21" customHeight="1" x14ac:dyDescent="0.25">
      <c r="A21" s="131" t="s">
        <v>2</v>
      </c>
      <c r="B21" s="155">
        <v>64.099999999999994</v>
      </c>
      <c r="C21" s="149">
        <v>62.8</v>
      </c>
      <c r="D21" s="141">
        <v>63.5</v>
      </c>
      <c r="E21" s="140">
        <v>67.5</v>
      </c>
      <c r="F21" s="142">
        <v>62.9</v>
      </c>
      <c r="G21" s="141">
        <v>66.7</v>
      </c>
      <c r="H21" s="142">
        <v>60.2</v>
      </c>
      <c r="I21" s="141">
        <v>64.2</v>
      </c>
      <c r="J21" s="141">
        <v>68.599999999999994</v>
      </c>
      <c r="K21" s="140">
        <v>67.099999999999994</v>
      </c>
      <c r="L21" s="140">
        <v>69.3</v>
      </c>
      <c r="M21" s="140">
        <v>65.3</v>
      </c>
      <c r="N21" s="141">
        <v>67.099999999999994</v>
      </c>
      <c r="O21" s="141">
        <v>64.599999999999994</v>
      </c>
      <c r="P21" s="141">
        <v>60.9</v>
      </c>
      <c r="Q21" s="141">
        <v>63.9</v>
      </c>
      <c r="R21" s="142">
        <v>57.7</v>
      </c>
      <c r="S21" s="140">
        <v>66.5</v>
      </c>
      <c r="T21" s="141">
        <v>65.7</v>
      </c>
      <c r="U21" s="141">
        <v>66.099999999999994</v>
      </c>
      <c r="V21" s="141">
        <v>63</v>
      </c>
      <c r="W21" s="141">
        <v>63.8</v>
      </c>
      <c r="X21" s="140">
        <v>67.099999999999994</v>
      </c>
      <c r="Y21" s="141">
        <v>61.9</v>
      </c>
      <c r="Z21" s="142">
        <v>66.599999999999994</v>
      </c>
      <c r="AB21" s="1"/>
    </row>
    <row r="22" spans="1:28" ht="21" customHeight="1" x14ac:dyDescent="0.25">
      <c r="A22" s="131" t="s">
        <v>3</v>
      </c>
      <c r="B22" s="127">
        <v>5389</v>
      </c>
      <c r="C22" s="146">
        <v>5046</v>
      </c>
      <c r="D22" s="127">
        <v>5751</v>
      </c>
      <c r="E22" s="129">
        <v>4252</v>
      </c>
      <c r="F22" s="127">
        <v>5705</v>
      </c>
      <c r="G22" s="128">
        <v>4684</v>
      </c>
      <c r="H22" s="128">
        <v>4560</v>
      </c>
      <c r="I22" s="128">
        <v>4358</v>
      </c>
      <c r="J22" s="127">
        <v>5839</v>
      </c>
      <c r="K22" s="127">
        <v>5400</v>
      </c>
      <c r="L22" s="127">
        <v>5213</v>
      </c>
      <c r="M22" s="127">
        <v>5386</v>
      </c>
      <c r="N22" s="127">
        <v>5557</v>
      </c>
      <c r="O22" s="127">
        <v>5293</v>
      </c>
      <c r="P22" s="127">
        <v>5678</v>
      </c>
      <c r="Q22" s="128">
        <v>5622</v>
      </c>
      <c r="R22" s="127">
        <v>5968</v>
      </c>
      <c r="S22" s="127">
        <v>5168</v>
      </c>
      <c r="T22" s="127">
        <v>5525</v>
      </c>
      <c r="U22" s="127">
        <v>5103</v>
      </c>
      <c r="V22" s="127">
        <v>5389</v>
      </c>
      <c r="W22" s="127">
        <v>5963</v>
      </c>
      <c r="X22" s="127">
        <v>6159</v>
      </c>
      <c r="Y22" s="127">
        <v>5028</v>
      </c>
      <c r="Z22" s="128">
        <v>4873</v>
      </c>
      <c r="AB22" s="1"/>
    </row>
    <row r="23" spans="1:28" ht="21" customHeight="1" x14ac:dyDescent="0.25">
      <c r="A23" s="134" t="s">
        <v>10</v>
      </c>
      <c r="B23" s="155">
        <v>61.6</v>
      </c>
      <c r="C23" s="149">
        <v>59.2</v>
      </c>
      <c r="D23" s="141">
        <v>60.7</v>
      </c>
      <c r="E23" s="141">
        <v>61.3</v>
      </c>
      <c r="F23" s="142">
        <v>59</v>
      </c>
      <c r="G23" s="141">
        <v>64.8</v>
      </c>
      <c r="H23" s="142">
        <v>57.1</v>
      </c>
      <c r="I23" s="141">
        <v>61.6</v>
      </c>
      <c r="J23" s="141">
        <v>67.400000000000006</v>
      </c>
      <c r="K23" s="142">
        <v>58</v>
      </c>
      <c r="L23" s="140">
        <v>67.099999999999994</v>
      </c>
      <c r="M23" s="141">
        <v>61.4</v>
      </c>
      <c r="N23" s="140">
        <v>66</v>
      </c>
      <c r="O23" s="141">
        <v>63.3</v>
      </c>
      <c r="P23" s="142">
        <v>57.5</v>
      </c>
      <c r="Q23" s="142">
        <v>58</v>
      </c>
      <c r="R23" s="141">
        <v>62.7</v>
      </c>
      <c r="S23" s="141">
        <v>64.3</v>
      </c>
      <c r="T23" s="141">
        <v>63.5</v>
      </c>
      <c r="U23" s="141">
        <v>62.8</v>
      </c>
      <c r="V23" s="141">
        <v>61.1</v>
      </c>
      <c r="W23" s="141">
        <v>60.6</v>
      </c>
      <c r="X23" s="140">
        <v>66.900000000000006</v>
      </c>
      <c r="Y23" s="141">
        <v>61.2</v>
      </c>
      <c r="Z23" s="141">
        <v>63.3</v>
      </c>
      <c r="AB23" s="1"/>
    </row>
    <row r="26" spans="1:28" x14ac:dyDescent="0.25">
      <c r="A26" s="181" t="s">
        <v>7</v>
      </c>
      <c r="B26" s="181"/>
      <c r="C26" s="181"/>
    </row>
    <row r="27" spans="1:28" x14ac:dyDescent="0.25">
      <c r="A27" s="182" t="s">
        <v>8</v>
      </c>
      <c r="B27" s="182"/>
      <c r="C27" s="182"/>
    </row>
    <row r="28" spans="1:28" x14ac:dyDescent="0.25">
      <c r="A28" s="183" t="s">
        <v>9</v>
      </c>
      <c r="B28" s="183"/>
      <c r="C28" s="183"/>
    </row>
  </sheetData>
  <mergeCells count="3">
    <mergeCell ref="A26:C26"/>
    <mergeCell ref="A27:C27"/>
    <mergeCell ref="A28:C28"/>
  </mergeCells>
  <phoneticPr fontId="9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91.9</v>
      </c>
      <c r="E5" s="61">
        <v>103.02690582959642</v>
      </c>
      <c r="F5" s="62">
        <v>89.2</v>
      </c>
      <c r="G5" s="58">
        <v>91.9</v>
      </c>
      <c r="H5" s="61">
        <f>SUM(G5/$O5)*100</f>
        <v>102.11111111111111</v>
      </c>
      <c r="I5" s="61">
        <v>91.3</v>
      </c>
      <c r="J5" s="61">
        <f>SUM(I5/$O5)*100</f>
        <v>101.44444444444444</v>
      </c>
      <c r="K5" s="18">
        <v>90.8</v>
      </c>
      <c r="L5" s="61">
        <f>SUM(K5/$O5)*100</f>
        <v>100.8888888888889</v>
      </c>
      <c r="M5" s="18">
        <v>94.5</v>
      </c>
      <c r="N5" s="28">
        <f>SUM(M5/$O5)*100</f>
        <v>105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11146</v>
      </c>
      <c r="E6" s="61">
        <v>162.71532846715328</v>
      </c>
      <c r="F6" s="63">
        <v>6850</v>
      </c>
      <c r="G6" s="57">
        <v>11083</v>
      </c>
      <c r="H6" s="61">
        <f>SUM(G6/$O6)*100</f>
        <v>158.32857142857142</v>
      </c>
      <c r="I6" s="64">
        <v>10770</v>
      </c>
      <c r="J6" s="61">
        <f>SUM(I6/$O6)*100</f>
        <v>153.85714285714286</v>
      </c>
      <c r="K6" s="29">
        <v>10518</v>
      </c>
      <c r="L6" s="61">
        <f>SUM(K6/$O6)*100</f>
        <v>150.25714285714287</v>
      </c>
      <c r="M6" s="29">
        <v>11970</v>
      </c>
      <c r="N6" s="28">
        <f>SUM(M6/$O6)*100</f>
        <v>171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91.7</v>
      </c>
      <c r="E7" s="61">
        <v>107.25146198830409</v>
      </c>
      <c r="F7" s="65">
        <v>85.5</v>
      </c>
      <c r="G7" s="58">
        <v>91.600000000000009</v>
      </c>
      <c r="H7" s="61">
        <f>SUM(G7/$O7)*100</f>
        <v>107.13450292397661</v>
      </c>
      <c r="I7" s="61">
        <v>88.7</v>
      </c>
      <c r="J7" s="61">
        <f>SUM(I7/$O7)*100</f>
        <v>103.74269005847954</v>
      </c>
      <c r="K7" s="18">
        <v>88.5</v>
      </c>
      <c r="L7" s="61">
        <f>SUM(K7/$O7)*100</f>
        <v>103.50877192982458</v>
      </c>
      <c r="M7" s="18">
        <v>87.5</v>
      </c>
      <c r="N7" s="28">
        <f>SUM(M7/$O7)*100</f>
        <v>102.3391812865497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96.2</v>
      </c>
      <c r="E8" s="61">
        <v>148</v>
      </c>
      <c r="F8" s="65">
        <v>65</v>
      </c>
      <c r="G8" s="121">
        <v>96</v>
      </c>
      <c r="H8" s="122">
        <f>SUM(G8/$O8)*100</f>
        <v>137.14285714285714</v>
      </c>
      <c r="I8" s="122">
        <v>97.2</v>
      </c>
      <c r="J8" s="122">
        <f>SUM(I8/$O8)*100</f>
        <v>138.85714285714286</v>
      </c>
      <c r="K8" s="116">
        <v>96</v>
      </c>
      <c r="L8" s="122">
        <f>SUM(K8/$O8)*100</f>
        <v>137.14285714285714</v>
      </c>
      <c r="M8" s="116">
        <v>95.5</v>
      </c>
      <c r="N8" s="28">
        <f>SUM(M8/$O8)*100</f>
        <v>136.42857142857144</v>
      </c>
      <c r="O8" s="34">
        <v>70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68.100000000000009</v>
      </c>
      <c r="H9" s="122">
        <f>SUM(G9/$O9)*100</f>
        <v>144.89361702127661</v>
      </c>
      <c r="I9" s="122">
        <v>63.7</v>
      </c>
      <c r="J9" s="122">
        <f>SUM(I9/$O9)*100</f>
        <v>135.53191489361703</v>
      </c>
      <c r="K9" s="116">
        <v>65.400000000000006</v>
      </c>
      <c r="L9" s="122">
        <f>SUM(K9/$O9)*100</f>
        <v>139.14893617021278</v>
      </c>
      <c r="M9" s="116">
        <v>76.599999999999994</v>
      </c>
      <c r="N9" s="28">
        <f>SUM(M9/$O9)*100</f>
        <v>162.97872340425531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83.2</v>
      </c>
      <c r="E11" s="61">
        <v>92.239467849223942</v>
      </c>
      <c r="F11" s="62">
        <v>90.2</v>
      </c>
      <c r="G11" s="58">
        <v>78.400000000000006</v>
      </c>
      <c r="H11" s="61">
        <f>SUM(G11/$O11)*100</f>
        <v>87.111111111111114</v>
      </c>
      <c r="I11" s="61">
        <v>78.100000000000009</v>
      </c>
      <c r="J11" s="61">
        <f>SUM(I11/$O11)*100</f>
        <v>86.777777777777786</v>
      </c>
      <c r="K11" s="18">
        <v>76.599999999999994</v>
      </c>
      <c r="L11" s="61">
        <f>SUM(K11/$O11)*100</f>
        <v>85.1111111111111</v>
      </c>
      <c r="M11" s="18">
        <v>90.100000000000009</v>
      </c>
      <c r="N11" s="28">
        <f>SUM(M11/$O11)*100</f>
        <v>100.11111111111113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8422</v>
      </c>
      <c r="E12" s="61">
        <v>122.94890510948906</v>
      </c>
      <c r="F12" s="63">
        <v>6850</v>
      </c>
      <c r="G12" s="57">
        <v>8646</v>
      </c>
      <c r="H12" s="61">
        <f>SUM(G12/$O12)*100</f>
        <v>123.51428571428571</v>
      </c>
      <c r="I12" s="64">
        <v>9093</v>
      </c>
      <c r="J12" s="61">
        <f>SUM(I12/$O12)*100</f>
        <v>129.9</v>
      </c>
      <c r="K12" s="29">
        <v>9572</v>
      </c>
      <c r="L12" s="61">
        <f>SUM(K12/$O12)*100</f>
        <v>136.74285714285713</v>
      </c>
      <c r="M12" s="29">
        <v>10846</v>
      </c>
      <c r="N12" s="28">
        <f>SUM(M12/$O12)*100</f>
        <v>154.94285714285715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85.6</v>
      </c>
      <c r="E13" s="61">
        <v>100.46948356807511</v>
      </c>
      <c r="F13" s="62">
        <v>85.2</v>
      </c>
      <c r="G13" s="58">
        <v>84</v>
      </c>
      <c r="H13" s="61">
        <f>SUM(G13/$O13)*100</f>
        <v>98.591549295774655</v>
      </c>
      <c r="I13" s="61">
        <v>77</v>
      </c>
      <c r="J13" s="18">
        <f>SUM(I13/$O13)*100</f>
        <v>90.375586854460082</v>
      </c>
      <c r="K13" s="18">
        <v>72.899999999999991</v>
      </c>
      <c r="L13" s="61">
        <f>SUM(K13/$O13)*100</f>
        <v>85.563380281690129</v>
      </c>
      <c r="M13" s="18">
        <v>72.899999999999991</v>
      </c>
      <c r="N13" s="28">
        <f>SUM(M13/$O13)*100</f>
        <v>85.563380281690129</v>
      </c>
      <c r="O13" s="34">
        <v>85.2</v>
      </c>
      <c r="Q13" s="1"/>
    </row>
    <row r="14" spans="3:17" ht="20.100000000000001" customHeight="1" x14ac:dyDescent="0.25">
      <c r="C14" s="21" t="s">
        <v>13</v>
      </c>
      <c r="D14" s="18">
        <v>89.5</v>
      </c>
      <c r="E14" s="61">
        <v>131.23167155425219</v>
      </c>
      <c r="F14" s="62">
        <v>68.2</v>
      </c>
      <c r="G14" s="58">
        <v>89.2</v>
      </c>
      <c r="H14" s="61">
        <f>SUM(G14/$O14)*100</f>
        <v>127.42857142857143</v>
      </c>
      <c r="I14" s="61">
        <v>85.2</v>
      </c>
      <c r="J14" s="61">
        <f>SUM(I14/$O14)*100</f>
        <v>121.71428571428571</v>
      </c>
      <c r="K14" s="18">
        <v>86.4</v>
      </c>
      <c r="L14" s="61">
        <f>SUM(K14/$O14)*100</f>
        <v>123.42857142857144</v>
      </c>
      <c r="M14" s="18">
        <v>87.6</v>
      </c>
      <c r="N14" s="28">
        <f>SUM(M14/$O14)*100</f>
        <v>125.14285714285714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76.8</v>
      </c>
      <c r="H15" s="61">
        <f>SUM(G15/$O15)*100</f>
        <v>163.40425531914892</v>
      </c>
      <c r="I15" s="61">
        <v>68.899999999999991</v>
      </c>
      <c r="J15" s="61">
        <f>SUM(I15/$O15)*100</f>
        <v>146.59574468085103</v>
      </c>
      <c r="K15" s="18">
        <v>83.8</v>
      </c>
      <c r="L15" s="61">
        <f>SUM(K15/$O15)*100</f>
        <v>178.29787234042553</v>
      </c>
      <c r="M15" s="18">
        <v>88.7</v>
      </c>
      <c r="N15" s="28">
        <f>SUM(M15/$O15)*100</f>
        <v>188.72340425531914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91.100000000000009</v>
      </c>
      <c r="E17" s="61">
        <v>107.81065088757398</v>
      </c>
      <c r="F17" s="62">
        <v>84.5</v>
      </c>
      <c r="G17" s="58">
        <v>92.5</v>
      </c>
      <c r="H17" s="61">
        <f>SUM(G17/$O17)*100</f>
        <v>109.46745562130178</v>
      </c>
      <c r="I17" s="61">
        <v>91.4</v>
      </c>
      <c r="J17" s="61">
        <f>SUM(I17/$O17)*100</f>
        <v>108.16568047337279</v>
      </c>
      <c r="K17" s="18">
        <v>90.8</v>
      </c>
      <c r="L17" s="61">
        <f>SUM(K17/$O17)*100</f>
        <v>107.45562130177515</v>
      </c>
      <c r="M17" s="18">
        <v>89.8</v>
      </c>
      <c r="N17" s="28">
        <f>SUM(M17/$O17)*100</f>
        <v>106.27218934911242</v>
      </c>
      <c r="O17" s="34">
        <v>84.5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5847</v>
      </c>
      <c r="H18" s="61">
        <f>SUM(G18/$O18)*100</f>
        <v>182.71875</v>
      </c>
      <c r="I18" s="123">
        <v>5241</v>
      </c>
      <c r="J18" s="61">
        <f>SUM(I18/$O18)*100</f>
        <v>163.78125</v>
      </c>
      <c r="K18" s="117">
        <v>5184</v>
      </c>
      <c r="L18" s="61">
        <f>SUM(K18/$O18)*100</f>
        <v>162</v>
      </c>
      <c r="M18" s="117">
        <v>4739</v>
      </c>
      <c r="N18" s="28">
        <f>SUM(M18/$O18)*100</f>
        <v>148.09375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86</v>
      </c>
      <c r="E19" s="61">
        <v>108.58585858585859</v>
      </c>
      <c r="F19" s="62">
        <v>79.2</v>
      </c>
      <c r="G19" s="66">
        <v>84.7</v>
      </c>
      <c r="H19" s="61">
        <f t="shared" ref="H19:H20" si="0">SUM(G19/$O19)*100</f>
        <v>108.58974358974361</v>
      </c>
      <c r="I19" s="61">
        <v>86.2</v>
      </c>
      <c r="J19" s="61">
        <f t="shared" ref="J19:J20" si="1">SUM(I19/$O19)*100</f>
        <v>110.51282051282053</v>
      </c>
      <c r="K19" s="18">
        <v>87.4</v>
      </c>
      <c r="L19" s="61">
        <f t="shared" ref="L19:L20" si="2">SUM(K19/$O19)*100</f>
        <v>112.05128205128206</v>
      </c>
      <c r="M19" s="18">
        <v>86</v>
      </c>
      <c r="N19" s="28">
        <f>SUM(M19/$O19)*100</f>
        <v>110.25641025641026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88.5</v>
      </c>
      <c r="E20" s="61">
        <v>102.54924681344148</v>
      </c>
      <c r="F20" s="62">
        <v>86.3</v>
      </c>
      <c r="G20" s="58">
        <v>81.599999999999994</v>
      </c>
      <c r="H20" s="61">
        <f t="shared" si="0"/>
        <v>94.553881807647727</v>
      </c>
      <c r="I20" s="61">
        <v>84.3</v>
      </c>
      <c r="J20" s="61">
        <f t="shared" si="1"/>
        <v>97.682502896871384</v>
      </c>
      <c r="K20" s="18">
        <v>83.399999999999991</v>
      </c>
      <c r="L20" s="61">
        <f t="shared" si="2"/>
        <v>96.639629200463489</v>
      </c>
      <c r="M20" s="18">
        <v>76</v>
      </c>
      <c r="N20" s="28">
        <f>SUM(M20/$O20)*100</f>
        <v>88.064889918887602</v>
      </c>
      <c r="O20" s="34">
        <v>86.3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62.7</v>
      </c>
      <c r="H21" s="61">
        <f>SUM(G21/$O21)*100</f>
        <v>133.40425531914894</v>
      </c>
      <c r="I21" s="61">
        <v>56.2</v>
      </c>
      <c r="J21" s="61">
        <f>SUM(I21/$O21)*100</f>
        <v>119.57446808510639</v>
      </c>
      <c r="K21" s="18">
        <v>59</v>
      </c>
      <c r="L21" s="61">
        <f>SUM(K21/$O21)*100</f>
        <v>125.53191489361701</v>
      </c>
      <c r="M21" s="18">
        <v>80.300000000000011</v>
      </c>
      <c r="N21" s="28">
        <f>SUM(M21/$O21)*100</f>
        <v>170.85106382978725</v>
      </c>
      <c r="O21" s="34">
        <v>47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65.900000000000006</v>
      </c>
      <c r="E23" s="61">
        <v>99.546827794561949</v>
      </c>
      <c r="F23" s="62">
        <v>66.2</v>
      </c>
      <c r="G23" s="58">
        <v>60.9</v>
      </c>
      <c r="H23" s="61">
        <f>SUM(G23/$O23)*100</f>
        <v>91.993957703927492</v>
      </c>
      <c r="I23" s="61">
        <v>66</v>
      </c>
      <c r="J23" s="61">
        <f>SUM(I23/$O23)*100</f>
        <v>99.697885196374614</v>
      </c>
      <c r="K23" s="18">
        <v>62.2</v>
      </c>
      <c r="L23" s="61">
        <f>SUM(K23/$O23)*100</f>
        <v>93.957703927492446</v>
      </c>
      <c r="M23" s="18">
        <v>59.5</v>
      </c>
      <c r="N23" s="28">
        <f>SUM(M23/$O23)*100</f>
        <v>89.879154078549846</v>
      </c>
      <c r="O23" s="34">
        <v>66.2</v>
      </c>
      <c r="Q23" s="1"/>
    </row>
    <row r="24" spans="3:17" ht="20.100000000000001" customHeight="1" x14ac:dyDescent="0.25">
      <c r="C24" s="21" t="s">
        <v>3</v>
      </c>
      <c r="D24" s="29">
        <v>5841</v>
      </c>
      <c r="E24" s="61">
        <v>120.43298969072166</v>
      </c>
      <c r="F24" s="63">
        <v>4850</v>
      </c>
      <c r="G24" s="57">
        <v>5678</v>
      </c>
      <c r="H24" s="61">
        <f>SUM(G24/$O24)*100</f>
        <v>113.55999999999999</v>
      </c>
      <c r="I24" s="64">
        <v>5776</v>
      </c>
      <c r="J24" s="61">
        <f>SUM(I24/$O24)*100</f>
        <v>115.52</v>
      </c>
      <c r="K24" s="29">
        <v>5704</v>
      </c>
      <c r="L24" s="61">
        <f>SUM(K24/$O24)*100</f>
        <v>114.08</v>
      </c>
      <c r="M24" s="29">
        <v>5651</v>
      </c>
      <c r="N24" s="28">
        <f>SUM(M24/$O24)*100</f>
        <v>113.02000000000001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61.3</v>
      </c>
      <c r="E25" s="61">
        <v>95.482866043613697</v>
      </c>
      <c r="F25" s="62">
        <v>64.2</v>
      </c>
      <c r="G25" s="58">
        <v>57.499999999999993</v>
      </c>
      <c r="H25" s="61">
        <f>SUM(G25/$O25)*100</f>
        <v>89.563862928348897</v>
      </c>
      <c r="I25" s="61">
        <v>64.3</v>
      </c>
      <c r="J25" s="61">
        <f>SUM(I25/$O25)*100</f>
        <v>100.15576323987538</v>
      </c>
      <c r="K25" s="18">
        <v>61.8</v>
      </c>
      <c r="L25" s="61">
        <f>SUM(K25/$O25)*100</f>
        <v>96.261682242990645</v>
      </c>
      <c r="M25" s="18">
        <v>61.199999999999996</v>
      </c>
      <c r="N25" s="28">
        <f>SUM(M25/$O25)*100</f>
        <v>95.327102803738313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124" priority="80" operator="between">
      <formula>$F5*0.9</formula>
      <formula>$F5</formula>
    </cfRule>
    <cfRule type="cellIs" dxfId="1123" priority="81" operator="lessThan">
      <formula>$F5*0.9</formula>
    </cfRule>
    <cfRule type="cellIs" dxfId="1122" priority="82" operator="greaterThan">
      <formula>$F5</formula>
    </cfRule>
  </conditionalFormatting>
  <conditionalFormatting sqref="D7">
    <cfRule type="cellIs" dxfId="1121" priority="73" operator="between">
      <formula>$F7*0.9</formula>
      <formula>$F7</formula>
    </cfRule>
    <cfRule type="cellIs" dxfId="1120" priority="74" operator="lessThan">
      <formula>$F7*0.9</formula>
    </cfRule>
    <cfRule type="cellIs" dxfId="1119" priority="75" operator="greaterThan">
      <formula>$F7</formula>
    </cfRule>
  </conditionalFormatting>
  <conditionalFormatting sqref="D6">
    <cfRule type="cellIs" dxfId="1118" priority="70" operator="between">
      <formula>$F6*0.9</formula>
      <formula>$F6</formula>
    </cfRule>
    <cfRule type="cellIs" dxfId="1117" priority="71" operator="lessThan">
      <formula>$F6*0.9</formula>
    </cfRule>
    <cfRule type="cellIs" dxfId="1116" priority="72" operator="greaterThan">
      <formula>$F6</formula>
    </cfRule>
  </conditionalFormatting>
  <conditionalFormatting sqref="D11">
    <cfRule type="cellIs" dxfId="1115" priority="67" operator="between">
      <formula>$F11*0.9</formula>
      <formula>$F11</formula>
    </cfRule>
    <cfRule type="cellIs" dxfId="1114" priority="68" operator="lessThan">
      <formula>$F11*0.9</formula>
    </cfRule>
    <cfRule type="cellIs" dxfId="1113" priority="69" operator="greaterThan">
      <formula>$F11</formula>
    </cfRule>
  </conditionalFormatting>
  <conditionalFormatting sqref="D17">
    <cfRule type="cellIs" dxfId="1112" priority="64" operator="between">
      <formula>$F17*0.9</formula>
      <formula>$F17</formula>
    </cfRule>
    <cfRule type="cellIs" dxfId="1111" priority="65" operator="lessThan">
      <formula>$F17*0.9</formula>
    </cfRule>
    <cfRule type="cellIs" dxfId="1110" priority="66" operator="greaterThan">
      <formula>$F17</formula>
    </cfRule>
  </conditionalFormatting>
  <conditionalFormatting sqref="D23">
    <cfRule type="cellIs" dxfId="1109" priority="61" operator="between">
      <formula>$F23*0.9</formula>
      <formula>$F23</formula>
    </cfRule>
    <cfRule type="cellIs" dxfId="1108" priority="62" operator="lessThan">
      <formula>$F23*0.9</formula>
    </cfRule>
    <cfRule type="cellIs" dxfId="1107" priority="63" operator="greaterThan">
      <formula>$F23</formula>
    </cfRule>
  </conditionalFormatting>
  <conditionalFormatting sqref="D12">
    <cfRule type="cellIs" dxfId="1106" priority="58" operator="between">
      <formula>$F12*0.9</formula>
      <formula>$F12</formula>
    </cfRule>
    <cfRule type="cellIs" dxfId="1105" priority="59" operator="lessThan">
      <formula>$F12*0.9</formula>
    </cfRule>
    <cfRule type="cellIs" dxfId="1104" priority="60" operator="greaterThan">
      <formula>$F12</formula>
    </cfRule>
  </conditionalFormatting>
  <conditionalFormatting sqref="D24">
    <cfRule type="cellIs" dxfId="1103" priority="55" operator="between">
      <formula>$F24*0.9</formula>
      <formula>$F24</formula>
    </cfRule>
    <cfRule type="cellIs" dxfId="1102" priority="56" operator="lessThan">
      <formula>$F24*0.9</formula>
    </cfRule>
    <cfRule type="cellIs" dxfId="1101" priority="57" operator="greaterThan">
      <formula>$F24</formula>
    </cfRule>
  </conditionalFormatting>
  <conditionalFormatting sqref="D13">
    <cfRule type="cellIs" dxfId="1100" priority="52" operator="between">
      <formula>$F13*0.9</formula>
      <formula>$F13</formula>
    </cfRule>
    <cfRule type="cellIs" dxfId="1099" priority="53" operator="lessThan">
      <formula>$F13*0.9</formula>
    </cfRule>
    <cfRule type="cellIs" dxfId="1098" priority="54" operator="greaterThan">
      <formula>$F13</formula>
    </cfRule>
  </conditionalFormatting>
  <conditionalFormatting sqref="D19">
    <cfRule type="cellIs" dxfId="1097" priority="49" operator="between">
      <formula>$F19*0.9</formula>
      <formula>$F19</formula>
    </cfRule>
    <cfRule type="cellIs" dxfId="1096" priority="50" operator="lessThan">
      <formula>$F19*0.9</formula>
    </cfRule>
    <cfRule type="cellIs" dxfId="1095" priority="51" operator="greaterThan">
      <formula>$F19</formula>
    </cfRule>
  </conditionalFormatting>
  <conditionalFormatting sqref="D25">
    <cfRule type="cellIs" dxfId="1094" priority="46" operator="between">
      <formula>$F25*0.9</formula>
      <formula>$F25</formula>
    </cfRule>
    <cfRule type="cellIs" dxfId="1093" priority="47" operator="lessThan">
      <formula>$F25*0.9</formula>
    </cfRule>
    <cfRule type="cellIs" dxfId="1092" priority="48" operator="greaterThan">
      <formula>$F25</formula>
    </cfRule>
  </conditionalFormatting>
  <conditionalFormatting sqref="G5 I5 K5 M5">
    <cfRule type="cellIs" dxfId="1091" priority="101" operator="between">
      <formula>$O5*0.9</formula>
      <formula>$O5</formula>
    </cfRule>
    <cfRule type="cellIs" dxfId="1090" priority="102" operator="lessThan">
      <formula>$O5*0.9</formula>
    </cfRule>
    <cfRule type="cellIs" dxfId="1089" priority="103" operator="greaterThan">
      <formula>$O5</formula>
    </cfRule>
  </conditionalFormatting>
  <conditionalFormatting sqref="G6 I6 K6 M6">
    <cfRule type="cellIs" dxfId="1088" priority="83" operator="between">
      <formula>$O6*0.9</formula>
      <formula>$O6</formula>
    </cfRule>
    <cfRule type="cellIs" dxfId="1087" priority="84" operator="lessThan">
      <formula>$O6*0.9</formula>
    </cfRule>
    <cfRule type="cellIs" dxfId="1086" priority="85" operator="greaterThan">
      <formula>$O6</formula>
    </cfRule>
  </conditionalFormatting>
  <conditionalFormatting sqref="G7 I7 K7 M7">
    <cfRule type="cellIs" dxfId="1085" priority="43" operator="between">
      <formula>$O7*0.9</formula>
      <formula>$O7</formula>
    </cfRule>
    <cfRule type="cellIs" dxfId="1084" priority="44" operator="lessThan">
      <formula>$O7*0.9</formula>
    </cfRule>
    <cfRule type="cellIs" dxfId="1083" priority="45" operator="greaterThan">
      <formula>$O7</formula>
    </cfRule>
  </conditionalFormatting>
  <conditionalFormatting sqref="G11 I11 K11 M11">
    <cfRule type="cellIs" dxfId="1082" priority="98" operator="between">
      <formula>$O11*0.9</formula>
      <formula>$O11</formula>
    </cfRule>
    <cfRule type="cellIs" dxfId="1081" priority="99" operator="lessThan">
      <formula>$O11*0.9</formula>
    </cfRule>
    <cfRule type="cellIs" dxfId="1080" priority="100" operator="greaterThan">
      <formula>$O11</formula>
    </cfRule>
  </conditionalFormatting>
  <conditionalFormatting sqref="G12 I12 K12 M12">
    <cfRule type="cellIs" dxfId="1079" priority="95" operator="between">
      <formula>$O12*0.9</formula>
      <formula>$O12</formula>
    </cfRule>
    <cfRule type="cellIs" dxfId="1078" priority="96" operator="lessThan">
      <formula>$O12*0.9</formula>
    </cfRule>
    <cfRule type="cellIs" dxfId="1077" priority="97" operator="greaterThan">
      <formula>$O12</formula>
    </cfRule>
  </conditionalFormatting>
  <conditionalFormatting sqref="G13 I13 K13 M13">
    <cfRule type="cellIs" dxfId="1076" priority="77" operator="between">
      <formula>$O13*0.9</formula>
      <formula>$O13</formula>
    </cfRule>
    <cfRule type="cellIs" dxfId="1075" priority="78" operator="lessThan">
      <formula>$O13*0.9</formula>
    </cfRule>
    <cfRule type="cellIs" dxfId="1074" priority="79" operator="greaterThan">
      <formula>$O13</formula>
    </cfRule>
  </conditionalFormatting>
  <conditionalFormatting sqref="G14 I14 K14 M14">
    <cfRule type="cellIs" dxfId="1073" priority="37" operator="between">
      <formula>$O14*0.9</formula>
      <formula>$O14</formula>
    </cfRule>
    <cfRule type="cellIs" dxfId="1072" priority="38" operator="lessThan">
      <formula>$O14*0.9</formula>
    </cfRule>
    <cfRule type="cellIs" dxfId="1071" priority="39" operator="greaterThan">
      <formula>$O14</formula>
    </cfRule>
  </conditionalFormatting>
  <conditionalFormatting sqref="G17:G18 I17:I18 K17:K18 M17:M18">
    <cfRule type="cellIs" dxfId="1070" priority="92" operator="between">
      <formula>$O17*0.9</formula>
      <formula>$O17</formula>
    </cfRule>
    <cfRule type="cellIs" dxfId="1069" priority="93" operator="lessThan">
      <formula>$O17*0.9</formula>
    </cfRule>
    <cfRule type="cellIs" dxfId="1068" priority="94" operator="greaterThan">
      <formula>$O17</formula>
    </cfRule>
  </conditionalFormatting>
  <conditionalFormatting sqref="G19 I19 K19 M19">
    <cfRule type="cellIs" dxfId="1067" priority="34" operator="between">
      <formula>$O19*0.9</formula>
      <formula>$O19</formula>
    </cfRule>
    <cfRule type="cellIs" dxfId="1066" priority="35" operator="lessThan">
      <formula>$O19*0.9</formula>
    </cfRule>
    <cfRule type="cellIs" dxfId="1065" priority="36" operator="greaterThan">
      <formula>$O19</formula>
    </cfRule>
  </conditionalFormatting>
  <conditionalFormatting sqref="G20 I20 K20 M20">
    <cfRule type="cellIs" dxfId="1064" priority="31" operator="between">
      <formula>$O20*0.9</formula>
      <formula>$O20</formula>
    </cfRule>
    <cfRule type="cellIs" dxfId="1063" priority="32" operator="lessThan">
      <formula>$O20*0.9</formula>
    </cfRule>
    <cfRule type="cellIs" dxfId="1062" priority="33" operator="greaterThan">
      <formula>$O20</formula>
    </cfRule>
  </conditionalFormatting>
  <conditionalFormatting sqref="G23 I23 K23 M23">
    <cfRule type="cellIs" dxfId="1061" priority="89" operator="between">
      <formula>$O23*0.9</formula>
      <formula>$O23</formula>
    </cfRule>
    <cfRule type="cellIs" dxfId="1060" priority="90" operator="lessThan">
      <formula>$O23*0.9</formula>
    </cfRule>
    <cfRule type="cellIs" dxfId="1059" priority="91" operator="greaterThan">
      <formula>$O23</formula>
    </cfRule>
  </conditionalFormatting>
  <conditionalFormatting sqref="G24 I24 K24 M24">
    <cfRule type="cellIs" dxfId="1058" priority="86" operator="between">
      <formula>$O24*0.9</formula>
      <formula>$O24</formula>
    </cfRule>
    <cfRule type="cellIs" dxfId="1057" priority="87" operator="lessThan">
      <formula>$O24*0.9</formula>
    </cfRule>
    <cfRule type="cellIs" dxfId="1056" priority="88" operator="greaterThan">
      <formula>$O24</formula>
    </cfRule>
  </conditionalFormatting>
  <conditionalFormatting sqref="G25 I25 K25 M25">
    <cfRule type="cellIs" dxfId="1055" priority="28" operator="between">
      <formula>$O25*0.9</formula>
      <formula>$O25</formula>
    </cfRule>
    <cfRule type="cellIs" dxfId="1054" priority="29" operator="lessThan">
      <formula>$O25*0.9</formula>
    </cfRule>
    <cfRule type="cellIs" dxfId="1053" priority="30" operator="greaterThan">
      <formula>$O25</formula>
    </cfRule>
  </conditionalFormatting>
  <conditionalFormatting sqref="D8">
    <cfRule type="cellIs" dxfId="1052" priority="25" operator="between">
      <formula>$F8*0.9</formula>
      <formula>$F8</formula>
    </cfRule>
    <cfRule type="cellIs" dxfId="1051" priority="26" operator="lessThan">
      <formula>$F8*0.9</formula>
    </cfRule>
    <cfRule type="cellIs" dxfId="1050" priority="27" operator="greaterThan">
      <formula>$F8</formula>
    </cfRule>
  </conditionalFormatting>
  <conditionalFormatting sqref="D14">
    <cfRule type="cellIs" dxfId="1049" priority="22" operator="between">
      <formula>$F14*0.9</formula>
      <formula>$F14</formula>
    </cfRule>
    <cfRule type="cellIs" dxfId="1048" priority="23" operator="lessThan">
      <formula>$F14*0.9</formula>
    </cfRule>
    <cfRule type="cellIs" dxfId="1047" priority="24" operator="greaterThan">
      <formula>$F14</formula>
    </cfRule>
  </conditionalFormatting>
  <conditionalFormatting sqref="D20">
    <cfRule type="cellIs" dxfId="1046" priority="19" operator="between">
      <formula>$F20*0.9</formula>
      <formula>$F20</formula>
    </cfRule>
    <cfRule type="cellIs" dxfId="1045" priority="20" operator="lessThan">
      <formula>$F20*0.9</formula>
    </cfRule>
    <cfRule type="cellIs" dxfId="1044" priority="21" operator="greaterThan">
      <formula>$F20</formula>
    </cfRule>
  </conditionalFormatting>
  <conditionalFormatting sqref="G15 I15 K15 M15">
    <cfRule type="cellIs" dxfId="1043" priority="16" operator="between">
      <formula>$O15*0.9</formula>
      <formula>$O15</formula>
    </cfRule>
    <cfRule type="cellIs" dxfId="1042" priority="17" operator="lessThan">
      <formula>$O15*0.9</formula>
    </cfRule>
    <cfRule type="cellIs" dxfId="1041" priority="18" operator="greaterThan">
      <formula>$O15</formula>
    </cfRule>
  </conditionalFormatting>
  <conditionalFormatting sqref="G21 I21 K21 M21">
    <cfRule type="cellIs" dxfId="1040" priority="10" operator="between">
      <formula>$O21*0.9</formula>
      <formula>$O21</formula>
    </cfRule>
    <cfRule type="cellIs" dxfId="1039" priority="11" operator="lessThan">
      <formula>$O21*0.9</formula>
    </cfRule>
    <cfRule type="cellIs" dxfId="1038" priority="12" operator="greaterThan">
      <formula>$O21</formula>
    </cfRule>
  </conditionalFormatting>
  <conditionalFormatting sqref="G8 I8 K8 M8">
    <cfRule type="cellIs" dxfId="1037" priority="4" operator="between">
      <formula>$O8*0.9</formula>
      <formula>$O8</formula>
    </cfRule>
    <cfRule type="cellIs" dxfId="1036" priority="5" operator="lessThan">
      <formula>$O8*0.9</formula>
    </cfRule>
    <cfRule type="cellIs" dxfId="1035" priority="6" operator="greaterThan">
      <formula>$O8</formula>
    </cfRule>
  </conditionalFormatting>
  <conditionalFormatting sqref="G9 I9 K9 M9">
    <cfRule type="cellIs" dxfId="1034" priority="1" operator="between">
      <formula>$O9*0.9</formula>
      <formula>$O9</formula>
    </cfRule>
    <cfRule type="cellIs" dxfId="1033" priority="2" operator="lessThan">
      <formula>$O9*0.9</formula>
    </cfRule>
    <cfRule type="cellIs" dxfId="1032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78.7</v>
      </c>
      <c r="E5" s="61">
        <v>87.250554323725055</v>
      </c>
      <c r="F5" s="62">
        <v>90.2</v>
      </c>
      <c r="G5" s="58">
        <v>78</v>
      </c>
      <c r="H5" s="61">
        <f>SUM(G5/$O5)*100</f>
        <v>91.228070175438589</v>
      </c>
      <c r="I5" s="61">
        <v>78</v>
      </c>
      <c r="J5" s="61">
        <f>SUM(I5/$O5)*100</f>
        <v>91.228070175438589</v>
      </c>
      <c r="K5" s="18">
        <v>86.7</v>
      </c>
      <c r="L5" s="61">
        <f>SUM(K5/$O5)*100</f>
        <v>101.40350877192984</v>
      </c>
      <c r="M5" s="18">
        <v>77.400000000000006</v>
      </c>
      <c r="N5" s="28">
        <f>SUM(M5/$O5)*100</f>
        <v>90.526315789473685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9100</v>
      </c>
      <c r="E6" s="61">
        <v>132.84671532846716</v>
      </c>
      <c r="F6" s="63">
        <v>6850</v>
      </c>
      <c r="G6" s="57">
        <v>9055</v>
      </c>
      <c r="H6" s="61">
        <f>SUM(G6/$O6)*100</f>
        <v>99.505494505494511</v>
      </c>
      <c r="I6" s="64">
        <v>9350</v>
      </c>
      <c r="J6" s="61">
        <f>SUM(I6/$O6)*100</f>
        <v>102.74725274725273</v>
      </c>
      <c r="K6" s="29">
        <v>10594</v>
      </c>
      <c r="L6" s="61">
        <f>SUM(K6/$O6)*100</f>
        <v>116.41758241758242</v>
      </c>
      <c r="M6" s="29">
        <v>10138</v>
      </c>
      <c r="N6" s="28">
        <f>SUM(M6/$O6)*100</f>
        <v>111.4065934065934</v>
      </c>
      <c r="O6" s="35">
        <v>9100</v>
      </c>
      <c r="Q6" s="1"/>
    </row>
    <row r="7" spans="3:17" ht="20.100000000000001" customHeight="1" x14ac:dyDescent="0.25">
      <c r="C7" s="21" t="s">
        <v>10</v>
      </c>
      <c r="D7" s="18">
        <v>83.399999999999991</v>
      </c>
      <c r="E7" s="61">
        <v>99.880239520958071</v>
      </c>
      <c r="F7" s="65">
        <v>83.5</v>
      </c>
      <c r="G7" s="58">
        <v>74</v>
      </c>
      <c r="H7" s="61">
        <f>SUM(G7/$O7)*100</f>
        <v>85.057471264367805</v>
      </c>
      <c r="I7" s="61">
        <v>78.3</v>
      </c>
      <c r="J7" s="61">
        <f>SUM(I7/$O7)*100</f>
        <v>90</v>
      </c>
      <c r="K7" s="18">
        <v>76.5</v>
      </c>
      <c r="L7" s="61">
        <f>SUM(K7/$O7)*100</f>
        <v>87.931034482758619</v>
      </c>
      <c r="M7" s="18">
        <v>75.8</v>
      </c>
      <c r="N7" s="28">
        <f>SUM(M7/$O7)*100</f>
        <v>87.1264367816092</v>
      </c>
      <c r="O7" s="34">
        <v>87</v>
      </c>
      <c r="Q7" s="1"/>
    </row>
    <row r="8" spans="3:17" ht="20.100000000000001" customHeight="1" x14ac:dyDescent="0.25">
      <c r="C8" s="21" t="s">
        <v>13</v>
      </c>
      <c r="D8" s="18">
        <v>89.3</v>
      </c>
      <c r="E8" s="61">
        <v>137.38461538461536</v>
      </c>
      <c r="F8" s="65">
        <v>65</v>
      </c>
      <c r="G8" s="121">
        <v>80.300000000000011</v>
      </c>
      <c r="H8" s="122">
        <f>SUM(G8/$O8)*100</f>
        <v>94.47058823529413</v>
      </c>
      <c r="I8" s="122">
        <v>81.2</v>
      </c>
      <c r="J8" s="122">
        <f>SUM(I8/$O8)*100</f>
        <v>95.529411764705884</v>
      </c>
      <c r="K8" s="116">
        <v>77</v>
      </c>
      <c r="L8" s="122">
        <f>SUM(K8/$O8)*100</f>
        <v>90.588235294117652</v>
      </c>
      <c r="M8" s="116">
        <v>74.900000000000006</v>
      </c>
      <c r="N8" s="28">
        <f>SUM(M8/$O8)*100</f>
        <v>88.117647058823536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74.8</v>
      </c>
      <c r="H9" s="122">
        <f>SUM(G9/$O9)*100</f>
        <v>124.66666666666666</v>
      </c>
      <c r="I9" s="122">
        <v>69.899999999999991</v>
      </c>
      <c r="J9" s="122">
        <f>SUM(I9/$O9)*100</f>
        <v>116.49999999999999</v>
      </c>
      <c r="K9" s="116">
        <v>68.8</v>
      </c>
      <c r="L9" s="122">
        <f>SUM(K9/$O9)*100</f>
        <v>114.66666666666667</v>
      </c>
      <c r="M9" s="116">
        <v>73.599999999999994</v>
      </c>
      <c r="N9" s="28">
        <f>SUM(M9/$O9)*100</f>
        <v>122.66666666666666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72.7</v>
      </c>
      <c r="E11" s="61">
        <v>86.342042755344423</v>
      </c>
      <c r="F11" s="62">
        <v>84.2</v>
      </c>
      <c r="G11" s="58">
        <v>73</v>
      </c>
      <c r="H11" s="61">
        <f>SUM(G11/$O11)*100</f>
        <v>85.882352941176464</v>
      </c>
      <c r="I11" s="61">
        <v>71</v>
      </c>
      <c r="J11" s="61">
        <f>SUM(I11/$O11)*100</f>
        <v>83.529411764705884</v>
      </c>
      <c r="K11" s="18">
        <v>83.1</v>
      </c>
      <c r="L11" s="61">
        <f>SUM(K11/$O11)*100</f>
        <v>97.764705882352928</v>
      </c>
      <c r="M11" s="18">
        <v>83</v>
      </c>
      <c r="N11" s="28">
        <f>SUM(M11/$O11)*100</f>
        <v>97.647058823529406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9004</v>
      </c>
      <c r="E12" s="61">
        <v>131.44525547445255</v>
      </c>
      <c r="F12" s="63">
        <v>6850</v>
      </c>
      <c r="G12" s="57">
        <v>9062</v>
      </c>
      <c r="H12" s="61">
        <f>SUM(G12/$O12)*100</f>
        <v>96.40425531914893</v>
      </c>
      <c r="I12" s="64">
        <v>9834</v>
      </c>
      <c r="J12" s="61">
        <f>SUM(I12/$O12)*100</f>
        <v>104.61702127659574</v>
      </c>
      <c r="K12" s="29">
        <v>13000</v>
      </c>
      <c r="L12" s="61">
        <f>SUM(K12/$O12)*100</f>
        <v>138.29787234042556</v>
      </c>
      <c r="M12" s="29">
        <v>13599</v>
      </c>
      <c r="N12" s="28">
        <f>SUM(M12/$O12)*100</f>
        <v>144.67021276595744</v>
      </c>
      <c r="O12" s="35">
        <v>9400</v>
      </c>
      <c r="Q12" s="1"/>
    </row>
    <row r="13" spans="3:17" ht="20.100000000000001" customHeight="1" x14ac:dyDescent="0.25">
      <c r="C13" s="21" t="s">
        <v>10</v>
      </c>
      <c r="D13" s="18">
        <v>84.8</v>
      </c>
      <c r="E13" s="61">
        <v>107.07070707070707</v>
      </c>
      <c r="F13" s="62">
        <v>79.2</v>
      </c>
      <c r="G13" s="58">
        <v>72</v>
      </c>
      <c r="H13" s="61">
        <f>SUM(G13/$O13)*100</f>
        <v>82.758620689655174</v>
      </c>
      <c r="I13" s="61">
        <v>71.7</v>
      </c>
      <c r="J13" s="18">
        <f>SUM(I13/$O13)*100</f>
        <v>82.41379310344827</v>
      </c>
      <c r="K13" s="18">
        <v>71.899999999999991</v>
      </c>
      <c r="L13" s="61">
        <f>SUM(K13/$O13)*100</f>
        <v>82.643678160919535</v>
      </c>
      <c r="M13" s="18">
        <v>68.899999999999991</v>
      </c>
      <c r="N13" s="28">
        <f>SUM(M13/$O13)*100</f>
        <v>79.195402298850567</v>
      </c>
      <c r="O13" s="34">
        <v>87</v>
      </c>
      <c r="Q13" s="1"/>
    </row>
    <row r="14" spans="3:17" ht="20.100000000000001" customHeight="1" x14ac:dyDescent="0.25">
      <c r="C14" s="21" t="s">
        <v>13</v>
      </c>
      <c r="D14" s="18">
        <v>90.100000000000009</v>
      </c>
      <c r="E14" s="61">
        <v>132.11143695014664</v>
      </c>
      <c r="F14" s="62">
        <v>68.2</v>
      </c>
      <c r="G14" s="58">
        <v>86.4</v>
      </c>
      <c r="H14" s="61">
        <f>SUM(G14/$O14)*100</f>
        <v>123.42857142857144</v>
      </c>
      <c r="I14" s="61">
        <v>88.4</v>
      </c>
      <c r="J14" s="61">
        <f>SUM(I14/$O14)*100</f>
        <v>126.28571428571429</v>
      </c>
      <c r="K14" s="18">
        <v>86.5</v>
      </c>
      <c r="L14" s="61">
        <f>SUM(K14/$O14)*100</f>
        <v>123.57142857142858</v>
      </c>
      <c r="M14" s="18">
        <v>85.7</v>
      </c>
      <c r="N14" s="28">
        <f>SUM(M14/$O14)*100</f>
        <v>122.42857142857144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73.2</v>
      </c>
      <c r="H15" s="61">
        <f>SUM(G15/$O15)*100</f>
        <v>95.686274509803923</v>
      </c>
      <c r="I15" s="61">
        <v>78.8</v>
      </c>
      <c r="J15" s="61">
        <f>SUM(I15/$O15)*100</f>
        <v>103.00653594771241</v>
      </c>
      <c r="K15" s="18">
        <v>67.300000000000011</v>
      </c>
      <c r="L15" s="61">
        <f>SUM(K15/$O15)*100</f>
        <v>87.973856209150341</v>
      </c>
      <c r="M15" s="18">
        <v>68.899999999999991</v>
      </c>
      <c r="N15" s="28">
        <f>SUM(M15/$O15)*100</f>
        <v>90.065359477124176</v>
      </c>
      <c r="O15" s="34">
        <v>76.5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77.3</v>
      </c>
      <c r="E17" s="61">
        <v>102.3841059602649</v>
      </c>
      <c r="F17" s="62">
        <v>75.5</v>
      </c>
      <c r="G17" s="58">
        <v>76.8</v>
      </c>
      <c r="H17" s="61">
        <f>SUM(G17/$O17)*100</f>
        <v>97.215189873417714</v>
      </c>
      <c r="I17" s="61">
        <v>75</v>
      </c>
      <c r="J17" s="61">
        <f>SUM(I17/$O17)*100</f>
        <v>94.936708860759495</v>
      </c>
      <c r="K17" s="18">
        <v>75.7</v>
      </c>
      <c r="L17" s="61">
        <f>SUM(K17/$O17)*100</f>
        <v>95.822784810126578</v>
      </c>
      <c r="M17" s="18">
        <v>71.399999999999991</v>
      </c>
      <c r="N17" s="28">
        <f>SUM(M17/$O17)*100</f>
        <v>90.379746835443029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4511</v>
      </c>
      <c r="H18" s="61">
        <f>SUM(G18/$O18)*100</f>
        <v>95.978723404255319</v>
      </c>
      <c r="I18" s="123">
        <v>4420</v>
      </c>
      <c r="J18" s="61">
        <f>SUM(I18/$O18)*100</f>
        <v>94.042553191489361</v>
      </c>
      <c r="K18" s="117">
        <v>5527</v>
      </c>
      <c r="L18" s="61">
        <f>SUM(K18/$O18)*100</f>
        <v>117.59574468085106</v>
      </c>
      <c r="M18" s="117">
        <v>5898</v>
      </c>
      <c r="N18" s="28">
        <f>SUM(M18/$O18)*100</f>
        <v>125.48936170212765</v>
      </c>
      <c r="O18" s="118">
        <v>4700</v>
      </c>
      <c r="Q18" s="1"/>
    </row>
    <row r="19" spans="3:17" ht="20.100000000000001" customHeight="1" x14ac:dyDescent="0.25">
      <c r="C19" s="21" t="s">
        <v>10</v>
      </c>
      <c r="D19" s="18">
        <v>81.100000000000009</v>
      </c>
      <c r="E19" s="61">
        <v>117.19653179190752</v>
      </c>
      <c r="F19" s="62">
        <v>69.2</v>
      </c>
      <c r="G19" s="66">
        <v>72.5</v>
      </c>
      <c r="H19" s="61">
        <f t="shared" ref="H19:H20" si="0">SUM(G19/$O19)*100</f>
        <v>87.349397590361448</v>
      </c>
      <c r="I19" s="61">
        <v>73.8</v>
      </c>
      <c r="J19" s="61">
        <f t="shared" ref="J19:J20" si="1">SUM(I19/$O19)*100</f>
        <v>88.915662650602414</v>
      </c>
      <c r="K19" s="18">
        <v>73.599999999999994</v>
      </c>
      <c r="L19" s="61">
        <f t="shared" ref="L19:L20" si="2">SUM(K19/$O19)*100</f>
        <v>88.674698795180717</v>
      </c>
      <c r="M19" s="18">
        <v>71.2</v>
      </c>
      <c r="N19" s="28">
        <f>SUM(M19/$O19)*100</f>
        <v>85.783132530120483</v>
      </c>
      <c r="O19" s="34">
        <v>83</v>
      </c>
      <c r="Q19" s="1"/>
    </row>
    <row r="20" spans="3:17" ht="20.100000000000001" customHeight="1" x14ac:dyDescent="0.25">
      <c r="C20" s="21" t="s">
        <v>13</v>
      </c>
      <c r="D20" s="18">
        <v>81.699999999999989</v>
      </c>
      <c r="E20" s="61">
        <v>108.2119205298013</v>
      </c>
      <c r="F20" s="62">
        <v>75.5</v>
      </c>
      <c r="G20" s="58">
        <v>53.6</v>
      </c>
      <c r="H20" s="61">
        <f t="shared" si="0"/>
        <v>61.609195402298852</v>
      </c>
      <c r="I20" s="61">
        <v>50.5</v>
      </c>
      <c r="J20" s="61">
        <f t="shared" si="1"/>
        <v>58.045977011494251</v>
      </c>
      <c r="K20" s="18">
        <v>49.3</v>
      </c>
      <c r="L20" s="61">
        <f t="shared" si="2"/>
        <v>56.666666666666664</v>
      </c>
      <c r="M20" s="18">
        <v>45.1</v>
      </c>
      <c r="N20" s="28">
        <f>SUM(M20/$O20)*100</f>
        <v>51.839080459770116</v>
      </c>
      <c r="O20" s="34">
        <v>87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24.8</v>
      </c>
      <c r="H21" s="61">
        <f>SUM(G21/$O21)*100</f>
        <v>49.6</v>
      </c>
      <c r="I21" s="61">
        <v>24.9</v>
      </c>
      <c r="J21" s="61">
        <f>SUM(I21/$O21)*100</f>
        <v>49.8</v>
      </c>
      <c r="K21" s="18">
        <v>19.8</v>
      </c>
      <c r="L21" s="61">
        <f>SUM(K21/$O21)*100</f>
        <v>39.6</v>
      </c>
      <c r="M21" s="18">
        <v>14.399999999999999</v>
      </c>
      <c r="N21" s="28">
        <f>SUM(M21/$O21)*100</f>
        <v>28.799999999999997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67.900000000000006</v>
      </c>
      <c r="E23" s="61">
        <v>99.560117302052788</v>
      </c>
      <c r="F23" s="62">
        <v>68.2</v>
      </c>
      <c r="G23" s="58">
        <v>63.9</v>
      </c>
      <c r="H23" s="61">
        <f>SUM(G23/$O23)*100</f>
        <v>93.695014662756591</v>
      </c>
      <c r="I23" s="61">
        <v>68.600000000000009</v>
      </c>
      <c r="J23" s="61">
        <f>SUM(I23/$O23)*100</f>
        <v>100.58651026392963</v>
      </c>
      <c r="K23" s="18">
        <v>68.5</v>
      </c>
      <c r="L23" s="61">
        <f>SUM(K23/$O23)*100</f>
        <v>100.43988269794721</v>
      </c>
      <c r="M23" s="18">
        <v>65.8</v>
      </c>
      <c r="N23" s="28">
        <f>SUM(M23/$O23)*100</f>
        <v>96.480938416422276</v>
      </c>
      <c r="O23" s="34">
        <v>68.2</v>
      </c>
      <c r="Q23" s="1"/>
    </row>
    <row r="24" spans="3:17" ht="20.100000000000001" customHeight="1" x14ac:dyDescent="0.25">
      <c r="C24" s="21" t="s">
        <v>3</v>
      </c>
      <c r="D24" s="29">
        <v>5849</v>
      </c>
      <c r="E24" s="61">
        <v>120.59793814432989</v>
      </c>
      <c r="F24" s="63">
        <v>4850</v>
      </c>
      <c r="G24" s="57">
        <v>5622</v>
      </c>
      <c r="H24" s="61">
        <f>SUM(G24/$O24)*100</f>
        <v>96.931034482758619</v>
      </c>
      <c r="I24" s="64">
        <v>5948</v>
      </c>
      <c r="J24" s="61">
        <f>SUM(I24/$O24)*100</f>
        <v>102.55172413793103</v>
      </c>
      <c r="K24" s="29">
        <v>5992</v>
      </c>
      <c r="L24" s="61">
        <f>SUM(K24/$O24)*100</f>
        <v>103.31034482758621</v>
      </c>
      <c r="M24" s="29">
        <v>6112</v>
      </c>
      <c r="N24" s="28">
        <f>SUM(M24/$O24)*100</f>
        <v>105.37931034482759</v>
      </c>
      <c r="O24" s="35">
        <v>5800</v>
      </c>
      <c r="Q24" s="1"/>
    </row>
    <row r="25" spans="3:17" ht="20.100000000000001" customHeight="1" x14ac:dyDescent="0.25">
      <c r="C25" s="25" t="s">
        <v>10</v>
      </c>
      <c r="D25" s="18">
        <v>63</v>
      </c>
      <c r="E25" s="61">
        <v>96.625766871165638</v>
      </c>
      <c r="F25" s="62">
        <v>65.2</v>
      </c>
      <c r="G25" s="58">
        <v>57.999999999999993</v>
      </c>
      <c r="H25" s="61">
        <f>SUM(G25/$O25)*100</f>
        <v>87.878787878787861</v>
      </c>
      <c r="I25" s="61">
        <v>67.100000000000009</v>
      </c>
      <c r="J25" s="61">
        <f>SUM(I25/$O25)*100</f>
        <v>101.66666666666669</v>
      </c>
      <c r="K25" s="18">
        <v>66.7</v>
      </c>
      <c r="L25" s="61">
        <f>SUM(K25/$O25)*100</f>
        <v>101.06060606060608</v>
      </c>
      <c r="M25" s="18">
        <v>65.400000000000006</v>
      </c>
      <c r="N25" s="28">
        <f>SUM(M25/$O25)*100</f>
        <v>99.090909090909093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031" priority="80" operator="between">
      <formula>$F5*0.9</formula>
      <formula>$F5</formula>
    </cfRule>
    <cfRule type="cellIs" dxfId="1030" priority="81" operator="lessThan">
      <formula>$F5*0.9</formula>
    </cfRule>
    <cfRule type="cellIs" dxfId="1029" priority="82" operator="greaterThan">
      <formula>$F5</formula>
    </cfRule>
  </conditionalFormatting>
  <conditionalFormatting sqref="D7">
    <cfRule type="cellIs" dxfId="1028" priority="73" operator="between">
      <formula>$F7*0.9</formula>
      <formula>$F7</formula>
    </cfRule>
    <cfRule type="cellIs" dxfId="1027" priority="74" operator="lessThan">
      <formula>$F7*0.9</formula>
    </cfRule>
    <cfRule type="cellIs" dxfId="1026" priority="75" operator="greaterThan">
      <formula>$F7</formula>
    </cfRule>
  </conditionalFormatting>
  <conditionalFormatting sqref="D6">
    <cfRule type="cellIs" dxfId="1025" priority="70" operator="between">
      <formula>$F6*0.9</formula>
      <formula>$F6</formula>
    </cfRule>
    <cfRule type="cellIs" dxfId="1024" priority="71" operator="lessThan">
      <formula>$F6*0.9</formula>
    </cfRule>
    <cfRule type="cellIs" dxfId="1023" priority="72" operator="greaterThan">
      <formula>$F6</formula>
    </cfRule>
  </conditionalFormatting>
  <conditionalFormatting sqref="D11">
    <cfRule type="cellIs" dxfId="1022" priority="67" operator="between">
      <formula>$F11*0.9</formula>
      <formula>$F11</formula>
    </cfRule>
    <cfRule type="cellIs" dxfId="1021" priority="68" operator="lessThan">
      <formula>$F11*0.9</formula>
    </cfRule>
    <cfRule type="cellIs" dxfId="1020" priority="69" operator="greaterThan">
      <formula>$F11</formula>
    </cfRule>
  </conditionalFormatting>
  <conditionalFormatting sqref="D17">
    <cfRule type="cellIs" dxfId="1019" priority="64" operator="between">
      <formula>$F17*0.9</formula>
      <formula>$F17</formula>
    </cfRule>
    <cfRule type="cellIs" dxfId="1018" priority="65" operator="lessThan">
      <formula>$F17*0.9</formula>
    </cfRule>
    <cfRule type="cellIs" dxfId="1017" priority="66" operator="greaterThan">
      <formula>$F17</formula>
    </cfRule>
  </conditionalFormatting>
  <conditionalFormatting sqref="D23">
    <cfRule type="cellIs" dxfId="1016" priority="61" operator="between">
      <formula>$F23*0.9</formula>
      <formula>$F23</formula>
    </cfRule>
    <cfRule type="cellIs" dxfId="1015" priority="62" operator="lessThan">
      <formula>$F23*0.9</formula>
    </cfRule>
    <cfRule type="cellIs" dxfId="1014" priority="63" operator="greaterThan">
      <formula>$F23</formula>
    </cfRule>
  </conditionalFormatting>
  <conditionalFormatting sqref="D12">
    <cfRule type="cellIs" dxfId="1013" priority="58" operator="between">
      <formula>$F12*0.9</formula>
      <formula>$F12</formula>
    </cfRule>
    <cfRule type="cellIs" dxfId="1012" priority="59" operator="lessThan">
      <formula>$F12*0.9</formula>
    </cfRule>
    <cfRule type="cellIs" dxfId="1011" priority="60" operator="greaterThan">
      <formula>$F12</formula>
    </cfRule>
  </conditionalFormatting>
  <conditionalFormatting sqref="D24">
    <cfRule type="cellIs" dxfId="1010" priority="55" operator="between">
      <formula>$F24*0.9</formula>
      <formula>$F24</formula>
    </cfRule>
    <cfRule type="cellIs" dxfId="1009" priority="56" operator="lessThan">
      <formula>$F24*0.9</formula>
    </cfRule>
    <cfRule type="cellIs" dxfId="1008" priority="57" operator="greaterThan">
      <formula>$F24</formula>
    </cfRule>
  </conditionalFormatting>
  <conditionalFormatting sqref="D13">
    <cfRule type="cellIs" dxfId="1007" priority="52" operator="between">
      <formula>$F13*0.9</formula>
      <formula>$F13</formula>
    </cfRule>
    <cfRule type="cellIs" dxfId="1006" priority="53" operator="lessThan">
      <formula>$F13*0.9</formula>
    </cfRule>
    <cfRule type="cellIs" dxfId="1005" priority="54" operator="greaterThan">
      <formula>$F13</formula>
    </cfRule>
  </conditionalFormatting>
  <conditionalFormatting sqref="D19">
    <cfRule type="cellIs" dxfId="1004" priority="49" operator="between">
      <formula>$F19*0.9</formula>
      <formula>$F19</formula>
    </cfRule>
    <cfRule type="cellIs" dxfId="1003" priority="50" operator="lessThan">
      <formula>$F19*0.9</formula>
    </cfRule>
    <cfRule type="cellIs" dxfId="1002" priority="51" operator="greaterThan">
      <formula>$F19</formula>
    </cfRule>
  </conditionalFormatting>
  <conditionalFormatting sqref="D25">
    <cfRule type="cellIs" dxfId="1001" priority="46" operator="between">
      <formula>$F25*0.9</formula>
      <formula>$F25</formula>
    </cfRule>
    <cfRule type="cellIs" dxfId="1000" priority="47" operator="lessThan">
      <formula>$F25*0.9</formula>
    </cfRule>
    <cfRule type="cellIs" dxfId="999" priority="48" operator="greaterThan">
      <formula>$F25</formula>
    </cfRule>
  </conditionalFormatting>
  <conditionalFormatting sqref="G5 I5 K5 M5">
    <cfRule type="cellIs" dxfId="998" priority="101" operator="between">
      <formula>$O5*0.9</formula>
      <formula>$O5</formula>
    </cfRule>
    <cfRule type="cellIs" dxfId="997" priority="102" operator="lessThan">
      <formula>$O5*0.9</formula>
    </cfRule>
    <cfRule type="cellIs" dxfId="996" priority="103" operator="greaterThan">
      <formula>$O5</formula>
    </cfRule>
  </conditionalFormatting>
  <conditionalFormatting sqref="G6 I6 K6 M6">
    <cfRule type="cellIs" dxfId="995" priority="83" operator="between">
      <formula>$O6*0.9</formula>
      <formula>$O6</formula>
    </cfRule>
    <cfRule type="cellIs" dxfId="994" priority="84" operator="lessThan">
      <formula>$O6*0.9</formula>
    </cfRule>
    <cfRule type="cellIs" dxfId="993" priority="85" operator="greaterThan">
      <formula>$O6</formula>
    </cfRule>
  </conditionalFormatting>
  <conditionalFormatting sqref="G7 I7 K7 M7">
    <cfRule type="cellIs" dxfId="992" priority="43" operator="between">
      <formula>$O7*0.9</formula>
      <formula>$O7</formula>
    </cfRule>
    <cfRule type="cellIs" dxfId="991" priority="44" operator="lessThan">
      <formula>$O7*0.9</formula>
    </cfRule>
    <cfRule type="cellIs" dxfId="990" priority="45" operator="greaterThan">
      <formula>$O7</formula>
    </cfRule>
  </conditionalFormatting>
  <conditionalFormatting sqref="G11 I11 K11 M11">
    <cfRule type="cellIs" dxfId="989" priority="98" operator="between">
      <formula>$O11*0.9</formula>
      <formula>$O11</formula>
    </cfRule>
    <cfRule type="cellIs" dxfId="988" priority="99" operator="lessThan">
      <formula>$O11*0.9</formula>
    </cfRule>
    <cfRule type="cellIs" dxfId="987" priority="100" operator="greaterThan">
      <formula>$O11</formula>
    </cfRule>
  </conditionalFormatting>
  <conditionalFormatting sqref="G12 I12 K12 M12">
    <cfRule type="cellIs" dxfId="986" priority="95" operator="between">
      <formula>$O12*0.9</formula>
      <formula>$O12</formula>
    </cfRule>
    <cfRule type="cellIs" dxfId="985" priority="96" operator="lessThan">
      <formula>$O12*0.9</formula>
    </cfRule>
    <cfRule type="cellIs" dxfId="984" priority="97" operator="greaterThan">
      <formula>$O12</formula>
    </cfRule>
  </conditionalFormatting>
  <conditionalFormatting sqref="G13 I13 K13 M13">
    <cfRule type="cellIs" dxfId="983" priority="77" operator="between">
      <formula>$O13*0.9</formula>
      <formula>$O13</formula>
    </cfRule>
    <cfRule type="cellIs" dxfId="982" priority="78" operator="lessThan">
      <formula>$O13*0.9</formula>
    </cfRule>
    <cfRule type="cellIs" dxfId="981" priority="79" operator="greaterThan">
      <formula>$O13</formula>
    </cfRule>
  </conditionalFormatting>
  <conditionalFormatting sqref="G14 I14 K14 M14">
    <cfRule type="cellIs" dxfId="980" priority="37" operator="between">
      <formula>$O14*0.9</formula>
      <formula>$O14</formula>
    </cfRule>
    <cfRule type="cellIs" dxfId="979" priority="38" operator="lessThan">
      <formula>$O14*0.9</formula>
    </cfRule>
    <cfRule type="cellIs" dxfId="978" priority="39" operator="greaterThan">
      <formula>$O14</formula>
    </cfRule>
  </conditionalFormatting>
  <conditionalFormatting sqref="G17:G18 I17:I18 K17:K18 M17:M18">
    <cfRule type="cellIs" dxfId="977" priority="92" operator="between">
      <formula>$O17*0.9</formula>
      <formula>$O17</formula>
    </cfRule>
    <cfRule type="cellIs" dxfId="976" priority="93" operator="lessThan">
      <formula>$O17*0.9</formula>
    </cfRule>
    <cfRule type="cellIs" dxfId="975" priority="94" operator="greaterThan">
      <formula>$O17</formula>
    </cfRule>
  </conditionalFormatting>
  <conditionalFormatting sqref="G19 I19 K19 M19">
    <cfRule type="cellIs" dxfId="974" priority="34" operator="between">
      <formula>$O19*0.9</formula>
      <formula>$O19</formula>
    </cfRule>
    <cfRule type="cellIs" dxfId="973" priority="35" operator="lessThan">
      <formula>$O19*0.9</formula>
    </cfRule>
    <cfRule type="cellIs" dxfId="972" priority="36" operator="greaterThan">
      <formula>$O19</formula>
    </cfRule>
  </conditionalFormatting>
  <conditionalFormatting sqref="G20 I20 K20 M20">
    <cfRule type="cellIs" dxfId="971" priority="31" operator="between">
      <formula>$O20*0.9</formula>
      <formula>$O20</formula>
    </cfRule>
    <cfRule type="cellIs" dxfId="970" priority="32" operator="lessThan">
      <formula>$O20*0.9</formula>
    </cfRule>
    <cfRule type="cellIs" dxfId="969" priority="33" operator="greaterThan">
      <formula>$O20</formula>
    </cfRule>
  </conditionalFormatting>
  <conditionalFormatting sqref="G23 I23 K23 M23">
    <cfRule type="cellIs" dxfId="968" priority="89" operator="between">
      <formula>$O23*0.9</formula>
      <formula>$O23</formula>
    </cfRule>
    <cfRule type="cellIs" dxfId="967" priority="90" operator="lessThan">
      <formula>$O23*0.9</formula>
    </cfRule>
    <cfRule type="cellIs" dxfId="966" priority="91" operator="greaterThan">
      <formula>$O23</formula>
    </cfRule>
  </conditionalFormatting>
  <conditionalFormatting sqref="G24 I24 K24 M24">
    <cfRule type="cellIs" dxfId="965" priority="86" operator="between">
      <formula>$O24*0.9</formula>
      <formula>$O24</formula>
    </cfRule>
    <cfRule type="cellIs" dxfId="964" priority="87" operator="lessThan">
      <formula>$O24*0.9</formula>
    </cfRule>
    <cfRule type="cellIs" dxfId="963" priority="88" operator="greaterThan">
      <formula>$O24</formula>
    </cfRule>
  </conditionalFormatting>
  <conditionalFormatting sqref="G25 I25 K25 M25">
    <cfRule type="cellIs" dxfId="962" priority="28" operator="between">
      <formula>$O25*0.9</formula>
      <formula>$O25</formula>
    </cfRule>
    <cfRule type="cellIs" dxfId="961" priority="29" operator="lessThan">
      <formula>$O25*0.9</formula>
    </cfRule>
    <cfRule type="cellIs" dxfId="960" priority="30" operator="greaterThan">
      <formula>$O25</formula>
    </cfRule>
  </conditionalFormatting>
  <conditionalFormatting sqref="D8">
    <cfRule type="cellIs" dxfId="959" priority="25" operator="between">
      <formula>$F8*0.9</formula>
      <formula>$F8</formula>
    </cfRule>
    <cfRule type="cellIs" dxfId="958" priority="26" operator="lessThan">
      <formula>$F8*0.9</formula>
    </cfRule>
    <cfRule type="cellIs" dxfId="957" priority="27" operator="greaterThan">
      <formula>$F8</formula>
    </cfRule>
  </conditionalFormatting>
  <conditionalFormatting sqref="D14">
    <cfRule type="cellIs" dxfId="956" priority="22" operator="between">
      <formula>$F14*0.9</formula>
      <formula>$F14</formula>
    </cfRule>
    <cfRule type="cellIs" dxfId="955" priority="23" operator="lessThan">
      <formula>$F14*0.9</formula>
    </cfRule>
    <cfRule type="cellIs" dxfId="954" priority="24" operator="greaterThan">
      <formula>$F14</formula>
    </cfRule>
  </conditionalFormatting>
  <conditionalFormatting sqref="D20">
    <cfRule type="cellIs" dxfId="953" priority="19" operator="between">
      <formula>$F20*0.9</formula>
      <formula>$F20</formula>
    </cfRule>
    <cfRule type="cellIs" dxfId="952" priority="20" operator="lessThan">
      <formula>$F20*0.9</formula>
    </cfRule>
    <cfRule type="cellIs" dxfId="951" priority="21" operator="greaterThan">
      <formula>$F20</formula>
    </cfRule>
  </conditionalFormatting>
  <conditionalFormatting sqref="G15 I15 K15 M15">
    <cfRule type="cellIs" dxfId="950" priority="16" operator="between">
      <formula>$O15*0.9</formula>
      <formula>$O15</formula>
    </cfRule>
    <cfRule type="cellIs" dxfId="949" priority="17" operator="lessThan">
      <formula>$O15*0.9</formula>
    </cfRule>
    <cfRule type="cellIs" dxfId="948" priority="18" operator="greaterThan">
      <formula>$O15</formula>
    </cfRule>
  </conditionalFormatting>
  <conditionalFormatting sqref="G21 I21 K21 M21">
    <cfRule type="cellIs" dxfId="947" priority="10" operator="between">
      <formula>$O21*0.9</formula>
      <formula>$O21</formula>
    </cfRule>
    <cfRule type="cellIs" dxfId="946" priority="11" operator="lessThan">
      <formula>$O21*0.9</formula>
    </cfRule>
    <cfRule type="cellIs" dxfId="945" priority="12" operator="greaterThan">
      <formula>$O21</formula>
    </cfRule>
  </conditionalFormatting>
  <conditionalFormatting sqref="G8 I8 K8 M8">
    <cfRule type="cellIs" dxfId="944" priority="4" operator="between">
      <formula>$O8*0.9</formula>
      <formula>$O8</formula>
    </cfRule>
    <cfRule type="cellIs" dxfId="943" priority="5" operator="lessThan">
      <formula>$O8*0.9</formula>
    </cfRule>
    <cfRule type="cellIs" dxfId="942" priority="6" operator="greaterThan">
      <formula>$O8</formula>
    </cfRule>
  </conditionalFormatting>
  <conditionalFormatting sqref="G9 I9 K9 M9">
    <cfRule type="cellIs" dxfId="941" priority="1" operator="between">
      <formula>$O9*0.9</formula>
      <formula>$O9</formula>
    </cfRule>
    <cfRule type="cellIs" dxfId="940" priority="2" operator="lessThan">
      <formula>$O9*0.9</formula>
    </cfRule>
    <cfRule type="cellIs" dxfId="939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96.3</v>
      </c>
      <c r="E5" s="61">
        <v>106.76274944567628</v>
      </c>
      <c r="F5" s="62">
        <v>90.2</v>
      </c>
      <c r="G5" s="58">
        <v>95.399999999999991</v>
      </c>
      <c r="H5" s="61">
        <f>SUM(G5/$O5)*100</f>
        <v>102.58064516129031</v>
      </c>
      <c r="I5" s="61">
        <v>94</v>
      </c>
      <c r="J5" s="61">
        <f>SUM(I5/$O5)*100</f>
        <v>101.0752688172043</v>
      </c>
      <c r="K5" s="18">
        <v>93.7</v>
      </c>
      <c r="L5" s="61">
        <f>SUM(K5/$O5)*100</f>
        <v>100.75268817204301</v>
      </c>
      <c r="M5" s="18">
        <v>92.300000000000011</v>
      </c>
      <c r="N5" s="28">
        <f>SUM(M5/$O5)*100</f>
        <v>99.247311827956992</v>
      </c>
      <c r="O5" s="33">
        <v>93</v>
      </c>
      <c r="Q5" s="1"/>
    </row>
    <row r="6" spans="3:17" ht="20.100000000000001" customHeight="1" x14ac:dyDescent="0.25">
      <c r="C6" s="21" t="s">
        <v>3</v>
      </c>
      <c r="D6" s="29">
        <v>9234</v>
      </c>
      <c r="E6" s="61">
        <v>115.425</v>
      </c>
      <c r="F6" s="63">
        <v>8000</v>
      </c>
      <c r="G6" s="57">
        <v>9092</v>
      </c>
      <c r="H6" s="61">
        <f>SUM(G6/$O6)*100</f>
        <v>101.02222222222221</v>
      </c>
      <c r="I6" s="64">
        <v>9029</v>
      </c>
      <c r="J6" s="61">
        <f>SUM(I6/$O6)*100</f>
        <v>100.32222222222222</v>
      </c>
      <c r="K6" s="29">
        <v>8990</v>
      </c>
      <c r="L6" s="61">
        <f>SUM(K6/$O6)*100</f>
        <v>99.8888888888889</v>
      </c>
      <c r="M6" s="29">
        <v>8660</v>
      </c>
      <c r="N6" s="28">
        <f>SUM(M6/$O6)*100</f>
        <v>96.222222222222214</v>
      </c>
      <c r="O6" s="35">
        <v>9000</v>
      </c>
      <c r="Q6" s="1"/>
    </row>
    <row r="7" spans="3:17" ht="20.100000000000001" customHeight="1" x14ac:dyDescent="0.25">
      <c r="C7" s="21" t="s">
        <v>10</v>
      </c>
      <c r="D7" s="18">
        <v>94.5</v>
      </c>
      <c r="E7" s="61">
        <v>113.17365269461077</v>
      </c>
      <c r="F7" s="65">
        <v>83.5</v>
      </c>
      <c r="G7" s="58">
        <v>96.2</v>
      </c>
      <c r="H7" s="61">
        <f>SUM(G7/$O7)*100</f>
        <v>108.08988764044945</v>
      </c>
      <c r="I7" s="61">
        <v>95.3</v>
      </c>
      <c r="J7" s="61">
        <f>SUM(I7/$O7)*100</f>
        <v>107.07865168539325</v>
      </c>
      <c r="K7" s="18">
        <v>92.4</v>
      </c>
      <c r="L7" s="61">
        <f>SUM(K7/$O7)*100</f>
        <v>103.82022471910113</v>
      </c>
      <c r="M7" s="18">
        <v>90.7</v>
      </c>
      <c r="N7" s="28">
        <f>SUM(M7/$O7)*100</f>
        <v>101.91011235955057</v>
      </c>
      <c r="O7" s="34">
        <v>89</v>
      </c>
      <c r="Q7" s="1"/>
    </row>
    <row r="8" spans="3:17" ht="20.100000000000001" customHeight="1" x14ac:dyDescent="0.25">
      <c r="C8" s="21" t="s">
        <v>13</v>
      </c>
      <c r="D8" s="18">
        <v>96.7</v>
      </c>
      <c r="E8" s="61">
        <v>110.51428571428572</v>
      </c>
      <c r="F8" s="65">
        <v>87.5</v>
      </c>
      <c r="G8" s="121">
        <v>97.6</v>
      </c>
      <c r="H8" s="122">
        <f>SUM(G8/$O8)*100</f>
        <v>104.94623655913978</v>
      </c>
      <c r="I8" s="122">
        <v>98.9</v>
      </c>
      <c r="J8" s="122">
        <f>SUM(I8/$O8)*100</f>
        <v>106.34408602150538</v>
      </c>
      <c r="K8" s="116">
        <v>98</v>
      </c>
      <c r="L8" s="122">
        <f>SUM(K8/$O8)*100</f>
        <v>105.3763440860215</v>
      </c>
      <c r="M8" s="116">
        <v>97.8</v>
      </c>
      <c r="N8" s="28">
        <f>SUM(M8/$O8)*100</f>
        <v>105.16129032258064</v>
      </c>
      <c r="O8" s="34">
        <v>93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69.699999999999989</v>
      </c>
      <c r="H9" s="122">
        <f>SUM(G9/$O9)*100</f>
        <v>126.72727272727269</v>
      </c>
      <c r="I9" s="122">
        <v>74.099999999999994</v>
      </c>
      <c r="J9" s="122">
        <f>SUM(I9/$O9)*100</f>
        <v>134.72727272727269</v>
      </c>
      <c r="K9" s="116">
        <v>70.3</v>
      </c>
      <c r="L9" s="122">
        <f>SUM(K9/$O9)*100</f>
        <v>127.81818181818178</v>
      </c>
      <c r="M9" s="116">
        <v>68.600000000000009</v>
      </c>
      <c r="N9" s="28">
        <f>SUM(M9/$O9)*100</f>
        <v>124.72727272727273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113.37868480725623</v>
      </c>
      <c r="F11" s="62">
        <v>88.2</v>
      </c>
      <c r="G11" s="58">
        <v>99</v>
      </c>
      <c r="H11" s="61">
        <f>SUM(G11/$O11)*100</f>
        <v>111.23595505617978</v>
      </c>
      <c r="I11" s="61">
        <v>97.3</v>
      </c>
      <c r="J11" s="61">
        <f>SUM(I11/$O11)*100</f>
        <v>109.32584269662922</v>
      </c>
      <c r="K11" s="18">
        <v>95</v>
      </c>
      <c r="L11" s="61">
        <f>SUM(K11/$O11)*100</f>
        <v>106.74157303370787</v>
      </c>
      <c r="M11" s="18">
        <v>88.9</v>
      </c>
      <c r="N11" s="28">
        <f>SUM(M11/$O11)*100</f>
        <v>99.887640449438209</v>
      </c>
      <c r="O11" s="34">
        <v>89</v>
      </c>
      <c r="Q11" s="1"/>
    </row>
    <row r="12" spans="3:17" ht="20.100000000000001" customHeight="1" x14ac:dyDescent="0.25">
      <c r="C12" s="21" t="s">
        <v>3</v>
      </c>
      <c r="D12" s="29">
        <v>8194</v>
      </c>
      <c r="E12" s="61">
        <v>115.40845070422536</v>
      </c>
      <c r="F12" s="63">
        <v>7100</v>
      </c>
      <c r="G12" s="57">
        <v>8615</v>
      </c>
      <c r="H12" s="61">
        <f>SUM(G12/$O12)*100</f>
        <v>119.65277777777779</v>
      </c>
      <c r="I12" s="64">
        <v>8312</v>
      </c>
      <c r="J12" s="61">
        <f>SUM(I12/$O12)*100</f>
        <v>115.44444444444444</v>
      </c>
      <c r="K12" s="29">
        <v>8615</v>
      </c>
      <c r="L12" s="61">
        <f>SUM(K12/$O12)*100</f>
        <v>119.65277777777779</v>
      </c>
      <c r="M12" s="29">
        <v>8820</v>
      </c>
      <c r="N12" s="28">
        <f>SUM(M12/$O12)*100</f>
        <v>122.50000000000001</v>
      </c>
      <c r="O12" s="35">
        <v>7200</v>
      </c>
      <c r="Q12" s="1"/>
    </row>
    <row r="13" spans="3:17" ht="20.100000000000001" customHeight="1" x14ac:dyDescent="0.25">
      <c r="C13" s="21" t="s">
        <v>10</v>
      </c>
      <c r="D13" s="18">
        <v>94.1</v>
      </c>
      <c r="E13" s="61">
        <v>113.10096153846152</v>
      </c>
      <c r="F13" s="62">
        <v>83.2</v>
      </c>
      <c r="G13" s="58">
        <v>92.5</v>
      </c>
      <c r="H13" s="61">
        <f>SUM(G13/$O13)*100</f>
        <v>108.8235294117647</v>
      </c>
      <c r="I13" s="61">
        <v>87.8</v>
      </c>
      <c r="J13" s="18">
        <f>SUM(I13/$O13)*100</f>
        <v>103.29411764705883</v>
      </c>
      <c r="K13" s="18">
        <v>88.5</v>
      </c>
      <c r="L13" s="61">
        <f>SUM(K13/$O13)*100</f>
        <v>104.11764705882354</v>
      </c>
      <c r="M13" s="18">
        <v>86.6</v>
      </c>
      <c r="N13" s="28">
        <f>SUM(M13/$O13)*100</f>
        <v>101.88235294117646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97.8</v>
      </c>
      <c r="E14" s="61">
        <v>111.77142857142857</v>
      </c>
      <c r="F14" s="62">
        <v>87.5</v>
      </c>
      <c r="G14" s="58">
        <v>95.7</v>
      </c>
      <c r="H14" s="61">
        <f>SUM(G14/$O14)*100</f>
        <v>107.52808988764045</v>
      </c>
      <c r="I14" s="61">
        <v>96.7</v>
      </c>
      <c r="J14" s="61">
        <f>SUM(I14/$O14)*100</f>
        <v>108.65168539325842</v>
      </c>
      <c r="K14" s="18">
        <v>97.8</v>
      </c>
      <c r="L14" s="61">
        <f>SUM(K14/$O14)*100</f>
        <v>109.88764044943819</v>
      </c>
      <c r="M14" s="18">
        <v>96.8</v>
      </c>
      <c r="N14" s="28">
        <f>SUM(M14/$O14)*100</f>
        <v>108.76404494382021</v>
      </c>
      <c r="O14" s="34">
        <v>89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40.6</v>
      </c>
      <c r="H15" s="61">
        <f>SUM(G15/$O15)*100</f>
        <v>80.715705765407563</v>
      </c>
      <c r="I15" s="61">
        <v>59.3</v>
      </c>
      <c r="J15" s="61">
        <f>SUM(I15/$O15)*100</f>
        <v>117.89264413518887</v>
      </c>
      <c r="K15" s="18">
        <v>60.699999999999996</v>
      </c>
      <c r="L15" s="61">
        <f>SUM(K15/$O15)*100</f>
        <v>120.67594433399603</v>
      </c>
      <c r="M15" s="18">
        <v>63.4</v>
      </c>
      <c r="N15" s="28">
        <f>SUM(M15/$O15)*100</f>
        <v>126.04373757455269</v>
      </c>
      <c r="O15" s="34">
        <v>50.3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82.8</v>
      </c>
      <c r="E17" s="61">
        <v>106.83870967741936</v>
      </c>
      <c r="F17" s="62">
        <v>77.5</v>
      </c>
      <c r="G17" s="58">
        <v>84</v>
      </c>
      <c r="H17" s="61">
        <f>SUM(G17/$O17)*100</f>
        <v>103.7037037037037</v>
      </c>
      <c r="I17" s="61">
        <v>84</v>
      </c>
      <c r="J17" s="61">
        <f>SUM(I17/$O17)*100</f>
        <v>103.7037037037037</v>
      </c>
      <c r="K17" s="18">
        <v>81.3</v>
      </c>
      <c r="L17" s="61">
        <f>SUM(K17/$O17)*100</f>
        <v>100.37037037037038</v>
      </c>
      <c r="M17" s="18">
        <v>76.7</v>
      </c>
      <c r="N17" s="28">
        <f>SUM(M17/$O17)*100</f>
        <v>94.691358024691368</v>
      </c>
      <c r="O17" s="34">
        <v>81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3382</v>
      </c>
      <c r="H18" s="61">
        <f>SUM(G18/$O18)*100</f>
        <v>102.48484848484848</v>
      </c>
      <c r="I18" s="123">
        <v>3358</v>
      </c>
      <c r="J18" s="61">
        <f>SUM(I18/$O18)*100</f>
        <v>101.75757575757575</v>
      </c>
      <c r="K18" s="117">
        <v>3165</v>
      </c>
      <c r="L18" s="61">
        <f>SUM(K18/$O18)*100</f>
        <v>95.909090909090907</v>
      </c>
      <c r="M18" s="117">
        <v>3754</v>
      </c>
      <c r="N18" s="28">
        <f>SUM(M18/$O18)*100</f>
        <v>113.75757575757576</v>
      </c>
      <c r="O18" s="118">
        <v>3300</v>
      </c>
      <c r="Q18" s="1"/>
    </row>
    <row r="19" spans="3:17" ht="20.100000000000001" customHeight="1" x14ac:dyDescent="0.25">
      <c r="C19" s="21" t="s">
        <v>10</v>
      </c>
      <c r="D19" s="18">
        <v>72.3</v>
      </c>
      <c r="E19" s="61">
        <v>102.99145299145297</v>
      </c>
      <c r="F19" s="62">
        <v>70.2</v>
      </c>
      <c r="G19" s="66">
        <v>73.2</v>
      </c>
      <c r="H19" s="61">
        <f t="shared" ref="H19:H20" si="0">SUM(G19/$O19)*100</f>
        <v>95.686274509803923</v>
      </c>
      <c r="I19" s="61">
        <v>77.900000000000006</v>
      </c>
      <c r="J19" s="61">
        <f t="shared" ref="J19:J20" si="1">SUM(I19/$O19)*100</f>
        <v>101.83006535947715</v>
      </c>
      <c r="K19" s="18">
        <v>71.8</v>
      </c>
      <c r="L19" s="61">
        <f t="shared" ref="L19:L20" si="2">SUM(K19/$O19)*100</f>
        <v>93.856209150326791</v>
      </c>
      <c r="M19" s="18">
        <v>71.8</v>
      </c>
      <c r="N19" s="28">
        <f>SUM(M19/$O19)*100</f>
        <v>93.856209150326791</v>
      </c>
      <c r="O19" s="34">
        <v>76.5</v>
      </c>
      <c r="Q19" s="1"/>
    </row>
    <row r="20" spans="3:17" ht="20.100000000000001" customHeight="1" x14ac:dyDescent="0.25">
      <c r="C20" s="21" t="s">
        <v>13</v>
      </c>
      <c r="D20" s="18">
        <v>96.8</v>
      </c>
      <c r="E20" s="61">
        <v>107.1982281284607</v>
      </c>
      <c r="F20" s="62">
        <v>90.3</v>
      </c>
      <c r="G20" s="58">
        <v>97.899999999999991</v>
      </c>
      <c r="H20" s="61">
        <f t="shared" si="0"/>
        <v>108.77777777777777</v>
      </c>
      <c r="I20" s="61">
        <v>100</v>
      </c>
      <c r="J20" s="61">
        <f t="shared" si="1"/>
        <v>111.11111111111111</v>
      </c>
      <c r="K20" s="18">
        <v>99.2</v>
      </c>
      <c r="L20" s="61">
        <f t="shared" si="2"/>
        <v>110.22222222222223</v>
      </c>
      <c r="M20" s="18">
        <v>99.2</v>
      </c>
      <c r="N20" s="28">
        <f>SUM(M20/$O20)*100</f>
        <v>110.22222222222223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79.2</v>
      </c>
      <c r="H21" s="61">
        <f>SUM(G21/$O21)*100</f>
        <v>144</v>
      </c>
      <c r="I21" s="61">
        <v>83.1</v>
      </c>
      <c r="J21" s="61">
        <f>SUM(I21/$O21)*100</f>
        <v>151.09090909090907</v>
      </c>
      <c r="K21" s="18">
        <v>79.400000000000006</v>
      </c>
      <c r="L21" s="61">
        <f>SUM(K21/$O21)*100</f>
        <v>144.36363636363637</v>
      </c>
      <c r="M21" s="18">
        <v>84.5</v>
      </c>
      <c r="N21" s="28">
        <f>SUM(M21/$O21)*100</f>
        <v>153.63636363636363</v>
      </c>
      <c r="O21" s="34">
        <v>55.000000000000007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67.400000000000006</v>
      </c>
      <c r="E23" s="61">
        <v>103.37423312883436</v>
      </c>
      <c r="F23" s="62">
        <v>65.2</v>
      </c>
      <c r="G23" s="58">
        <v>57.699999999999996</v>
      </c>
      <c r="H23" s="61">
        <f>SUM(G23/$O23)*100</f>
        <v>86.119402985074629</v>
      </c>
      <c r="I23" s="61">
        <v>62.2</v>
      </c>
      <c r="J23" s="61">
        <f>SUM(I23/$O23)*100</f>
        <v>92.835820895522389</v>
      </c>
      <c r="K23" s="18">
        <v>61.199999999999996</v>
      </c>
      <c r="L23" s="61">
        <f>SUM(K23/$O23)*100</f>
        <v>91.343283582089541</v>
      </c>
      <c r="M23" s="18">
        <v>58.4</v>
      </c>
      <c r="N23" s="28">
        <f>SUM(M23/$O23)*100</f>
        <v>87.164179104477611</v>
      </c>
      <c r="O23" s="34">
        <v>67</v>
      </c>
      <c r="Q23" s="1"/>
    </row>
    <row r="24" spans="3:17" ht="20.100000000000001" customHeight="1" x14ac:dyDescent="0.25">
      <c r="C24" s="21" t="s">
        <v>3</v>
      </c>
      <c r="D24" s="29">
        <v>6004</v>
      </c>
      <c r="E24" s="61">
        <v>120.08000000000001</v>
      </c>
      <c r="F24" s="63">
        <v>5000</v>
      </c>
      <c r="G24" s="57">
        <v>5968</v>
      </c>
      <c r="H24" s="61">
        <f>SUM(G24/$O24)*100</f>
        <v>106.57142857142856</v>
      </c>
      <c r="I24" s="64">
        <v>6133</v>
      </c>
      <c r="J24" s="61">
        <f>SUM(I24/$O24)*100</f>
        <v>109.51785714285714</v>
      </c>
      <c r="K24" s="29">
        <v>6157</v>
      </c>
      <c r="L24" s="61">
        <f>SUM(K24/$O24)*100</f>
        <v>109.94642857142858</v>
      </c>
      <c r="M24" s="29">
        <v>6210</v>
      </c>
      <c r="N24" s="28">
        <f>SUM(M24/$O24)*100</f>
        <v>110.89285714285715</v>
      </c>
      <c r="O24" s="35">
        <v>5600</v>
      </c>
      <c r="Q24" s="1"/>
    </row>
    <row r="25" spans="3:17" ht="20.100000000000001" customHeight="1" x14ac:dyDescent="0.25">
      <c r="C25" s="25" t="s">
        <v>10</v>
      </c>
      <c r="D25" s="18">
        <v>69.8</v>
      </c>
      <c r="E25" s="61">
        <v>108.72274143302181</v>
      </c>
      <c r="F25" s="62">
        <v>64.2</v>
      </c>
      <c r="G25" s="58">
        <v>62.7</v>
      </c>
      <c r="H25" s="61">
        <f>SUM(G25/$O25)*100</f>
        <v>93.582089552238813</v>
      </c>
      <c r="I25" s="61">
        <v>64</v>
      </c>
      <c r="J25" s="61">
        <f>SUM(I25/$O25)*100</f>
        <v>95.522388059701484</v>
      </c>
      <c r="K25" s="18">
        <v>60.6</v>
      </c>
      <c r="L25" s="61">
        <f>SUM(K25/$O25)*100</f>
        <v>90.447761194029852</v>
      </c>
      <c r="M25" s="18">
        <v>57.4</v>
      </c>
      <c r="N25" s="28">
        <f>SUM(M25/$O25)*100</f>
        <v>85.671641791044777</v>
      </c>
      <c r="O25" s="34">
        <v>67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38" priority="80" operator="between">
      <formula>$F5*0.9</formula>
      <formula>$F5</formula>
    </cfRule>
    <cfRule type="cellIs" dxfId="937" priority="81" operator="lessThan">
      <formula>$F5*0.9</formula>
    </cfRule>
    <cfRule type="cellIs" dxfId="936" priority="82" operator="greaterThan">
      <formula>$F5</formula>
    </cfRule>
  </conditionalFormatting>
  <conditionalFormatting sqref="D7">
    <cfRule type="cellIs" dxfId="935" priority="73" operator="between">
      <formula>$F7*0.9</formula>
      <formula>$F7</formula>
    </cfRule>
    <cfRule type="cellIs" dxfId="934" priority="74" operator="lessThan">
      <formula>$F7*0.9</formula>
    </cfRule>
    <cfRule type="cellIs" dxfId="933" priority="75" operator="greaterThan">
      <formula>$F7</formula>
    </cfRule>
  </conditionalFormatting>
  <conditionalFormatting sqref="D6">
    <cfRule type="cellIs" dxfId="932" priority="70" operator="between">
      <formula>$F6*0.9</formula>
      <formula>$F6</formula>
    </cfRule>
    <cfRule type="cellIs" dxfId="931" priority="71" operator="lessThan">
      <formula>$F6*0.9</formula>
    </cfRule>
    <cfRule type="cellIs" dxfId="930" priority="72" operator="greaterThan">
      <formula>$F6</formula>
    </cfRule>
  </conditionalFormatting>
  <conditionalFormatting sqref="D11">
    <cfRule type="cellIs" dxfId="929" priority="67" operator="between">
      <formula>$F11*0.9</formula>
      <formula>$F11</formula>
    </cfRule>
    <cfRule type="cellIs" dxfId="928" priority="68" operator="lessThan">
      <formula>$F11*0.9</formula>
    </cfRule>
    <cfRule type="cellIs" dxfId="927" priority="69" operator="greaterThan">
      <formula>$F11</formula>
    </cfRule>
  </conditionalFormatting>
  <conditionalFormatting sqref="D17">
    <cfRule type="cellIs" dxfId="926" priority="64" operator="between">
      <formula>$F17*0.9</formula>
      <formula>$F17</formula>
    </cfRule>
    <cfRule type="cellIs" dxfId="925" priority="65" operator="lessThan">
      <formula>$F17*0.9</formula>
    </cfRule>
    <cfRule type="cellIs" dxfId="924" priority="66" operator="greaterThan">
      <formula>$F17</formula>
    </cfRule>
  </conditionalFormatting>
  <conditionalFormatting sqref="D23">
    <cfRule type="cellIs" dxfId="923" priority="61" operator="between">
      <formula>$F23*0.9</formula>
      <formula>$F23</formula>
    </cfRule>
    <cfRule type="cellIs" dxfId="922" priority="62" operator="lessThan">
      <formula>$F23*0.9</formula>
    </cfRule>
    <cfRule type="cellIs" dxfId="921" priority="63" operator="greaterThan">
      <formula>$F23</formula>
    </cfRule>
  </conditionalFormatting>
  <conditionalFormatting sqref="D12">
    <cfRule type="cellIs" dxfId="920" priority="58" operator="between">
      <formula>$F12*0.9</formula>
      <formula>$F12</formula>
    </cfRule>
    <cfRule type="cellIs" dxfId="919" priority="59" operator="lessThan">
      <formula>$F12*0.9</formula>
    </cfRule>
    <cfRule type="cellIs" dxfId="918" priority="60" operator="greaterThan">
      <formula>$F12</formula>
    </cfRule>
  </conditionalFormatting>
  <conditionalFormatting sqref="D24">
    <cfRule type="cellIs" dxfId="917" priority="55" operator="between">
      <formula>$F24*0.9</formula>
      <formula>$F24</formula>
    </cfRule>
    <cfRule type="cellIs" dxfId="916" priority="56" operator="lessThan">
      <formula>$F24*0.9</formula>
    </cfRule>
    <cfRule type="cellIs" dxfId="915" priority="57" operator="greaterThan">
      <formula>$F24</formula>
    </cfRule>
  </conditionalFormatting>
  <conditionalFormatting sqref="D13">
    <cfRule type="cellIs" dxfId="914" priority="52" operator="between">
      <formula>$F13*0.9</formula>
      <formula>$F13</formula>
    </cfRule>
    <cfRule type="cellIs" dxfId="913" priority="53" operator="lessThan">
      <formula>$F13*0.9</formula>
    </cfRule>
    <cfRule type="cellIs" dxfId="912" priority="54" operator="greaterThan">
      <formula>$F13</formula>
    </cfRule>
  </conditionalFormatting>
  <conditionalFormatting sqref="D19">
    <cfRule type="cellIs" dxfId="911" priority="49" operator="between">
      <formula>$F19*0.9</formula>
      <formula>$F19</formula>
    </cfRule>
    <cfRule type="cellIs" dxfId="910" priority="50" operator="lessThan">
      <formula>$F19*0.9</formula>
    </cfRule>
    <cfRule type="cellIs" dxfId="909" priority="51" operator="greaterThan">
      <formula>$F19</formula>
    </cfRule>
  </conditionalFormatting>
  <conditionalFormatting sqref="D25">
    <cfRule type="cellIs" dxfId="908" priority="46" operator="between">
      <formula>$F25*0.9</formula>
      <formula>$F25</formula>
    </cfRule>
    <cfRule type="cellIs" dxfId="907" priority="47" operator="lessThan">
      <formula>$F25*0.9</formula>
    </cfRule>
    <cfRule type="cellIs" dxfId="906" priority="48" operator="greaterThan">
      <formula>$F25</formula>
    </cfRule>
  </conditionalFormatting>
  <conditionalFormatting sqref="G5 I5 K5 M5">
    <cfRule type="cellIs" dxfId="905" priority="101" operator="between">
      <formula>$O5*0.9</formula>
      <formula>$O5</formula>
    </cfRule>
    <cfRule type="cellIs" dxfId="904" priority="102" operator="lessThan">
      <formula>$O5*0.9</formula>
    </cfRule>
    <cfRule type="cellIs" dxfId="903" priority="103" operator="greaterThan">
      <formula>$O5</formula>
    </cfRule>
  </conditionalFormatting>
  <conditionalFormatting sqref="G6 I6 K6 M6">
    <cfRule type="cellIs" dxfId="902" priority="83" operator="between">
      <formula>$O6*0.9</formula>
      <formula>$O6</formula>
    </cfRule>
    <cfRule type="cellIs" dxfId="901" priority="84" operator="lessThan">
      <formula>$O6*0.9</formula>
    </cfRule>
    <cfRule type="cellIs" dxfId="900" priority="85" operator="greaterThan">
      <formula>$O6</formula>
    </cfRule>
  </conditionalFormatting>
  <conditionalFormatting sqref="G7 I7 K7 M7">
    <cfRule type="cellIs" dxfId="899" priority="43" operator="between">
      <formula>$O7*0.9</formula>
      <formula>$O7</formula>
    </cfRule>
    <cfRule type="cellIs" dxfId="898" priority="44" operator="lessThan">
      <formula>$O7*0.9</formula>
    </cfRule>
    <cfRule type="cellIs" dxfId="897" priority="45" operator="greaterThan">
      <formula>$O7</formula>
    </cfRule>
  </conditionalFormatting>
  <conditionalFormatting sqref="G11 I11 K11 M11">
    <cfRule type="cellIs" dxfId="896" priority="98" operator="between">
      <formula>$O11*0.9</formula>
      <formula>$O11</formula>
    </cfRule>
    <cfRule type="cellIs" dxfId="895" priority="99" operator="lessThan">
      <formula>$O11*0.9</formula>
    </cfRule>
    <cfRule type="cellIs" dxfId="894" priority="100" operator="greaterThan">
      <formula>$O11</formula>
    </cfRule>
  </conditionalFormatting>
  <conditionalFormatting sqref="G12 I12 K12 M12">
    <cfRule type="cellIs" dxfId="893" priority="95" operator="between">
      <formula>$O12*0.9</formula>
      <formula>$O12</formula>
    </cfRule>
    <cfRule type="cellIs" dxfId="892" priority="96" operator="lessThan">
      <formula>$O12*0.9</formula>
    </cfRule>
    <cfRule type="cellIs" dxfId="891" priority="97" operator="greaterThan">
      <formula>$O12</formula>
    </cfRule>
  </conditionalFormatting>
  <conditionalFormatting sqref="G13 I13 K13 M13">
    <cfRule type="cellIs" dxfId="890" priority="77" operator="between">
      <formula>$O13*0.9</formula>
      <formula>$O13</formula>
    </cfRule>
    <cfRule type="cellIs" dxfId="889" priority="78" operator="lessThan">
      <formula>$O13*0.9</formula>
    </cfRule>
    <cfRule type="cellIs" dxfId="888" priority="79" operator="greaterThan">
      <formula>$O13</formula>
    </cfRule>
  </conditionalFormatting>
  <conditionalFormatting sqref="G14 I14 K14 M14">
    <cfRule type="cellIs" dxfId="887" priority="37" operator="between">
      <formula>$O14*0.9</formula>
      <formula>$O14</formula>
    </cfRule>
    <cfRule type="cellIs" dxfId="886" priority="38" operator="lessThan">
      <formula>$O14*0.9</formula>
    </cfRule>
    <cfRule type="cellIs" dxfId="885" priority="39" operator="greaterThan">
      <formula>$O14</formula>
    </cfRule>
  </conditionalFormatting>
  <conditionalFormatting sqref="G17:G18 I17:I18 K17:K18 M17:M18">
    <cfRule type="cellIs" dxfId="884" priority="92" operator="between">
      <formula>$O17*0.9</formula>
      <formula>$O17</formula>
    </cfRule>
    <cfRule type="cellIs" dxfId="883" priority="93" operator="lessThan">
      <formula>$O17*0.9</formula>
    </cfRule>
    <cfRule type="cellIs" dxfId="882" priority="94" operator="greaterThan">
      <formula>$O17</formula>
    </cfRule>
  </conditionalFormatting>
  <conditionalFormatting sqref="G19 I19 K19 M19">
    <cfRule type="cellIs" dxfId="881" priority="34" operator="between">
      <formula>$O19*0.9</formula>
      <formula>$O19</formula>
    </cfRule>
    <cfRule type="cellIs" dxfId="880" priority="35" operator="lessThan">
      <formula>$O19*0.9</formula>
    </cfRule>
    <cfRule type="cellIs" dxfId="879" priority="36" operator="greaterThan">
      <formula>$O19</formula>
    </cfRule>
  </conditionalFormatting>
  <conditionalFormatting sqref="G20 I20 K20 M20">
    <cfRule type="cellIs" dxfId="878" priority="31" operator="between">
      <formula>$O20*0.9</formula>
      <formula>$O20</formula>
    </cfRule>
    <cfRule type="cellIs" dxfId="877" priority="32" operator="lessThan">
      <formula>$O20*0.9</formula>
    </cfRule>
    <cfRule type="cellIs" dxfId="876" priority="33" operator="greaterThan">
      <formula>$O20</formula>
    </cfRule>
  </conditionalFormatting>
  <conditionalFormatting sqref="G23 I23 K23 M23">
    <cfRule type="cellIs" dxfId="875" priority="89" operator="between">
      <formula>$O23*0.9</formula>
      <formula>$O23</formula>
    </cfRule>
    <cfRule type="cellIs" dxfId="874" priority="90" operator="lessThan">
      <formula>$O23*0.9</formula>
    </cfRule>
    <cfRule type="cellIs" dxfId="873" priority="91" operator="greaterThan">
      <formula>$O23</formula>
    </cfRule>
  </conditionalFormatting>
  <conditionalFormatting sqref="G24 I24 K24 M24">
    <cfRule type="cellIs" dxfId="872" priority="86" operator="between">
      <formula>$O24*0.9</formula>
      <formula>$O24</formula>
    </cfRule>
    <cfRule type="cellIs" dxfId="871" priority="87" operator="lessThan">
      <formula>$O24*0.9</formula>
    </cfRule>
    <cfRule type="cellIs" dxfId="870" priority="88" operator="greaterThan">
      <formula>$O24</formula>
    </cfRule>
  </conditionalFormatting>
  <conditionalFormatting sqref="G25 I25 K25 M25">
    <cfRule type="cellIs" dxfId="869" priority="28" operator="between">
      <formula>$O25*0.9</formula>
      <formula>$O25</formula>
    </cfRule>
    <cfRule type="cellIs" dxfId="868" priority="29" operator="lessThan">
      <formula>$O25*0.9</formula>
    </cfRule>
    <cfRule type="cellIs" dxfId="867" priority="30" operator="greaterThan">
      <formula>$O25</formula>
    </cfRule>
  </conditionalFormatting>
  <conditionalFormatting sqref="D8">
    <cfRule type="cellIs" dxfId="866" priority="25" operator="between">
      <formula>$F8*0.9</formula>
      <formula>$F8</formula>
    </cfRule>
    <cfRule type="cellIs" dxfId="865" priority="26" operator="lessThan">
      <formula>$F8*0.9</formula>
    </cfRule>
    <cfRule type="cellIs" dxfId="864" priority="27" operator="greaterThan">
      <formula>$F8</formula>
    </cfRule>
  </conditionalFormatting>
  <conditionalFormatting sqref="D14">
    <cfRule type="cellIs" dxfId="863" priority="22" operator="between">
      <formula>$F14*0.9</formula>
      <formula>$F14</formula>
    </cfRule>
    <cfRule type="cellIs" dxfId="862" priority="23" operator="lessThan">
      <formula>$F14*0.9</formula>
    </cfRule>
    <cfRule type="cellIs" dxfId="861" priority="24" operator="greaterThan">
      <formula>$F14</formula>
    </cfRule>
  </conditionalFormatting>
  <conditionalFormatting sqref="D20">
    <cfRule type="cellIs" dxfId="860" priority="19" operator="between">
      <formula>$F20*0.9</formula>
      <formula>$F20</formula>
    </cfRule>
    <cfRule type="cellIs" dxfId="859" priority="20" operator="lessThan">
      <formula>$F20*0.9</formula>
    </cfRule>
    <cfRule type="cellIs" dxfId="858" priority="21" operator="greaterThan">
      <formula>$F20</formula>
    </cfRule>
  </conditionalFormatting>
  <conditionalFormatting sqref="G15 I15 K15 M15">
    <cfRule type="cellIs" dxfId="857" priority="16" operator="between">
      <formula>$O15*0.9</formula>
      <formula>$O15</formula>
    </cfRule>
    <cfRule type="cellIs" dxfId="856" priority="17" operator="lessThan">
      <formula>$O15*0.9</formula>
    </cfRule>
    <cfRule type="cellIs" dxfId="855" priority="18" operator="greaterThan">
      <formula>$O15</formula>
    </cfRule>
  </conditionalFormatting>
  <conditionalFormatting sqref="G21 I21 K21 M21">
    <cfRule type="cellIs" dxfId="854" priority="10" operator="between">
      <formula>$O21*0.9</formula>
      <formula>$O21</formula>
    </cfRule>
    <cfRule type="cellIs" dxfId="853" priority="11" operator="lessThan">
      <formula>$O21*0.9</formula>
    </cfRule>
    <cfRule type="cellIs" dxfId="852" priority="12" operator="greaterThan">
      <formula>$O21</formula>
    </cfRule>
  </conditionalFormatting>
  <conditionalFormatting sqref="G8 I8 K8 M8">
    <cfRule type="cellIs" dxfId="851" priority="4" operator="between">
      <formula>$O8*0.9</formula>
      <formula>$O8</formula>
    </cfRule>
    <cfRule type="cellIs" dxfId="850" priority="5" operator="lessThan">
      <formula>$O8*0.9</formula>
    </cfRule>
    <cfRule type="cellIs" dxfId="849" priority="6" operator="greaterThan">
      <formula>$O8</formula>
    </cfRule>
  </conditionalFormatting>
  <conditionalFormatting sqref="G9 I9 K9 M9">
    <cfRule type="cellIs" dxfId="848" priority="1" operator="between">
      <formula>$O9*0.9</formula>
      <formula>$O9</formula>
    </cfRule>
    <cfRule type="cellIs" dxfId="847" priority="2" operator="lessThan">
      <formula>$O9*0.9</formula>
    </cfRule>
    <cfRule type="cellIs" dxfId="846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85.8</v>
      </c>
      <c r="E5" s="61">
        <v>100.70422535211267</v>
      </c>
      <c r="F5" s="62">
        <v>85.2</v>
      </c>
      <c r="G5" s="58">
        <v>86.2</v>
      </c>
      <c r="H5" s="61">
        <f>SUM(G5/$O5)*100</f>
        <v>100.23255813953489</v>
      </c>
      <c r="I5" s="61">
        <v>84.5</v>
      </c>
      <c r="J5" s="61">
        <f>SUM(I5/$O5)*100</f>
        <v>98.255813953488371</v>
      </c>
      <c r="K5" s="18">
        <v>84</v>
      </c>
      <c r="L5" s="61">
        <f>SUM(K5/$O5)*100</f>
        <v>97.674418604651152</v>
      </c>
      <c r="M5" s="18">
        <v>86.8</v>
      </c>
      <c r="N5" s="28">
        <f>SUM(M5/$O5)*100</f>
        <v>100.93023255813954</v>
      </c>
      <c r="O5" s="33">
        <v>86</v>
      </c>
      <c r="Q5" s="1"/>
    </row>
    <row r="6" spans="3:17" ht="20.100000000000001" customHeight="1" x14ac:dyDescent="0.25">
      <c r="C6" s="21" t="s">
        <v>3</v>
      </c>
      <c r="D6" s="29">
        <v>7045</v>
      </c>
      <c r="E6" s="61">
        <v>102.10144927536231</v>
      </c>
      <c r="F6" s="63">
        <v>6900</v>
      </c>
      <c r="G6" s="57">
        <v>7142</v>
      </c>
      <c r="H6" s="61">
        <f>SUM(G6/$O6)*100</f>
        <v>102.02857142857142</v>
      </c>
      <c r="I6" s="64">
        <v>6924</v>
      </c>
      <c r="J6" s="61">
        <f>SUM(I6/$O6)*100</f>
        <v>98.914285714285711</v>
      </c>
      <c r="K6" s="29">
        <v>7063</v>
      </c>
      <c r="L6" s="61">
        <f>SUM(K6/$O6)*100</f>
        <v>100.89999999999999</v>
      </c>
      <c r="M6" s="29">
        <v>7219</v>
      </c>
      <c r="N6" s="28">
        <f>SUM(M6/$O6)*100</f>
        <v>103.12857142857143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85.6</v>
      </c>
      <c r="E7" s="61">
        <v>103.13253012048192</v>
      </c>
      <c r="F7" s="65">
        <v>83</v>
      </c>
      <c r="G7" s="58">
        <v>83.899999999999991</v>
      </c>
      <c r="H7" s="61">
        <f>SUM(G7/$O7)*100</f>
        <v>99.880952380952365</v>
      </c>
      <c r="I7" s="61">
        <v>82.3</v>
      </c>
      <c r="J7" s="61">
        <f>SUM(I7/$O7)*100</f>
        <v>97.976190476190467</v>
      </c>
      <c r="K7" s="18">
        <v>82.1</v>
      </c>
      <c r="L7" s="61">
        <f>SUM(K7/$O7)*100</f>
        <v>97.738095238095241</v>
      </c>
      <c r="M7" s="18">
        <v>79.400000000000006</v>
      </c>
      <c r="N7" s="28">
        <f>SUM(M7/$O7)*100</f>
        <v>94.523809523809533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69.899999999999991</v>
      </c>
      <c r="E8" s="61">
        <v>107.53846153846152</v>
      </c>
      <c r="F8" s="65">
        <v>65</v>
      </c>
      <c r="G8" s="121">
        <v>70.7</v>
      </c>
      <c r="H8" s="122">
        <f>SUM(G8/$O8)*100</f>
        <v>108.76923076923077</v>
      </c>
      <c r="I8" s="122">
        <v>69.899999999999991</v>
      </c>
      <c r="J8" s="122">
        <f>SUM(I8/$O8)*100</f>
        <v>107.53846153846152</v>
      </c>
      <c r="K8" s="116">
        <v>71.899999999999991</v>
      </c>
      <c r="L8" s="122">
        <f>SUM(K8/$O8)*100</f>
        <v>110.6153846153846</v>
      </c>
      <c r="M8" s="116">
        <v>71.2</v>
      </c>
      <c r="N8" s="28">
        <f>SUM(M8/$O8)*100</f>
        <v>109.53846153846155</v>
      </c>
      <c r="O8" s="34">
        <v>65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59.4</v>
      </c>
      <c r="H9" s="122">
        <f>SUM(G9/$O9)*100</f>
        <v>107.99999999999999</v>
      </c>
      <c r="I9" s="122">
        <v>60.5</v>
      </c>
      <c r="J9" s="122">
        <f>SUM(I9/$O9)*100</f>
        <v>109.99999999999999</v>
      </c>
      <c r="K9" s="116">
        <v>66.2</v>
      </c>
      <c r="L9" s="122">
        <f>SUM(K9/$O9)*100</f>
        <v>120.36363636363636</v>
      </c>
      <c r="M9" s="116">
        <v>65.5</v>
      </c>
      <c r="N9" s="28">
        <f>SUM(M9/$O9)*100</f>
        <v>119.09090909090907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</v>
      </c>
      <c r="E11" s="61">
        <v>96.385542168674704</v>
      </c>
      <c r="F11" s="62">
        <v>83</v>
      </c>
      <c r="G11" s="58">
        <v>80.5</v>
      </c>
      <c r="H11" s="61">
        <f>SUM(G11/$O11)*100</f>
        <v>95.833333333333343</v>
      </c>
      <c r="I11" s="61">
        <v>80.5</v>
      </c>
      <c r="J11" s="61">
        <f>SUM(I11/$O11)*100</f>
        <v>95.833333333333343</v>
      </c>
      <c r="K11" s="18">
        <v>76.900000000000006</v>
      </c>
      <c r="L11" s="61">
        <f>SUM(K11/$O11)*100</f>
        <v>91.547619047619051</v>
      </c>
      <c r="M11" s="18">
        <v>79.2</v>
      </c>
      <c r="N11" s="28">
        <f>SUM(M11/$O11)*100</f>
        <v>94.285714285714278</v>
      </c>
      <c r="O11" s="34">
        <v>84</v>
      </c>
      <c r="Q11" s="1"/>
    </row>
    <row r="12" spans="3:17" ht="20.100000000000001" customHeight="1" x14ac:dyDescent="0.25">
      <c r="C12" s="21" t="s">
        <v>3</v>
      </c>
      <c r="D12" s="29">
        <v>5410</v>
      </c>
      <c r="E12" s="61">
        <v>78.405797101449267</v>
      </c>
      <c r="F12" s="63">
        <v>6900</v>
      </c>
      <c r="G12" s="57">
        <v>5538</v>
      </c>
      <c r="H12" s="61">
        <f>SUM(G12/$O12)*100</f>
        <v>79.114285714285714</v>
      </c>
      <c r="I12" s="64">
        <v>5947</v>
      </c>
      <c r="J12" s="61">
        <f>SUM(I12/$O12)*100</f>
        <v>84.957142857142856</v>
      </c>
      <c r="K12" s="29">
        <v>7664</v>
      </c>
      <c r="L12" s="61">
        <f>SUM(K12/$O12)*100</f>
        <v>109.48571428571428</v>
      </c>
      <c r="M12" s="29">
        <v>8390</v>
      </c>
      <c r="N12" s="28">
        <f>SUM(M12/$O12)*100</f>
        <v>119.85714285714286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80.900000000000006</v>
      </c>
      <c r="E13" s="61">
        <v>102.40506329113926</v>
      </c>
      <c r="F13" s="62">
        <v>79</v>
      </c>
      <c r="G13" s="58">
        <v>83.7</v>
      </c>
      <c r="H13" s="61">
        <f>SUM(G13/$O13)*100</f>
        <v>99.642857142857139</v>
      </c>
      <c r="I13" s="61">
        <v>75.599999999999994</v>
      </c>
      <c r="J13" s="18">
        <f>SUM(I13/$O13)*100</f>
        <v>89.999999999999986</v>
      </c>
      <c r="K13" s="18">
        <v>70.7</v>
      </c>
      <c r="L13" s="61">
        <f>SUM(K13/$O13)*100</f>
        <v>84.166666666666671</v>
      </c>
      <c r="M13" s="18">
        <v>65.900000000000006</v>
      </c>
      <c r="N13" s="28">
        <f>SUM(M13/$O13)*100</f>
        <v>78.452380952380963</v>
      </c>
      <c r="O13" s="34">
        <v>84</v>
      </c>
      <c r="Q13" s="1"/>
    </row>
    <row r="14" spans="3:17" ht="20.100000000000001" customHeight="1" x14ac:dyDescent="0.25">
      <c r="C14" s="21" t="s">
        <v>13</v>
      </c>
      <c r="D14" s="18">
        <v>69.699999999999989</v>
      </c>
      <c r="E14" s="61">
        <v>102.49999999999999</v>
      </c>
      <c r="F14" s="62">
        <v>68</v>
      </c>
      <c r="G14" s="58">
        <v>68.400000000000006</v>
      </c>
      <c r="H14" s="61">
        <f>SUM(G14/$O14)*100</f>
        <v>100.58823529411765</v>
      </c>
      <c r="I14" s="61">
        <v>66.7</v>
      </c>
      <c r="J14" s="61">
        <f>SUM(I14/$O14)*100</f>
        <v>98.088235294117652</v>
      </c>
      <c r="K14" s="18">
        <v>63.9</v>
      </c>
      <c r="L14" s="61">
        <f>SUM(K14/$O14)*100</f>
        <v>93.970588235294116</v>
      </c>
      <c r="M14" s="18">
        <v>66.7</v>
      </c>
      <c r="N14" s="28">
        <f>SUM(M14/$O14)*100</f>
        <v>98.088235294117652</v>
      </c>
      <c r="O14" s="34">
        <v>68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46.300000000000004</v>
      </c>
      <c r="H15" s="61">
        <f>SUM(G15/$O15)*100</f>
        <v>84.181818181818187</v>
      </c>
      <c r="I15" s="61">
        <v>60.199999999999996</v>
      </c>
      <c r="J15" s="61">
        <f>SUM(I15/$O15)*100</f>
        <v>109.45454545454542</v>
      </c>
      <c r="K15" s="18">
        <v>69.099999999999994</v>
      </c>
      <c r="L15" s="61">
        <f>SUM(K15/$O15)*100</f>
        <v>125.63636363636361</v>
      </c>
      <c r="M15" s="18">
        <v>76.900000000000006</v>
      </c>
      <c r="N15" s="28">
        <f>SUM(M15/$O15)*100</f>
        <v>139.81818181818181</v>
      </c>
      <c r="O15" s="34">
        <v>55.000000000000007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69.399999999999991</v>
      </c>
      <c r="E17" s="61">
        <v>91.920529801324491</v>
      </c>
      <c r="F17" s="62">
        <v>75.5</v>
      </c>
      <c r="G17" s="58">
        <v>74.7</v>
      </c>
      <c r="H17" s="61">
        <f>SUM(G17/$O17)*100</f>
        <v>97.012987012987011</v>
      </c>
      <c r="I17" s="61">
        <v>74.7</v>
      </c>
      <c r="J17" s="61">
        <f>SUM(I17/$O17)*100</f>
        <v>97.012987012987011</v>
      </c>
      <c r="K17" s="18">
        <v>75</v>
      </c>
      <c r="L17" s="61">
        <f>SUM(K17/$O17)*100</f>
        <v>97.402597402597408</v>
      </c>
      <c r="M17" s="18">
        <v>71.899999999999991</v>
      </c>
      <c r="N17" s="28">
        <f>SUM(M17/$O17)*100</f>
        <v>93.376623376623371</v>
      </c>
      <c r="O17" s="34">
        <v>77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3662</v>
      </c>
      <c r="H18" s="61">
        <f>SUM(G18/$O18)*100</f>
        <v>114.43749999999999</v>
      </c>
      <c r="I18" s="123">
        <v>3923</v>
      </c>
      <c r="J18" s="61">
        <f>SUM(I18/$O18)*100</f>
        <v>122.59374999999999</v>
      </c>
      <c r="K18" s="117">
        <v>3510</v>
      </c>
      <c r="L18" s="61">
        <f>SUM(K18/$O18)*100</f>
        <v>109.6875</v>
      </c>
      <c r="M18" s="117">
        <v>3510</v>
      </c>
      <c r="N18" s="28">
        <f>SUM(M18/$O18)*100</f>
        <v>109.6875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76.8</v>
      </c>
      <c r="E19" s="61">
        <v>110.98265895953756</v>
      </c>
      <c r="F19" s="62">
        <v>69.2</v>
      </c>
      <c r="G19" s="66">
        <v>75.8</v>
      </c>
      <c r="H19" s="61">
        <f t="shared" ref="H19:H20" si="0">SUM(G19/$O19)*100</f>
        <v>103.83561643835617</v>
      </c>
      <c r="I19" s="61">
        <v>74.8</v>
      </c>
      <c r="J19" s="61">
        <f t="shared" ref="J19:J20" si="1">SUM(I19/$O19)*100</f>
        <v>102.46575342465754</v>
      </c>
      <c r="K19" s="18">
        <v>74.7</v>
      </c>
      <c r="L19" s="61">
        <f t="shared" ref="L19:L20" si="2">SUM(K19/$O19)*100</f>
        <v>102.32876712328766</v>
      </c>
      <c r="M19" s="18">
        <v>77.100000000000009</v>
      </c>
      <c r="N19" s="28">
        <f>SUM(M19/$O19)*100</f>
        <v>105.61643835616439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78.8</v>
      </c>
      <c r="E20" s="61">
        <v>104.37086092715231</v>
      </c>
      <c r="F20" s="62">
        <v>75.5</v>
      </c>
      <c r="G20" s="58">
        <v>78.3</v>
      </c>
      <c r="H20" s="61">
        <f t="shared" si="0"/>
        <v>104.4</v>
      </c>
      <c r="I20" s="61">
        <v>78.7</v>
      </c>
      <c r="J20" s="61">
        <f t="shared" si="1"/>
        <v>104.93333333333335</v>
      </c>
      <c r="K20" s="18">
        <v>83.8</v>
      </c>
      <c r="L20" s="61">
        <f t="shared" si="2"/>
        <v>111.73333333333333</v>
      </c>
      <c r="M20" s="18">
        <v>83.5</v>
      </c>
      <c r="N20" s="28">
        <f>SUM(M20/$O20)*100</f>
        <v>111.33333333333333</v>
      </c>
      <c r="O20" s="34">
        <v>75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55.300000000000004</v>
      </c>
      <c r="H21" s="61">
        <f>SUM(G21/$O21)*100</f>
        <v>121.53846153846155</v>
      </c>
      <c r="I21" s="61">
        <v>46.2</v>
      </c>
      <c r="J21" s="61">
        <f>SUM(I21/$O21)*100</f>
        <v>101.53846153846156</v>
      </c>
      <c r="K21" s="18">
        <v>25</v>
      </c>
      <c r="L21" s="61">
        <f>SUM(K21/$O21)*100</f>
        <v>54.945054945054949</v>
      </c>
      <c r="M21" s="18">
        <v>21.4</v>
      </c>
      <c r="N21" s="28">
        <f>SUM(M21/$O21)*100</f>
        <v>47.032967032967029</v>
      </c>
      <c r="O21" s="34">
        <v>45.5</v>
      </c>
      <c r="Q21" s="1"/>
    </row>
    <row r="22" spans="3:17" ht="20.100000000000001" customHeight="1" x14ac:dyDescent="0.25">
      <c r="C22" s="39" t="s">
        <v>6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70.399999999999991</v>
      </c>
      <c r="E23" s="61">
        <v>113.54838709677418</v>
      </c>
      <c r="F23" s="62">
        <v>62</v>
      </c>
      <c r="G23" s="58">
        <v>66.5</v>
      </c>
      <c r="H23" s="61">
        <f>SUM(G23/$O23)*100</f>
        <v>102.30769230769229</v>
      </c>
      <c r="I23" s="61">
        <v>69.399999999999991</v>
      </c>
      <c r="J23" s="61">
        <f>SUM(I23/$O23)*100</f>
        <v>106.76923076923075</v>
      </c>
      <c r="K23" s="18">
        <v>67.600000000000009</v>
      </c>
      <c r="L23" s="61">
        <f>SUM(K23/$O23)*100</f>
        <v>104</v>
      </c>
      <c r="M23" s="18">
        <v>66.600000000000009</v>
      </c>
      <c r="N23" s="28">
        <f>SUM(M23/$O23)*100</f>
        <v>102.46153846153847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5219</v>
      </c>
      <c r="E24" s="61">
        <v>108.72916666666667</v>
      </c>
      <c r="F24" s="63">
        <v>4800</v>
      </c>
      <c r="G24" s="57">
        <v>5168</v>
      </c>
      <c r="H24" s="61">
        <f>SUM(G24/$O24)*100</f>
        <v>103.36000000000001</v>
      </c>
      <c r="I24" s="64">
        <v>5270</v>
      </c>
      <c r="J24" s="61">
        <f>SUM(I24/$O24)*100</f>
        <v>105.4</v>
      </c>
      <c r="K24" s="29">
        <v>5210</v>
      </c>
      <c r="L24" s="61">
        <f>SUM(K24/$O24)*100</f>
        <v>104.2</v>
      </c>
      <c r="M24" s="29">
        <v>5280</v>
      </c>
      <c r="N24" s="28">
        <f>SUM(M24/$O24)*100</f>
        <v>105.60000000000001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69.3</v>
      </c>
      <c r="E25" s="61">
        <v>107.94392523364485</v>
      </c>
      <c r="F25" s="62">
        <v>64.2</v>
      </c>
      <c r="G25" s="58">
        <v>64.3</v>
      </c>
      <c r="H25" s="61">
        <f>SUM(G25/$O25)*100</f>
        <v>98.92307692307692</v>
      </c>
      <c r="I25" s="61">
        <v>68.7</v>
      </c>
      <c r="J25" s="61">
        <f>SUM(I25/$O25)*100</f>
        <v>105.69230769230771</v>
      </c>
      <c r="K25" s="18">
        <v>68</v>
      </c>
      <c r="L25" s="61">
        <f>SUM(K25/$O25)*100</f>
        <v>104.61538461538463</v>
      </c>
      <c r="M25" s="18">
        <v>65.900000000000006</v>
      </c>
      <c r="N25" s="28">
        <f>SUM(M25/$O25)*100</f>
        <v>101.38461538461539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845" priority="80" operator="between">
      <formula>$F5*0.9</formula>
      <formula>$F5</formula>
    </cfRule>
    <cfRule type="cellIs" dxfId="844" priority="81" operator="lessThan">
      <formula>$F5*0.9</formula>
    </cfRule>
    <cfRule type="cellIs" dxfId="843" priority="82" operator="greaterThan">
      <formula>$F5</formula>
    </cfRule>
  </conditionalFormatting>
  <conditionalFormatting sqref="D7">
    <cfRule type="cellIs" dxfId="842" priority="73" operator="between">
      <formula>$F7*0.9</formula>
      <formula>$F7</formula>
    </cfRule>
    <cfRule type="cellIs" dxfId="841" priority="74" operator="lessThan">
      <formula>$F7*0.9</formula>
    </cfRule>
    <cfRule type="cellIs" dxfId="840" priority="75" operator="greaterThan">
      <formula>$F7</formula>
    </cfRule>
  </conditionalFormatting>
  <conditionalFormatting sqref="D6">
    <cfRule type="cellIs" dxfId="839" priority="70" operator="between">
      <formula>$F6*0.9</formula>
      <formula>$F6</formula>
    </cfRule>
    <cfRule type="cellIs" dxfId="838" priority="71" operator="lessThan">
      <formula>$F6*0.9</formula>
    </cfRule>
    <cfRule type="cellIs" dxfId="837" priority="72" operator="greaterThan">
      <formula>$F6</formula>
    </cfRule>
  </conditionalFormatting>
  <conditionalFormatting sqref="D11">
    <cfRule type="cellIs" dxfId="836" priority="67" operator="between">
      <formula>$F11*0.9</formula>
      <formula>$F11</formula>
    </cfRule>
    <cfRule type="cellIs" dxfId="835" priority="68" operator="lessThan">
      <formula>$F11*0.9</formula>
    </cfRule>
    <cfRule type="cellIs" dxfId="834" priority="69" operator="greaterThan">
      <formula>$F11</formula>
    </cfRule>
  </conditionalFormatting>
  <conditionalFormatting sqref="D17">
    <cfRule type="cellIs" dxfId="833" priority="64" operator="between">
      <formula>$F17*0.9</formula>
      <formula>$F17</formula>
    </cfRule>
    <cfRule type="cellIs" dxfId="832" priority="65" operator="lessThan">
      <formula>$F17*0.9</formula>
    </cfRule>
    <cfRule type="cellIs" dxfId="831" priority="66" operator="greaterThan">
      <formula>$F17</formula>
    </cfRule>
  </conditionalFormatting>
  <conditionalFormatting sqref="D23">
    <cfRule type="cellIs" dxfId="830" priority="61" operator="between">
      <formula>$F23*0.9</formula>
      <formula>$F23</formula>
    </cfRule>
    <cfRule type="cellIs" dxfId="829" priority="62" operator="lessThan">
      <formula>$F23*0.9</formula>
    </cfRule>
    <cfRule type="cellIs" dxfId="828" priority="63" operator="greaterThan">
      <formula>$F23</formula>
    </cfRule>
  </conditionalFormatting>
  <conditionalFormatting sqref="D12">
    <cfRule type="cellIs" dxfId="827" priority="58" operator="between">
      <formula>$F12*0.9</formula>
      <formula>$F12</formula>
    </cfRule>
    <cfRule type="cellIs" dxfId="826" priority="59" operator="lessThan">
      <formula>$F12*0.9</formula>
    </cfRule>
    <cfRule type="cellIs" dxfId="825" priority="60" operator="greaterThan">
      <formula>$F12</formula>
    </cfRule>
  </conditionalFormatting>
  <conditionalFormatting sqref="D24">
    <cfRule type="cellIs" dxfId="824" priority="55" operator="between">
      <formula>$F24*0.9</formula>
      <formula>$F24</formula>
    </cfRule>
    <cfRule type="cellIs" dxfId="823" priority="56" operator="lessThan">
      <formula>$F24*0.9</formula>
    </cfRule>
    <cfRule type="cellIs" dxfId="822" priority="57" operator="greaterThan">
      <formula>$F24</formula>
    </cfRule>
  </conditionalFormatting>
  <conditionalFormatting sqref="D13">
    <cfRule type="cellIs" dxfId="821" priority="52" operator="between">
      <formula>$F13*0.9</formula>
      <formula>$F13</formula>
    </cfRule>
    <cfRule type="cellIs" dxfId="820" priority="53" operator="lessThan">
      <formula>$F13*0.9</formula>
    </cfRule>
    <cfRule type="cellIs" dxfId="819" priority="54" operator="greaterThan">
      <formula>$F13</formula>
    </cfRule>
  </conditionalFormatting>
  <conditionalFormatting sqref="D19">
    <cfRule type="cellIs" dxfId="818" priority="49" operator="between">
      <formula>$F19*0.9</formula>
      <formula>$F19</formula>
    </cfRule>
    <cfRule type="cellIs" dxfId="817" priority="50" operator="lessThan">
      <formula>$F19*0.9</formula>
    </cfRule>
    <cfRule type="cellIs" dxfId="816" priority="51" operator="greaterThan">
      <formula>$F19</formula>
    </cfRule>
  </conditionalFormatting>
  <conditionalFormatting sqref="D25">
    <cfRule type="cellIs" dxfId="815" priority="46" operator="between">
      <formula>$F25*0.9</formula>
      <formula>$F25</formula>
    </cfRule>
    <cfRule type="cellIs" dxfId="814" priority="47" operator="lessThan">
      <formula>$F25*0.9</formula>
    </cfRule>
    <cfRule type="cellIs" dxfId="813" priority="48" operator="greaterThan">
      <formula>$F25</formula>
    </cfRule>
  </conditionalFormatting>
  <conditionalFormatting sqref="G5 I5 K5 M5">
    <cfRule type="cellIs" dxfId="812" priority="101" operator="between">
      <formula>$O5*0.9</formula>
      <formula>$O5</formula>
    </cfRule>
    <cfRule type="cellIs" dxfId="811" priority="102" operator="lessThan">
      <formula>$O5*0.9</formula>
    </cfRule>
    <cfRule type="cellIs" dxfId="810" priority="103" operator="greaterThan">
      <formula>$O5</formula>
    </cfRule>
  </conditionalFormatting>
  <conditionalFormatting sqref="G6 I6 K6 M6">
    <cfRule type="cellIs" dxfId="809" priority="83" operator="between">
      <formula>$O6*0.9</formula>
      <formula>$O6</formula>
    </cfRule>
    <cfRule type="cellIs" dxfId="808" priority="84" operator="lessThan">
      <formula>$O6*0.9</formula>
    </cfRule>
    <cfRule type="cellIs" dxfId="807" priority="85" operator="greaterThan">
      <formula>$O6</formula>
    </cfRule>
  </conditionalFormatting>
  <conditionalFormatting sqref="G7 I7 K7 M7">
    <cfRule type="cellIs" dxfId="806" priority="43" operator="between">
      <formula>$O7*0.9</formula>
      <formula>$O7</formula>
    </cfRule>
    <cfRule type="cellIs" dxfId="805" priority="44" operator="lessThan">
      <formula>$O7*0.9</formula>
    </cfRule>
    <cfRule type="cellIs" dxfId="804" priority="45" operator="greaterThan">
      <formula>$O7</formula>
    </cfRule>
  </conditionalFormatting>
  <conditionalFormatting sqref="G11 I11 K11 M11">
    <cfRule type="cellIs" dxfId="803" priority="98" operator="between">
      <formula>$O11*0.9</formula>
      <formula>$O11</formula>
    </cfRule>
    <cfRule type="cellIs" dxfId="802" priority="99" operator="lessThan">
      <formula>$O11*0.9</formula>
    </cfRule>
    <cfRule type="cellIs" dxfId="801" priority="100" operator="greaterThan">
      <formula>$O11</formula>
    </cfRule>
  </conditionalFormatting>
  <conditionalFormatting sqref="G12 I12 K12 M12">
    <cfRule type="cellIs" dxfId="800" priority="95" operator="between">
      <formula>$O12*0.9</formula>
      <formula>$O12</formula>
    </cfRule>
    <cfRule type="cellIs" dxfId="799" priority="96" operator="lessThan">
      <formula>$O12*0.9</formula>
    </cfRule>
    <cfRule type="cellIs" dxfId="798" priority="97" operator="greaterThan">
      <formula>$O12</formula>
    </cfRule>
  </conditionalFormatting>
  <conditionalFormatting sqref="G13 I13 K13 M13">
    <cfRule type="cellIs" dxfId="797" priority="77" operator="between">
      <formula>$O13*0.9</formula>
      <formula>$O13</formula>
    </cfRule>
    <cfRule type="cellIs" dxfId="796" priority="78" operator="lessThan">
      <formula>$O13*0.9</formula>
    </cfRule>
    <cfRule type="cellIs" dxfId="795" priority="79" operator="greaterThan">
      <formula>$O13</formula>
    </cfRule>
  </conditionalFormatting>
  <conditionalFormatting sqref="G14 I14 K14 M14">
    <cfRule type="cellIs" dxfId="794" priority="37" operator="between">
      <formula>$O14*0.9</formula>
      <formula>$O14</formula>
    </cfRule>
    <cfRule type="cellIs" dxfId="793" priority="38" operator="lessThan">
      <formula>$O14*0.9</formula>
    </cfRule>
    <cfRule type="cellIs" dxfId="792" priority="39" operator="greaterThan">
      <formula>$O14</formula>
    </cfRule>
  </conditionalFormatting>
  <conditionalFormatting sqref="G17:G18 I17:I18 K17:K18 M17:M18">
    <cfRule type="cellIs" dxfId="791" priority="92" operator="between">
      <formula>$O17*0.9</formula>
      <formula>$O17</formula>
    </cfRule>
    <cfRule type="cellIs" dxfId="790" priority="93" operator="lessThan">
      <formula>$O17*0.9</formula>
    </cfRule>
    <cfRule type="cellIs" dxfId="789" priority="94" operator="greaterThan">
      <formula>$O17</formula>
    </cfRule>
  </conditionalFormatting>
  <conditionalFormatting sqref="G19 I19 K19 M19">
    <cfRule type="cellIs" dxfId="788" priority="34" operator="between">
      <formula>$O19*0.9</formula>
      <formula>$O19</formula>
    </cfRule>
    <cfRule type="cellIs" dxfId="787" priority="35" operator="lessThan">
      <formula>$O19*0.9</formula>
    </cfRule>
    <cfRule type="cellIs" dxfId="786" priority="36" operator="greaterThan">
      <formula>$O19</formula>
    </cfRule>
  </conditionalFormatting>
  <conditionalFormatting sqref="G20 I20 K20 M20">
    <cfRule type="cellIs" dxfId="785" priority="31" operator="between">
      <formula>$O20*0.9</formula>
      <formula>$O20</formula>
    </cfRule>
    <cfRule type="cellIs" dxfId="784" priority="32" operator="lessThan">
      <formula>$O20*0.9</formula>
    </cfRule>
    <cfRule type="cellIs" dxfId="783" priority="33" operator="greaterThan">
      <formula>$O20</formula>
    </cfRule>
  </conditionalFormatting>
  <conditionalFormatting sqref="G23 I23 K23 M23">
    <cfRule type="cellIs" dxfId="782" priority="89" operator="between">
      <formula>$O23*0.9</formula>
      <formula>$O23</formula>
    </cfRule>
    <cfRule type="cellIs" dxfId="781" priority="90" operator="lessThan">
      <formula>$O23*0.9</formula>
    </cfRule>
    <cfRule type="cellIs" dxfId="780" priority="91" operator="greaterThan">
      <formula>$O23</formula>
    </cfRule>
  </conditionalFormatting>
  <conditionalFormatting sqref="G24 I24 K24 M24">
    <cfRule type="cellIs" dxfId="779" priority="86" operator="between">
      <formula>$O24*0.9</formula>
      <formula>$O24</formula>
    </cfRule>
    <cfRule type="cellIs" dxfId="778" priority="87" operator="lessThan">
      <formula>$O24*0.9</formula>
    </cfRule>
    <cfRule type="cellIs" dxfId="777" priority="88" operator="greaterThan">
      <formula>$O24</formula>
    </cfRule>
  </conditionalFormatting>
  <conditionalFormatting sqref="G25 I25 K25 M25">
    <cfRule type="cellIs" dxfId="776" priority="28" operator="between">
      <formula>$O25*0.9</formula>
      <formula>$O25</formula>
    </cfRule>
    <cfRule type="cellIs" dxfId="775" priority="29" operator="lessThan">
      <formula>$O25*0.9</formula>
    </cfRule>
    <cfRule type="cellIs" dxfId="774" priority="30" operator="greaterThan">
      <formula>$O25</formula>
    </cfRule>
  </conditionalFormatting>
  <conditionalFormatting sqref="D8">
    <cfRule type="cellIs" dxfId="773" priority="25" operator="between">
      <formula>$F8*0.9</formula>
      <formula>$F8</formula>
    </cfRule>
    <cfRule type="cellIs" dxfId="772" priority="26" operator="lessThan">
      <formula>$F8*0.9</formula>
    </cfRule>
    <cfRule type="cellIs" dxfId="771" priority="27" operator="greaterThan">
      <formula>$F8</formula>
    </cfRule>
  </conditionalFormatting>
  <conditionalFormatting sqref="D14">
    <cfRule type="cellIs" dxfId="770" priority="22" operator="between">
      <formula>$F14*0.9</formula>
      <formula>$F14</formula>
    </cfRule>
    <cfRule type="cellIs" dxfId="769" priority="23" operator="lessThan">
      <formula>$F14*0.9</formula>
    </cfRule>
    <cfRule type="cellIs" dxfId="768" priority="24" operator="greaterThan">
      <formula>$F14</formula>
    </cfRule>
  </conditionalFormatting>
  <conditionalFormatting sqref="D20">
    <cfRule type="cellIs" dxfId="767" priority="19" operator="between">
      <formula>$F20*0.9</formula>
      <formula>$F20</formula>
    </cfRule>
    <cfRule type="cellIs" dxfId="766" priority="20" operator="lessThan">
      <formula>$F20*0.9</formula>
    </cfRule>
    <cfRule type="cellIs" dxfId="765" priority="21" operator="greaterThan">
      <formula>$F20</formula>
    </cfRule>
  </conditionalFormatting>
  <conditionalFormatting sqref="G15 I15 K15 M15">
    <cfRule type="cellIs" dxfId="764" priority="16" operator="between">
      <formula>$O15*0.9</formula>
      <formula>$O15</formula>
    </cfRule>
    <cfRule type="cellIs" dxfId="763" priority="17" operator="lessThan">
      <formula>$O15*0.9</formula>
    </cfRule>
    <cfRule type="cellIs" dxfId="762" priority="18" operator="greaterThan">
      <formula>$O15</formula>
    </cfRule>
  </conditionalFormatting>
  <conditionalFormatting sqref="G21 I21 K21 M21">
    <cfRule type="cellIs" dxfId="761" priority="10" operator="between">
      <formula>$O21*0.9</formula>
      <formula>$O21</formula>
    </cfRule>
    <cfRule type="cellIs" dxfId="760" priority="11" operator="lessThan">
      <formula>$O21*0.9</formula>
    </cfRule>
    <cfRule type="cellIs" dxfId="759" priority="12" operator="greaterThan">
      <formula>$O21</formula>
    </cfRule>
  </conditionalFormatting>
  <conditionalFormatting sqref="G8 I8 K8 M8">
    <cfRule type="cellIs" dxfId="758" priority="4" operator="between">
      <formula>$O8*0.9</formula>
      <formula>$O8</formula>
    </cfRule>
    <cfRule type="cellIs" dxfId="757" priority="5" operator="lessThan">
      <formula>$O8*0.9</formula>
    </cfRule>
    <cfRule type="cellIs" dxfId="756" priority="6" operator="greaterThan">
      <formula>$O8</formula>
    </cfRule>
  </conditionalFormatting>
  <conditionalFormatting sqref="G9 I9 K9 M9">
    <cfRule type="cellIs" dxfId="755" priority="1" operator="between">
      <formula>$O9*0.9</formula>
      <formula>$O9</formula>
    </cfRule>
    <cfRule type="cellIs" dxfId="754" priority="2" operator="lessThan">
      <formula>$O9*0.9</formula>
    </cfRule>
    <cfRule type="cellIs" dxfId="753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91.7</v>
      </c>
      <c r="E5" s="61">
        <v>101.66297117516629</v>
      </c>
      <c r="F5" s="62">
        <v>90.2</v>
      </c>
      <c r="G5" s="58">
        <v>89.7</v>
      </c>
      <c r="H5" s="61">
        <f>SUM(G5/$O5)*100</f>
        <v>94.421052631578945</v>
      </c>
      <c r="I5" s="61">
        <v>90</v>
      </c>
      <c r="J5" s="61">
        <f>SUM(I5/$O5)*100</f>
        <v>94.73684210526315</v>
      </c>
      <c r="K5" s="18">
        <v>89.3</v>
      </c>
      <c r="L5" s="61">
        <f>SUM(K5/$O5)*100</f>
        <v>94</v>
      </c>
      <c r="M5" s="18">
        <v>91.100000000000009</v>
      </c>
      <c r="N5" s="28">
        <f>SUM(M5/$O5)*100</f>
        <v>95.894736842105274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8952</v>
      </c>
      <c r="E6" s="61">
        <v>96.258064516129025</v>
      </c>
      <c r="F6" s="63">
        <v>9300</v>
      </c>
      <c r="G6" s="57">
        <v>9407</v>
      </c>
      <c r="H6" s="61">
        <f>SUM(G6/$O6)*100</f>
        <v>99.021052631578939</v>
      </c>
      <c r="I6" s="64">
        <v>9774</v>
      </c>
      <c r="J6" s="61">
        <f>SUM(I6/$O6)*100</f>
        <v>102.8842105263158</v>
      </c>
      <c r="K6" s="29">
        <v>9844</v>
      </c>
      <c r="L6" s="61">
        <f>SUM(K6/$O6)*100</f>
        <v>103.62105263157895</v>
      </c>
      <c r="M6" s="29">
        <v>10192</v>
      </c>
      <c r="N6" s="28">
        <f>SUM(M6/$O6)*100</f>
        <v>107.28421052631577</v>
      </c>
      <c r="O6" s="35">
        <v>9500</v>
      </c>
      <c r="Q6" s="1"/>
    </row>
    <row r="7" spans="3:17" ht="20.100000000000001" customHeight="1" x14ac:dyDescent="0.25">
      <c r="C7" s="21" t="s">
        <v>10</v>
      </c>
      <c r="D7" s="18">
        <v>91.8</v>
      </c>
      <c r="E7" s="61">
        <v>100.6578947368421</v>
      </c>
      <c r="F7" s="65">
        <v>91.2</v>
      </c>
      <c r="G7" s="58">
        <v>90.9</v>
      </c>
      <c r="H7" s="61">
        <f>SUM(G7/$O7)*100</f>
        <v>95.684210526315795</v>
      </c>
      <c r="I7" s="61">
        <v>89.1</v>
      </c>
      <c r="J7" s="61">
        <f>SUM(I7/$O7)*100</f>
        <v>93.78947368421052</v>
      </c>
      <c r="K7" s="18">
        <v>86.8</v>
      </c>
      <c r="L7" s="61">
        <f>SUM(K7/$O7)*100</f>
        <v>91.368421052631575</v>
      </c>
      <c r="M7" s="18">
        <v>83.3</v>
      </c>
      <c r="N7" s="28">
        <f>SUM(M7/$O7)*100</f>
        <v>87.68421052631578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83.6</v>
      </c>
      <c r="E8" s="61">
        <v>99.523809523809518</v>
      </c>
      <c r="F8" s="65">
        <v>84</v>
      </c>
      <c r="G8" s="121">
        <v>83.1</v>
      </c>
      <c r="H8" s="122">
        <f>SUM(G8/$O8)*100</f>
        <v>98.928571428571416</v>
      </c>
      <c r="I8" s="122">
        <v>80.600000000000009</v>
      </c>
      <c r="J8" s="122">
        <f>SUM(I8/$O8)*100</f>
        <v>95.952380952380963</v>
      </c>
      <c r="K8" s="116">
        <v>74.099999999999994</v>
      </c>
      <c r="L8" s="122">
        <f>SUM(K8/$O8)*100</f>
        <v>88.214285714285708</v>
      </c>
      <c r="M8" s="116">
        <v>75.7</v>
      </c>
      <c r="N8" s="28">
        <f>SUM(M8/$O8)*100</f>
        <v>90.11904761904762</v>
      </c>
      <c r="O8" s="34">
        <v>84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65.5</v>
      </c>
      <c r="H9" s="122">
        <f>SUM(G9/$O9)*100</f>
        <v>119.09090909090907</v>
      </c>
      <c r="I9" s="122">
        <v>59.4</v>
      </c>
      <c r="J9" s="122">
        <f>SUM(I9/$O9)*100</f>
        <v>107.99999999999999</v>
      </c>
      <c r="K9" s="116">
        <v>53.2</v>
      </c>
      <c r="L9" s="122">
        <f>SUM(K9/$O9)*100</f>
        <v>96.72727272727272</v>
      </c>
      <c r="M9" s="116">
        <v>70.599999999999994</v>
      </c>
      <c r="N9" s="28">
        <f>SUM(M9/$O9)*100</f>
        <v>128.36363636363635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</v>
      </c>
      <c r="E11" s="61">
        <v>90.702947845804985</v>
      </c>
      <c r="F11" s="62">
        <v>88.2</v>
      </c>
      <c r="G11" s="58">
        <v>78.600000000000009</v>
      </c>
      <c r="H11" s="61">
        <f>SUM(G11/$O11)*100</f>
        <v>84.516129032258064</v>
      </c>
      <c r="I11" s="61">
        <v>83.3</v>
      </c>
      <c r="J11" s="61">
        <f>SUM(I11/$O11)*100</f>
        <v>89.569892473118273</v>
      </c>
      <c r="K11" s="18">
        <v>72.7</v>
      </c>
      <c r="L11" s="61">
        <f>SUM(K11/$O11)*100</f>
        <v>78.172043010752688</v>
      </c>
      <c r="M11" s="18">
        <v>77.8</v>
      </c>
      <c r="N11" s="28">
        <f>SUM(M11/$O11)*100</f>
        <v>83.655913978494624</v>
      </c>
      <c r="O11" s="34">
        <v>93</v>
      </c>
      <c r="Q11" s="1"/>
    </row>
    <row r="12" spans="3:17" ht="20.100000000000001" customHeight="1" x14ac:dyDescent="0.25">
      <c r="C12" s="21" t="s">
        <v>3</v>
      </c>
      <c r="D12" s="29">
        <v>7504</v>
      </c>
      <c r="E12" s="61">
        <v>104.22222222222221</v>
      </c>
      <c r="F12" s="63">
        <v>7200</v>
      </c>
      <c r="G12" s="57">
        <v>7487</v>
      </c>
      <c r="H12" s="61">
        <f>SUM(G12/$O12)*100</f>
        <v>94.77215189873418</v>
      </c>
      <c r="I12" s="64">
        <v>8882</v>
      </c>
      <c r="J12" s="61">
        <f>SUM(I12/$O12)*100</f>
        <v>112.43037974683546</v>
      </c>
      <c r="K12" s="29">
        <v>11107</v>
      </c>
      <c r="L12" s="61">
        <f>SUM(K12/$O12)*100</f>
        <v>140.59493670886076</v>
      </c>
      <c r="M12" s="29">
        <v>11107</v>
      </c>
      <c r="N12" s="28">
        <f>SUM(M12/$O12)*100</f>
        <v>140.59493670886076</v>
      </c>
      <c r="O12" s="35">
        <v>7900</v>
      </c>
      <c r="Q12" s="1"/>
    </row>
    <row r="13" spans="3:17" ht="20.100000000000001" customHeight="1" x14ac:dyDescent="0.25">
      <c r="C13" s="21" t="s">
        <v>10</v>
      </c>
      <c r="D13" s="18">
        <v>81.8</v>
      </c>
      <c r="E13" s="61">
        <v>94.895591647331784</v>
      </c>
      <c r="F13" s="62">
        <v>86.2</v>
      </c>
      <c r="G13" s="58">
        <v>80</v>
      </c>
      <c r="H13" s="61">
        <f>SUM(G13/$O13)*100</f>
        <v>90.909090909090907</v>
      </c>
      <c r="I13" s="61">
        <v>66.7</v>
      </c>
      <c r="J13" s="18">
        <f>SUM(I13/$O13)*100</f>
        <v>75.795454545454547</v>
      </c>
      <c r="K13" s="18">
        <v>64.3</v>
      </c>
      <c r="L13" s="61">
        <f>SUM(K13/$O13)*100</f>
        <v>73.068181818181813</v>
      </c>
      <c r="M13" s="18">
        <v>75</v>
      </c>
      <c r="N13" s="28">
        <f>SUM(M13/$O13)*100</f>
        <v>85.227272727272734</v>
      </c>
      <c r="O13" s="34">
        <v>88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61">
        <v>122.14076246334309</v>
      </c>
      <c r="F14" s="62">
        <v>68.2</v>
      </c>
      <c r="G14" s="58">
        <v>83.3</v>
      </c>
      <c r="H14" s="61">
        <f>SUM(G14/$O14)*100</f>
        <v>119</v>
      </c>
      <c r="I14" s="61">
        <v>77.8</v>
      </c>
      <c r="J14" s="61">
        <f>SUM(I14/$O14)*100</f>
        <v>111.14285714285714</v>
      </c>
      <c r="K14" s="18">
        <v>75</v>
      </c>
      <c r="L14" s="61">
        <f>SUM(K14/$O14)*100</f>
        <v>107.14285714285714</v>
      </c>
      <c r="M14" s="18">
        <v>57.099999999999994</v>
      </c>
      <c r="N14" s="28">
        <f>SUM(M14/$O14)*100</f>
        <v>81.571428571428555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28.000000000000004</v>
      </c>
      <c r="H15" s="61">
        <f>SUM(G15/$O15)*100</f>
        <v>58.823529411764717</v>
      </c>
      <c r="I15" s="61">
        <v>43.6</v>
      </c>
      <c r="J15" s="61">
        <f>SUM(I15/$O15)*100</f>
        <v>91.596638655462201</v>
      </c>
      <c r="K15" s="18">
        <v>54.300000000000004</v>
      </c>
      <c r="L15" s="61">
        <f>SUM(K15/$O15)*100</f>
        <v>114.07563025210085</v>
      </c>
      <c r="M15" s="18">
        <v>77.8</v>
      </c>
      <c r="N15" s="28">
        <f>SUM(M15/$O15)*100</f>
        <v>163.44537815126051</v>
      </c>
      <c r="O15" s="34">
        <v>47.599999999999994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93.8</v>
      </c>
      <c r="E17" s="61">
        <v>124.2384105960265</v>
      </c>
      <c r="F17" s="62">
        <v>75.5</v>
      </c>
      <c r="G17" s="58">
        <v>94.1</v>
      </c>
      <c r="H17" s="61">
        <f>SUM(G17/$O17)*100</f>
        <v>108.16091954022988</v>
      </c>
      <c r="I17" s="61">
        <v>91.9</v>
      </c>
      <c r="J17" s="61">
        <f>SUM(I17/$O17)*100</f>
        <v>105.63218390804599</v>
      </c>
      <c r="K17" s="18">
        <v>90.9</v>
      </c>
      <c r="L17" s="61">
        <f>SUM(K17/$O17)*100</f>
        <v>104.48275862068965</v>
      </c>
      <c r="M17" s="18">
        <v>92.600000000000009</v>
      </c>
      <c r="N17" s="28">
        <f>SUM(M17/$O17)*100</f>
        <v>106.43678160919541</v>
      </c>
      <c r="O17" s="34">
        <v>87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5113</v>
      </c>
      <c r="H18" s="61">
        <f>SUM(G18/$O18)*100</f>
        <v>86.661016949152554</v>
      </c>
      <c r="I18" s="123">
        <v>4550</v>
      </c>
      <c r="J18" s="61">
        <f>SUM(I18/$O18)*100</f>
        <v>77.118644067796609</v>
      </c>
      <c r="K18" s="117">
        <v>4095</v>
      </c>
      <c r="L18" s="61">
        <f>SUM(K18/$O18)*100</f>
        <v>69.406779661016955</v>
      </c>
      <c r="M18" s="117">
        <v>4174</v>
      </c>
      <c r="N18" s="28">
        <f>SUM(M18/$O18)*100</f>
        <v>70.745762711864401</v>
      </c>
      <c r="O18" s="118">
        <v>5900</v>
      </c>
      <c r="Q18" s="1"/>
    </row>
    <row r="19" spans="3:17" ht="20.100000000000001" customHeight="1" x14ac:dyDescent="0.25">
      <c r="C19" s="21" t="s">
        <v>10</v>
      </c>
      <c r="D19" s="18">
        <v>93.8</v>
      </c>
      <c r="E19" s="61">
        <v>128.14207650273224</v>
      </c>
      <c r="F19" s="62">
        <v>73.2</v>
      </c>
      <c r="G19" s="66">
        <v>91.9</v>
      </c>
      <c r="H19" s="61">
        <f t="shared" ref="H19:H20" si="0">SUM(G19/$O19)*100</f>
        <v>99.351351351351354</v>
      </c>
      <c r="I19" s="61">
        <v>90.600000000000009</v>
      </c>
      <c r="J19" s="61">
        <f t="shared" ref="J19:J20" si="1">SUM(I19/$O19)*100</f>
        <v>97.945945945945951</v>
      </c>
      <c r="K19" s="18">
        <v>94.1</v>
      </c>
      <c r="L19" s="61">
        <f t="shared" ref="L19:L20" si="2">SUM(K19/$O19)*100</f>
        <v>101.72972972972974</v>
      </c>
      <c r="M19" s="18">
        <v>89.2</v>
      </c>
      <c r="N19" s="28">
        <f>SUM(M19/$O19)*100</f>
        <v>96.432432432432435</v>
      </c>
      <c r="O19" s="34">
        <v>92.5</v>
      </c>
      <c r="Q19" s="1"/>
    </row>
    <row r="20" spans="3:17" ht="20.100000000000001" customHeight="1" x14ac:dyDescent="0.25">
      <c r="C20" s="21" t="s">
        <v>13</v>
      </c>
      <c r="D20" s="18">
        <v>64</v>
      </c>
      <c r="E20" s="61">
        <v>84.768211920529808</v>
      </c>
      <c r="F20" s="62">
        <v>75.5</v>
      </c>
      <c r="G20" s="58">
        <v>73.099999999999994</v>
      </c>
      <c r="H20" s="61">
        <f t="shared" si="0"/>
        <v>95.555555555555543</v>
      </c>
      <c r="I20" s="61">
        <v>78.900000000000006</v>
      </c>
      <c r="J20" s="61">
        <f t="shared" si="1"/>
        <v>103.1372549019608</v>
      </c>
      <c r="K20" s="18">
        <v>82.6</v>
      </c>
      <c r="L20" s="61">
        <f t="shared" si="2"/>
        <v>107.97385620915033</v>
      </c>
      <c r="M20" s="18">
        <v>85</v>
      </c>
      <c r="N20" s="28">
        <f>SUM(M20/$O20)*100</f>
        <v>111.11111111111111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45.5</v>
      </c>
      <c r="H21" s="61">
        <f>SUM(G21/$O21)*100</f>
        <v>91</v>
      </c>
      <c r="I21" s="61">
        <v>45</v>
      </c>
      <c r="J21" s="61">
        <f>SUM(I21/$O21)*100</f>
        <v>90</v>
      </c>
      <c r="K21" s="18">
        <v>46.2</v>
      </c>
      <c r="L21" s="61">
        <f>SUM(K21/$O21)*100</f>
        <v>92.4</v>
      </c>
      <c r="M21" s="18">
        <v>56.000000000000007</v>
      </c>
      <c r="N21" s="28">
        <f>SUM(M21/$O21)*100</f>
        <v>112.00000000000001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70.599999999999994</v>
      </c>
      <c r="E23" s="61">
        <v>111.70886075949366</v>
      </c>
      <c r="F23" s="62">
        <v>63.2</v>
      </c>
      <c r="G23" s="58">
        <v>65.7</v>
      </c>
      <c r="H23" s="61">
        <f>SUM(G23/$O23)*100</f>
        <v>90</v>
      </c>
      <c r="I23" s="61">
        <v>69.099999999999994</v>
      </c>
      <c r="J23" s="61">
        <f>SUM(I23/$O23)*100</f>
        <v>94.657534246575338</v>
      </c>
      <c r="K23" s="18">
        <v>66.900000000000006</v>
      </c>
      <c r="L23" s="61">
        <f>SUM(K23/$O23)*100</f>
        <v>91.643835616438366</v>
      </c>
      <c r="M23" s="18">
        <v>64.3</v>
      </c>
      <c r="N23" s="28">
        <f>SUM(M23/$O23)*100</f>
        <v>88.082191780821915</v>
      </c>
      <c r="O23" s="34">
        <v>73</v>
      </c>
      <c r="Q23" s="1"/>
    </row>
    <row r="24" spans="3:17" ht="20.100000000000001" customHeight="1" x14ac:dyDescent="0.25">
      <c r="C24" s="21" t="s">
        <v>3</v>
      </c>
      <c r="D24" s="29">
        <v>5918</v>
      </c>
      <c r="E24" s="61">
        <v>122.02061855670104</v>
      </c>
      <c r="F24" s="63">
        <v>4850</v>
      </c>
      <c r="G24" s="57">
        <v>5525</v>
      </c>
      <c r="H24" s="61">
        <f>SUM(G24/$O24)*100</f>
        <v>102.31481481481481</v>
      </c>
      <c r="I24" s="64">
        <v>5814</v>
      </c>
      <c r="J24" s="61">
        <f>SUM(I24/$O24)*100</f>
        <v>107.66666666666667</v>
      </c>
      <c r="K24" s="29">
        <v>5783</v>
      </c>
      <c r="L24" s="61">
        <f>SUM(K24/$O24)*100</f>
        <v>107.09259259259258</v>
      </c>
      <c r="M24" s="29">
        <v>5935</v>
      </c>
      <c r="N24" s="28">
        <f>SUM(M24/$O24)*100</f>
        <v>109.9074074074074</v>
      </c>
      <c r="O24" s="35">
        <v>5400</v>
      </c>
      <c r="Q24" s="1"/>
    </row>
    <row r="25" spans="3:17" ht="20.100000000000001" customHeight="1" x14ac:dyDescent="0.25">
      <c r="C25" s="25" t="s">
        <v>10</v>
      </c>
      <c r="D25" s="18">
        <v>69.399999999999991</v>
      </c>
      <c r="E25" s="61">
        <v>108.09968847352023</v>
      </c>
      <c r="F25" s="62">
        <v>64.2</v>
      </c>
      <c r="G25" s="58">
        <v>63.5</v>
      </c>
      <c r="H25" s="61">
        <f>SUM(G25/$O25)*100</f>
        <v>90.714285714285708</v>
      </c>
      <c r="I25" s="61">
        <v>68.5</v>
      </c>
      <c r="J25" s="61">
        <f>SUM(I25/$O25)*100</f>
        <v>97.857142857142847</v>
      </c>
      <c r="K25" s="18">
        <v>65.900000000000006</v>
      </c>
      <c r="L25" s="61">
        <f>SUM(K25/$O25)*100</f>
        <v>94.142857142857153</v>
      </c>
      <c r="M25" s="18">
        <v>63.1</v>
      </c>
      <c r="N25" s="28">
        <f>SUM(M25/$O25)*100</f>
        <v>90.142857142857153</v>
      </c>
      <c r="O25" s="34">
        <v>70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752" priority="80" operator="between">
      <formula>$F5*0.9</formula>
      <formula>$F5</formula>
    </cfRule>
    <cfRule type="cellIs" dxfId="751" priority="81" operator="lessThan">
      <formula>$F5*0.9</formula>
    </cfRule>
    <cfRule type="cellIs" dxfId="750" priority="82" operator="greaterThan">
      <formula>$F5</formula>
    </cfRule>
  </conditionalFormatting>
  <conditionalFormatting sqref="D7">
    <cfRule type="cellIs" dxfId="749" priority="73" operator="between">
      <formula>$F7*0.9</formula>
      <formula>$F7</formula>
    </cfRule>
    <cfRule type="cellIs" dxfId="748" priority="74" operator="lessThan">
      <formula>$F7*0.9</formula>
    </cfRule>
    <cfRule type="cellIs" dxfId="747" priority="75" operator="greaterThan">
      <formula>$F7</formula>
    </cfRule>
  </conditionalFormatting>
  <conditionalFormatting sqref="D6">
    <cfRule type="cellIs" dxfId="746" priority="70" operator="between">
      <formula>$F6*0.9</formula>
      <formula>$F6</formula>
    </cfRule>
    <cfRule type="cellIs" dxfId="745" priority="71" operator="lessThan">
      <formula>$F6*0.9</formula>
    </cfRule>
    <cfRule type="cellIs" dxfId="744" priority="72" operator="greaterThan">
      <formula>$F6</formula>
    </cfRule>
  </conditionalFormatting>
  <conditionalFormatting sqref="D11">
    <cfRule type="cellIs" dxfId="743" priority="67" operator="between">
      <formula>$F11*0.9</formula>
      <formula>$F11</formula>
    </cfRule>
    <cfRule type="cellIs" dxfId="742" priority="68" operator="lessThan">
      <formula>$F11*0.9</formula>
    </cfRule>
    <cfRule type="cellIs" dxfId="741" priority="69" operator="greaterThan">
      <formula>$F11</formula>
    </cfRule>
  </conditionalFormatting>
  <conditionalFormatting sqref="D17">
    <cfRule type="cellIs" dxfId="740" priority="64" operator="between">
      <formula>$F17*0.9</formula>
      <formula>$F17</formula>
    </cfRule>
    <cfRule type="cellIs" dxfId="739" priority="65" operator="lessThan">
      <formula>$F17*0.9</formula>
    </cfRule>
    <cfRule type="cellIs" dxfId="738" priority="66" operator="greaterThan">
      <formula>$F17</formula>
    </cfRule>
  </conditionalFormatting>
  <conditionalFormatting sqref="D23">
    <cfRule type="cellIs" dxfId="737" priority="61" operator="between">
      <formula>$F23*0.9</formula>
      <formula>$F23</formula>
    </cfRule>
    <cfRule type="cellIs" dxfId="736" priority="62" operator="lessThan">
      <formula>$F23*0.9</formula>
    </cfRule>
    <cfRule type="cellIs" dxfId="735" priority="63" operator="greaterThan">
      <formula>$F23</formula>
    </cfRule>
  </conditionalFormatting>
  <conditionalFormatting sqref="D12">
    <cfRule type="cellIs" dxfId="734" priority="58" operator="between">
      <formula>$F12*0.9</formula>
      <formula>$F12</formula>
    </cfRule>
    <cfRule type="cellIs" dxfId="733" priority="59" operator="lessThan">
      <formula>$F12*0.9</formula>
    </cfRule>
    <cfRule type="cellIs" dxfId="732" priority="60" operator="greaterThan">
      <formula>$F12</formula>
    </cfRule>
  </conditionalFormatting>
  <conditionalFormatting sqref="D24">
    <cfRule type="cellIs" dxfId="731" priority="55" operator="between">
      <formula>$F24*0.9</formula>
      <formula>$F24</formula>
    </cfRule>
    <cfRule type="cellIs" dxfId="730" priority="56" operator="lessThan">
      <formula>$F24*0.9</formula>
    </cfRule>
    <cfRule type="cellIs" dxfId="729" priority="57" operator="greaterThan">
      <formula>$F24</formula>
    </cfRule>
  </conditionalFormatting>
  <conditionalFormatting sqref="D13">
    <cfRule type="cellIs" dxfId="728" priority="52" operator="between">
      <formula>$F13*0.9</formula>
      <formula>$F13</formula>
    </cfRule>
    <cfRule type="cellIs" dxfId="727" priority="53" operator="lessThan">
      <formula>$F13*0.9</formula>
    </cfRule>
    <cfRule type="cellIs" dxfId="726" priority="54" operator="greaterThan">
      <formula>$F13</formula>
    </cfRule>
  </conditionalFormatting>
  <conditionalFormatting sqref="D19">
    <cfRule type="cellIs" dxfId="725" priority="49" operator="between">
      <formula>$F19*0.9</formula>
      <formula>$F19</formula>
    </cfRule>
    <cfRule type="cellIs" dxfId="724" priority="50" operator="lessThan">
      <formula>$F19*0.9</formula>
    </cfRule>
    <cfRule type="cellIs" dxfId="723" priority="51" operator="greaterThan">
      <formula>$F19</formula>
    </cfRule>
  </conditionalFormatting>
  <conditionalFormatting sqref="D25">
    <cfRule type="cellIs" dxfId="722" priority="46" operator="between">
      <formula>$F25*0.9</formula>
      <formula>$F25</formula>
    </cfRule>
    <cfRule type="cellIs" dxfId="721" priority="47" operator="lessThan">
      <formula>$F25*0.9</formula>
    </cfRule>
    <cfRule type="cellIs" dxfId="720" priority="48" operator="greaterThan">
      <formula>$F25</formula>
    </cfRule>
  </conditionalFormatting>
  <conditionalFormatting sqref="G5 I5 K5 M5">
    <cfRule type="cellIs" dxfId="719" priority="101" operator="between">
      <formula>$O5*0.9</formula>
      <formula>$O5</formula>
    </cfRule>
    <cfRule type="cellIs" dxfId="718" priority="102" operator="lessThan">
      <formula>$O5*0.9</formula>
    </cfRule>
    <cfRule type="cellIs" dxfId="717" priority="103" operator="greaterThan">
      <formula>$O5</formula>
    </cfRule>
  </conditionalFormatting>
  <conditionalFormatting sqref="G6 I6 K6 M6">
    <cfRule type="cellIs" dxfId="716" priority="83" operator="between">
      <formula>$O6*0.9</formula>
      <formula>$O6</formula>
    </cfRule>
    <cfRule type="cellIs" dxfId="715" priority="84" operator="lessThan">
      <formula>$O6*0.9</formula>
    </cfRule>
    <cfRule type="cellIs" dxfId="714" priority="85" operator="greaterThan">
      <formula>$O6</formula>
    </cfRule>
  </conditionalFormatting>
  <conditionalFormatting sqref="G7 I7 K7 M7">
    <cfRule type="cellIs" dxfId="713" priority="43" operator="between">
      <formula>$O7*0.9</formula>
      <formula>$O7</formula>
    </cfRule>
    <cfRule type="cellIs" dxfId="712" priority="44" operator="lessThan">
      <formula>$O7*0.9</formula>
    </cfRule>
    <cfRule type="cellIs" dxfId="711" priority="45" operator="greaterThan">
      <formula>$O7</formula>
    </cfRule>
  </conditionalFormatting>
  <conditionalFormatting sqref="G11 I11 K11 M11">
    <cfRule type="cellIs" dxfId="710" priority="98" operator="between">
      <formula>$O11*0.9</formula>
      <formula>$O11</formula>
    </cfRule>
    <cfRule type="cellIs" dxfId="709" priority="99" operator="lessThan">
      <formula>$O11*0.9</formula>
    </cfRule>
    <cfRule type="cellIs" dxfId="708" priority="100" operator="greaterThan">
      <formula>$O11</formula>
    </cfRule>
  </conditionalFormatting>
  <conditionalFormatting sqref="G12 I12 K12 M12">
    <cfRule type="cellIs" dxfId="707" priority="95" operator="between">
      <formula>$O12*0.9</formula>
      <formula>$O12</formula>
    </cfRule>
    <cfRule type="cellIs" dxfId="706" priority="96" operator="lessThan">
      <formula>$O12*0.9</formula>
    </cfRule>
    <cfRule type="cellIs" dxfId="705" priority="97" operator="greaterThan">
      <formula>$O12</formula>
    </cfRule>
  </conditionalFormatting>
  <conditionalFormatting sqref="G13 I13 K13 M13">
    <cfRule type="cellIs" dxfId="704" priority="77" operator="between">
      <formula>$O13*0.9</formula>
      <formula>$O13</formula>
    </cfRule>
    <cfRule type="cellIs" dxfId="703" priority="78" operator="lessThan">
      <formula>$O13*0.9</formula>
    </cfRule>
    <cfRule type="cellIs" dxfId="702" priority="79" operator="greaterThan">
      <formula>$O13</formula>
    </cfRule>
  </conditionalFormatting>
  <conditionalFormatting sqref="G14 I14 K14 M14">
    <cfRule type="cellIs" dxfId="701" priority="37" operator="between">
      <formula>$O14*0.9</formula>
      <formula>$O14</formula>
    </cfRule>
    <cfRule type="cellIs" dxfId="700" priority="38" operator="lessThan">
      <formula>$O14*0.9</formula>
    </cfRule>
    <cfRule type="cellIs" dxfId="699" priority="39" operator="greaterThan">
      <formula>$O14</formula>
    </cfRule>
  </conditionalFormatting>
  <conditionalFormatting sqref="G17:G18 I17:I18 K17:K18 M17:M18">
    <cfRule type="cellIs" dxfId="698" priority="92" operator="between">
      <formula>$O17*0.9</formula>
      <formula>$O17</formula>
    </cfRule>
    <cfRule type="cellIs" dxfId="697" priority="93" operator="lessThan">
      <formula>$O17*0.9</formula>
    </cfRule>
    <cfRule type="cellIs" dxfId="696" priority="94" operator="greaterThan">
      <formula>$O17</formula>
    </cfRule>
  </conditionalFormatting>
  <conditionalFormatting sqref="G19 I19 K19 M19">
    <cfRule type="cellIs" dxfId="695" priority="34" operator="between">
      <formula>$O19*0.9</formula>
      <formula>$O19</formula>
    </cfRule>
    <cfRule type="cellIs" dxfId="694" priority="35" operator="lessThan">
      <formula>$O19*0.9</formula>
    </cfRule>
    <cfRule type="cellIs" dxfId="693" priority="36" operator="greaterThan">
      <formula>$O19</formula>
    </cfRule>
  </conditionalFormatting>
  <conditionalFormatting sqref="G20 I20 K20 M20">
    <cfRule type="cellIs" dxfId="692" priority="31" operator="between">
      <formula>$O20*0.9</formula>
      <formula>$O20</formula>
    </cfRule>
    <cfRule type="cellIs" dxfId="691" priority="32" operator="lessThan">
      <formula>$O20*0.9</formula>
    </cfRule>
    <cfRule type="cellIs" dxfId="690" priority="33" operator="greaterThan">
      <formula>$O20</formula>
    </cfRule>
  </conditionalFormatting>
  <conditionalFormatting sqref="G23 I23 K23 M23">
    <cfRule type="cellIs" dxfId="689" priority="89" operator="between">
      <formula>$O23*0.9</formula>
      <formula>$O23</formula>
    </cfRule>
    <cfRule type="cellIs" dxfId="688" priority="90" operator="lessThan">
      <formula>$O23*0.9</formula>
    </cfRule>
    <cfRule type="cellIs" dxfId="687" priority="91" operator="greaterThan">
      <formula>$O23</formula>
    </cfRule>
  </conditionalFormatting>
  <conditionalFormatting sqref="G24 I24 K24 M24">
    <cfRule type="cellIs" dxfId="686" priority="86" operator="between">
      <formula>$O24*0.9</formula>
      <formula>$O24</formula>
    </cfRule>
    <cfRule type="cellIs" dxfId="685" priority="87" operator="lessThan">
      <formula>$O24*0.9</formula>
    </cfRule>
    <cfRule type="cellIs" dxfId="684" priority="88" operator="greaterThan">
      <formula>$O24</formula>
    </cfRule>
  </conditionalFormatting>
  <conditionalFormatting sqref="G25 I25 K25 M25">
    <cfRule type="cellIs" dxfId="683" priority="28" operator="between">
      <formula>$O25*0.9</formula>
      <formula>$O25</formula>
    </cfRule>
    <cfRule type="cellIs" dxfId="682" priority="29" operator="lessThan">
      <formula>$O25*0.9</formula>
    </cfRule>
    <cfRule type="cellIs" dxfId="681" priority="30" operator="greaterThan">
      <formula>$O25</formula>
    </cfRule>
  </conditionalFormatting>
  <conditionalFormatting sqref="D8">
    <cfRule type="cellIs" dxfId="680" priority="25" operator="between">
      <formula>$F8*0.9</formula>
      <formula>$F8</formula>
    </cfRule>
    <cfRule type="cellIs" dxfId="679" priority="26" operator="lessThan">
      <formula>$F8*0.9</formula>
    </cfRule>
    <cfRule type="cellIs" dxfId="678" priority="27" operator="greaterThan">
      <formula>$F8</formula>
    </cfRule>
  </conditionalFormatting>
  <conditionalFormatting sqref="D14">
    <cfRule type="cellIs" dxfId="677" priority="22" operator="between">
      <formula>$F14*0.9</formula>
      <formula>$F14</formula>
    </cfRule>
    <cfRule type="cellIs" dxfId="676" priority="23" operator="lessThan">
      <formula>$F14*0.9</formula>
    </cfRule>
    <cfRule type="cellIs" dxfId="675" priority="24" operator="greaterThan">
      <formula>$F14</formula>
    </cfRule>
  </conditionalFormatting>
  <conditionalFormatting sqref="D20">
    <cfRule type="cellIs" dxfId="674" priority="19" operator="between">
      <formula>$F20*0.9</formula>
      <formula>$F20</formula>
    </cfRule>
    <cfRule type="cellIs" dxfId="673" priority="20" operator="lessThan">
      <formula>$F20*0.9</formula>
    </cfRule>
    <cfRule type="cellIs" dxfId="672" priority="21" operator="greaterThan">
      <formula>$F20</formula>
    </cfRule>
  </conditionalFormatting>
  <conditionalFormatting sqref="G15 I15 K15 M15">
    <cfRule type="cellIs" dxfId="671" priority="16" operator="between">
      <formula>$O15*0.9</formula>
      <formula>$O15</formula>
    </cfRule>
    <cfRule type="cellIs" dxfId="670" priority="17" operator="lessThan">
      <formula>$O15*0.9</formula>
    </cfRule>
    <cfRule type="cellIs" dxfId="669" priority="18" operator="greaterThan">
      <formula>$O15</formula>
    </cfRule>
  </conditionalFormatting>
  <conditionalFormatting sqref="G21 I21 K21 M21">
    <cfRule type="cellIs" dxfId="668" priority="10" operator="between">
      <formula>$O21*0.9</formula>
      <formula>$O21</formula>
    </cfRule>
    <cfRule type="cellIs" dxfId="667" priority="11" operator="lessThan">
      <formula>$O21*0.9</formula>
    </cfRule>
    <cfRule type="cellIs" dxfId="666" priority="12" operator="greaterThan">
      <formula>$O21</formula>
    </cfRule>
  </conditionalFormatting>
  <conditionalFormatting sqref="G8 I8 K8 M8">
    <cfRule type="cellIs" dxfId="665" priority="4" operator="between">
      <formula>$O8*0.9</formula>
      <formula>$O8</formula>
    </cfRule>
    <cfRule type="cellIs" dxfId="664" priority="5" operator="lessThan">
      <formula>$O8*0.9</formula>
    </cfRule>
    <cfRule type="cellIs" dxfId="663" priority="6" operator="greaterThan">
      <formula>$O8</formula>
    </cfRule>
  </conditionalFormatting>
  <conditionalFormatting sqref="G9 I9 K9 M9">
    <cfRule type="cellIs" dxfId="662" priority="1" operator="between">
      <formula>$O9*0.9</formula>
      <formula>$O9</formula>
    </cfRule>
    <cfRule type="cellIs" dxfId="661" priority="2" operator="lessThan">
      <formula>$O9*0.9</formula>
    </cfRule>
    <cfRule type="cellIs" dxfId="660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90.5</v>
      </c>
      <c r="E5" s="61">
        <v>103.78440366972477</v>
      </c>
      <c r="F5" s="62">
        <v>87.2</v>
      </c>
      <c r="G5" s="58">
        <v>90.3</v>
      </c>
      <c r="H5" s="61">
        <f>SUM(G5/$O5)*100</f>
        <v>100.33333333333334</v>
      </c>
      <c r="I5" s="61">
        <v>93.2</v>
      </c>
      <c r="J5" s="61">
        <f>SUM(I5/$O5)*100</f>
        <v>103.55555555555556</v>
      </c>
      <c r="K5" s="18">
        <v>87.5</v>
      </c>
      <c r="L5" s="61">
        <f>SUM(K5/$O5)*100</f>
        <v>97.222222222222214</v>
      </c>
      <c r="M5" s="18">
        <v>93.600000000000009</v>
      </c>
      <c r="N5" s="28">
        <f>SUM(M5/$O5)*100</f>
        <v>104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9574</v>
      </c>
      <c r="E6" s="61">
        <v>132.05517241379309</v>
      </c>
      <c r="F6" s="63">
        <v>7250</v>
      </c>
      <c r="G6" s="57">
        <v>9759</v>
      </c>
      <c r="H6" s="61">
        <f>SUM(G6/$O6)*100</f>
        <v>114.81176470588235</v>
      </c>
      <c r="I6" s="64">
        <v>9001</v>
      </c>
      <c r="J6" s="61">
        <f>SUM(I6/$O6)*100</f>
        <v>105.89411764705883</v>
      </c>
      <c r="K6" s="29">
        <v>6956</v>
      </c>
      <c r="L6" s="61">
        <f>SUM(K6/$O6)*100</f>
        <v>81.835294117647067</v>
      </c>
      <c r="M6" s="29">
        <v>7153</v>
      </c>
      <c r="N6" s="28">
        <f>SUM(M6/$O6)*100</f>
        <v>84.152941176470591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88.4</v>
      </c>
      <c r="E7" s="61">
        <v>106.50602409638554</v>
      </c>
      <c r="F7" s="65">
        <v>83</v>
      </c>
      <c r="G7" s="58">
        <v>93.5</v>
      </c>
      <c r="H7" s="61">
        <f>SUM(G7/$O7)*100</f>
        <v>111.30952380952381</v>
      </c>
      <c r="I7" s="61">
        <v>88.9</v>
      </c>
      <c r="J7" s="61">
        <f>SUM(I7/$O7)*100</f>
        <v>105.83333333333333</v>
      </c>
      <c r="K7" s="18">
        <v>87.1</v>
      </c>
      <c r="L7" s="61">
        <f>SUM(K7/$O7)*100</f>
        <v>103.69047619047618</v>
      </c>
      <c r="M7" s="18">
        <v>91.5</v>
      </c>
      <c r="N7" s="28">
        <f>SUM(M7/$O7)*100</f>
        <v>108.92857142857142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88</v>
      </c>
      <c r="E8" s="61">
        <v>100</v>
      </c>
      <c r="F8" s="65">
        <v>88</v>
      </c>
      <c r="G8" s="121">
        <v>91.3</v>
      </c>
      <c r="H8" s="122">
        <f>SUM(G8/$O8)*100</f>
        <v>98.172043010752688</v>
      </c>
      <c r="I8" s="122">
        <v>92.7</v>
      </c>
      <c r="J8" s="122">
        <f>SUM(I8/$O8)*100</f>
        <v>99.677419354838719</v>
      </c>
      <c r="K8" s="116">
        <v>90.2</v>
      </c>
      <c r="L8" s="122">
        <f>SUM(K8/$O8)*100</f>
        <v>96.989247311827967</v>
      </c>
      <c r="M8" s="116">
        <v>94.6</v>
      </c>
      <c r="N8" s="28">
        <f>SUM(M8/$O8)*100</f>
        <v>101.72043010752687</v>
      </c>
      <c r="O8" s="34">
        <v>93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74.2</v>
      </c>
      <c r="H9" s="122">
        <f>SUM(G9/$O9)*100</f>
        <v>106</v>
      </c>
      <c r="I9" s="122">
        <v>72</v>
      </c>
      <c r="J9" s="122">
        <f>SUM(I9/$O9)*100</f>
        <v>102.85714285714285</v>
      </c>
      <c r="K9" s="116">
        <v>72.099999999999994</v>
      </c>
      <c r="L9" s="122">
        <f>SUM(K9/$O9)*100</f>
        <v>103</v>
      </c>
      <c r="M9" s="116">
        <v>94.399999999999991</v>
      </c>
      <c r="N9" s="28">
        <f>SUM(M9/$O9)*100</f>
        <v>134.85714285714286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100</v>
      </c>
      <c r="H11" s="61">
        <f>SUM(G11/$O11)*100</f>
        <v>113.37868480725623</v>
      </c>
      <c r="I11" s="61">
        <v>50</v>
      </c>
      <c r="J11" s="61">
        <f>SUM(I11/$O11)*100</f>
        <v>56.689342403628117</v>
      </c>
      <c r="K11" s="18">
        <v>50</v>
      </c>
      <c r="L11" s="61">
        <f>SUM(K11/$O11)*100</f>
        <v>56.689342403628117</v>
      </c>
      <c r="M11" s="18">
        <v>66.7</v>
      </c>
      <c r="N11" s="28">
        <f>SUM(M11/$O11)*100</f>
        <v>75.62358276643991</v>
      </c>
      <c r="O11" s="34">
        <v>88.2</v>
      </c>
      <c r="Q11" s="1"/>
    </row>
    <row r="12" spans="3:17" ht="20.100000000000001" customHeight="1" x14ac:dyDescent="0.25">
      <c r="C12" s="21" t="s">
        <v>3</v>
      </c>
      <c r="D12" s="29">
        <v>2270</v>
      </c>
      <c r="E12" s="61">
        <v>33.138686131386862</v>
      </c>
      <c r="F12" s="63">
        <v>6850</v>
      </c>
      <c r="G12" s="57">
        <v>2270</v>
      </c>
      <c r="H12" s="61">
        <f>SUM(G12/$O12)*100</f>
        <v>32.428571428571431</v>
      </c>
      <c r="I12" s="64">
        <v>2270</v>
      </c>
      <c r="J12" s="61">
        <f>SUM(I12/$O12)*100</f>
        <v>32.428571428571431</v>
      </c>
      <c r="K12" s="29">
        <v>1569</v>
      </c>
      <c r="L12" s="61">
        <f>SUM(K12/$O12)*100</f>
        <v>22.414285714285715</v>
      </c>
      <c r="M12" s="29">
        <v>1578</v>
      </c>
      <c r="N12" s="28">
        <f>SUM(M12/$O12)*100</f>
        <v>22.542857142857141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126.26262626262626</v>
      </c>
      <c r="F13" s="62">
        <v>79.2</v>
      </c>
      <c r="G13" s="58">
        <v>100</v>
      </c>
      <c r="H13" s="61">
        <f>SUM(G13/$O13)*100</f>
        <v>126.26262626262626</v>
      </c>
      <c r="I13" s="61">
        <v>100</v>
      </c>
      <c r="J13" s="18">
        <f>SUM(I13/$O13)*100</f>
        <v>126.26262626262626</v>
      </c>
      <c r="K13" s="18">
        <v>100</v>
      </c>
      <c r="L13" s="61">
        <f>SUM(K13/$O13)*100</f>
        <v>126.26262626262626</v>
      </c>
      <c r="M13" s="18">
        <v>50</v>
      </c>
      <c r="N13" s="28">
        <f>SUM(M13/$O13)*100</f>
        <v>63.131313131313128</v>
      </c>
      <c r="O13" s="34">
        <v>79.2</v>
      </c>
      <c r="Q13" s="1"/>
    </row>
    <row r="14" spans="3:17" ht="20.100000000000001" customHeight="1" x14ac:dyDescent="0.25">
      <c r="C14" s="21" t="s">
        <v>13</v>
      </c>
      <c r="D14" s="18">
        <v>75</v>
      </c>
      <c r="E14" s="61">
        <v>93.516209476309214</v>
      </c>
      <c r="F14" s="62">
        <v>80.2</v>
      </c>
      <c r="G14" s="58">
        <v>100</v>
      </c>
      <c r="H14" s="61">
        <f>SUM(G14/$O14)*100</f>
        <v>142.85714285714286</v>
      </c>
      <c r="I14" s="61">
        <v>100</v>
      </c>
      <c r="J14" s="61">
        <f>SUM(I14/$O14)*100</f>
        <v>142.85714285714286</v>
      </c>
      <c r="K14" s="18">
        <v>100</v>
      </c>
      <c r="L14" s="61">
        <f>SUM(K14/$O14)*100</f>
        <v>142.85714285714286</v>
      </c>
      <c r="M14" s="18">
        <v>100</v>
      </c>
      <c r="N14" s="28">
        <f>SUM(M14/$O14)*100</f>
        <v>142.85714285714286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83.3</v>
      </c>
      <c r="H15" s="61">
        <f>SUM(G15/$O15)*100</f>
        <v>124.88755622188906</v>
      </c>
      <c r="I15" s="61">
        <v>66.7</v>
      </c>
      <c r="J15" s="61">
        <f>SUM(I15/$O15)*100</f>
        <v>100</v>
      </c>
      <c r="K15" s="18">
        <v>50</v>
      </c>
      <c r="L15" s="61">
        <f>SUM(K15/$O15)*100</f>
        <v>74.962518740629676</v>
      </c>
      <c r="M15" s="18">
        <v>100</v>
      </c>
      <c r="N15" s="28">
        <f>SUM(M15/$O15)*100</f>
        <v>149.92503748125935</v>
      </c>
      <c r="O15" s="34">
        <v>66.7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72.3</v>
      </c>
      <c r="E17" s="61">
        <v>85.562130177514788</v>
      </c>
      <c r="F17" s="62">
        <v>84.5</v>
      </c>
      <c r="G17" s="58">
        <v>76.900000000000006</v>
      </c>
      <c r="H17" s="61">
        <f>SUM(G17/$O17)*100</f>
        <v>97.341772151898738</v>
      </c>
      <c r="I17" s="61">
        <v>88</v>
      </c>
      <c r="J17" s="61">
        <f>SUM(I17/$O17)*100</f>
        <v>111.39240506329114</v>
      </c>
      <c r="K17" s="18">
        <v>87.9</v>
      </c>
      <c r="L17" s="61">
        <f>SUM(K17/$O17)*100</f>
        <v>111.26582278481014</v>
      </c>
      <c r="M17" s="18">
        <v>90.7</v>
      </c>
      <c r="N17" s="28">
        <f>SUM(M17/$O17)*100</f>
        <v>114.8101265822785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4561</v>
      </c>
      <c r="H18" s="61">
        <f>SUM(G18/$O18)*100</f>
        <v>138.21212121212122</v>
      </c>
      <c r="I18" s="123">
        <v>3517</v>
      </c>
      <c r="J18" s="61">
        <f>SUM(I18/$O18)*100</f>
        <v>106.57575757575756</v>
      </c>
      <c r="K18" s="117">
        <v>2502</v>
      </c>
      <c r="L18" s="61">
        <f>SUM(K18/$O18)*100</f>
        <v>75.818181818181813</v>
      </c>
      <c r="M18" s="117">
        <v>3306</v>
      </c>
      <c r="N18" s="28">
        <f>SUM(M18/$O18)*100</f>
        <v>100.18181818181817</v>
      </c>
      <c r="O18" s="118">
        <v>3300</v>
      </c>
      <c r="Q18" s="1"/>
    </row>
    <row r="19" spans="3:17" ht="20.100000000000001" customHeight="1" x14ac:dyDescent="0.25">
      <c r="C19" s="21" t="s">
        <v>10</v>
      </c>
      <c r="D19" s="18">
        <v>84.8</v>
      </c>
      <c r="E19" s="61">
        <v>105.73566084788028</v>
      </c>
      <c r="F19" s="62">
        <v>80.2</v>
      </c>
      <c r="G19" s="66">
        <v>85.7</v>
      </c>
      <c r="H19" s="61">
        <f t="shared" ref="H19:H20" si="0">SUM(G19/$O19)*100</f>
        <v>106.85785536159599</v>
      </c>
      <c r="I19" s="61">
        <v>87.2</v>
      </c>
      <c r="J19" s="61">
        <f t="shared" ref="J19:J20" si="1">SUM(I19/$O19)*100</f>
        <v>108.7281795511222</v>
      </c>
      <c r="K19" s="18">
        <v>86.5</v>
      </c>
      <c r="L19" s="61">
        <f t="shared" ref="L19:L20" si="2">SUM(K19/$O19)*100</f>
        <v>107.85536159600997</v>
      </c>
      <c r="M19" s="18">
        <v>88</v>
      </c>
      <c r="N19" s="28">
        <f>SUM(M19/$O19)*100</f>
        <v>109.72568578553617</v>
      </c>
      <c r="O19" s="34">
        <v>80.2</v>
      </c>
      <c r="Q19" s="1"/>
    </row>
    <row r="20" spans="3:17" ht="20.100000000000001" customHeight="1" x14ac:dyDescent="0.25">
      <c r="C20" s="21" t="s">
        <v>13</v>
      </c>
      <c r="D20" s="18">
        <v>88.4</v>
      </c>
      <c r="E20" s="61">
        <v>103.63423212192264</v>
      </c>
      <c r="F20" s="62">
        <v>85.3</v>
      </c>
      <c r="G20" s="58">
        <v>84.6</v>
      </c>
      <c r="H20" s="61">
        <f t="shared" si="0"/>
        <v>91.956521739130423</v>
      </c>
      <c r="I20" s="61">
        <v>90.9</v>
      </c>
      <c r="J20" s="61">
        <f t="shared" si="1"/>
        <v>98.804347826086953</v>
      </c>
      <c r="K20" s="18">
        <v>92.2</v>
      </c>
      <c r="L20" s="61">
        <f t="shared" si="2"/>
        <v>100.21739130434784</v>
      </c>
      <c r="M20" s="18">
        <v>97.899999999999991</v>
      </c>
      <c r="N20" s="28">
        <f>SUM(M20/$O20)*100</f>
        <v>106.41304347826086</v>
      </c>
      <c r="O20" s="34">
        <v>92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79.100000000000009</v>
      </c>
      <c r="H21" s="61">
        <f>SUM(G21/$O21)*100</f>
        <v>113.00000000000001</v>
      </c>
      <c r="I21" s="61">
        <v>69.5</v>
      </c>
      <c r="J21" s="61">
        <f>SUM(I21/$O21)*100</f>
        <v>99.285714285714292</v>
      </c>
      <c r="K21" s="18">
        <v>65.8</v>
      </c>
      <c r="L21" s="61">
        <f>SUM(K21/$O21)*100</f>
        <v>94</v>
      </c>
      <c r="M21" s="18">
        <v>88.1</v>
      </c>
      <c r="N21" s="28">
        <f>SUM(M21/$O21)*100</f>
        <v>125.85714285714285</v>
      </c>
      <c r="O21" s="34">
        <v>70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72.099999999999994</v>
      </c>
      <c r="E23" s="61">
        <v>115.91639871382635</v>
      </c>
      <c r="F23" s="62">
        <v>62.2</v>
      </c>
      <c r="G23" s="58">
        <v>66.100000000000009</v>
      </c>
      <c r="H23" s="61">
        <f>SUM(G23/$O23)*100</f>
        <v>99.848942598187321</v>
      </c>
      <c r="I23" s="61">
        <v>70.099999999999994</v>
      </c>
      <c r="J23" s="61">
        <f>SUM(I23/$O23)*100</f>
        <v>105.89123867069486</v>
      </c>
      <c r="K23" s="18">
        <v>68</v>
      </c>
      <c r="L23" s="61">
        <f>SUM(K23/$O23)*100</f>
        <v>102.71903323262839</v>
      </c>
      <c r="M23" s="18">
        <v>64.900000000000006</v>
      </c>
      <c r="N23" s="28">
        <f>SUM(M23/$O23)*100</f>
        <v>98.036253776435046</v>
      </c>
      <c r="O23" s="34">
        <v>66.2</v>
      </c>
      <c r="Q23" s="1"/>
    </row>
    <row r="24" spans="3:17" ht="20.100000000000001" customHeight="1" x14ac:dyDescent="0.25">
      <c r="C24" s="21" t="s">
        <v>3</v>
      </c>
      <c r="D24" s="29">
        <v>5341</v>
      </c>
      <c r="E24" s="61">
        <v>110.12371134020617</v>
      </c>
      <c r="F24" s="63">
        <v>4850</v>
      </c>
      <c r="G24" s="57">
        <v>5103</v>
      </c>
      <c r="H24" s="61">
        <f>SUM(G24/$O24)*100</f>
        <v>102.06</v>
      </c>
      <c r="I24" s="64">
        <v>5366</v>
      </c>
      <c r="J24" s="61">
        <f>SUM(I24/$O24)*100</f>
        <v>107.32</v>
      </c>
      <c r="K24" s="29">
        <v>5315</v>
      </c>
      <c r="L24" s="61">
        <f>SUM(K24/$O24)*100</f>
        <v>106.3</v>
      </c>
      <c r="M24" s="29">
        <v>5379</v>
      </c>
      <c r="N24" s="28">
        <f>SUM(M24/$O24)*100</f>
        <v>107.58000000000001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68.300000000000011</v>
      </c>
      <c r="E25" s="61">
        <v>106.38629283489098</v>
      </c>
      <c r="F25" s="62">
        <v>64.2</v>
      </c>
      <c r="G25" s="58">
        <v>62.8</v>
      </c>
      <c r="H25" s="61">
        <f>SUM(G25/$O25)*100</f>
        <v>96.615384615384613</v>
      </c>
      <c r="I25" s="61">
        <v>68.400000000000006</v>
      </c>
      <c r="J25" s="61">
        <f>SUM(I25/$O25)*100</f>
        <v>105.23076923076924</v>
      </c>
      <c r="K25" s="18">
        <v>67</v>
      </c>
      <c r="L25" s="61">
        <f>SUM(K25/$O25)*100</f>
        <v>103.07692307692307</v>
      </c>
      <c r="M25" s="18">
        <v>65.5</v>
      </c>
      <c r="N25" s="28">
        <f>SUM(M25/$O25)*100</f>
        <v>100.76923076923077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659" priority="80" operator="between">
      <formula>$F5*0.9</formula>
      <formula>$F5</formula>
    </cfRule>
    <cfRule type="cellIs" dxfId="658" priority="81" operator="lessThan">
      <formula>$F5*0.9</formula>
    </cfRule>
    <cfRule type="cellIs" dxfId="657" priority="82" operator="greaterThan">
      <formula>$F5</formula>
    </cfRule>
  </conditionalFormatting>
  <conditionalFormatting sqref="D7">
    <cfRule type="cellIs" dxfId="656" priority="73" operator="between">
      <formula>$F7*0.9</formula>
      <formula>$F7</formula>
    </cfRule>
    <cfRule type="cellIs" dxfId="655" priority="74" operator="lessThan">
      <formula>$F7*0.9</formula>
    </cfRule>
    <cfRule type="cellIs" dxfId="654" priority="75" operator="greaterThan">
      <formula>$F7</formula>
    </cfRule>
  </conditionalFormatting>
  <conditionalFormatting sqref="D6">
    <cfRule type="cellIs" dxfId="653" priority="70" operator="between">
      <formula>$F6*0.9</formula>
      <formula>$F6</formula>
    </cfRule>
    <cfRule type="cellIs" dxfId="652" priority="71" operator="lessThan">
      <formula>$F6*0.9</formula>
    </cfRule>
    <cfRule type="cellIs" dxfId="651" priority="72" operator="greaterThan">
      <formula>$F6</formula>
    </cfRule>
  </conditionalFormatting>
  <conditionalFormatting sqref="D11">
    <cfRule type="cellIs" dxfId="650" priority="67" operator="between">
      <formula>$F11*0.9</formula>
      <formula>$F11</formula>
    </cfRule>
    <cfRule type="cellIs" dxfId="649" priority="68" operator="lessThan">
      <formula>$F11*0.9</formula>
    </cfRule>
    <cfRule type="cellIs" dxfId="648" priority="69" operator="greaterThan">
      <formula>$F11</formula>
    </cfRule>
  </conditionalFormatting>
  <conditionalFormatting sqref="D17">
    <cfRule type="cellIs" dxfId="647" priority="64" operator="between">
      <formula>$F17*0.9</formula>
      <formula>$F17</formula>
    </cfRule>
    <cfRule type="cellIs" dxfId="646" priority="65" operator="lessThan">
      <formula>$F17*0.9</formula>
    </cfRule>
    <cfRule type="cellIs" dxfId="645" priority="66" operator="greaterThan">
      <formula>$F17</formula>
    </cfRule>
  </conditionalFormatting>
  <conditionalFormatting sqref="D23">
    <cfRule type="cellIs" dxfId="644" priority="61" operator="between">
      <formula>$F23*0.9</formula>
      <formula>$F23</formula>
    </cfRule>
    <cfRule type="cellIs" dxfId="643" priority="62" operator="lessThan">
      <formula>$F23*0.9</formula>
    </cfRule>
    <cfRule type="cellIs" dxfId="642" priority="63" operator="greaterThan">
      <formula>$F23</formula>
    </cfRule>
  </conditionalFormatting>
  <conditionalFormatting sqref="D12">
    <cfRule type="cellIs" dxfId="641" priority="58" operator="between">
      <formula>$F12*0.9</formula>
      <formula>$F12</formula>
    </cfRule>
    <cfRule type="cellIs" dxfId="640" priority="59" operator="lessThan">
      <formula>$F12*0.9</formula>
    </cfRule>
    <cfRule type="cellIs" dxfId="639" priority="60" operator="greaterThan">
      <formula>$F12</formula>
    </cfRule>
  </conditionalFormatting>
  <conditionalFormatting sqref="D24">
    <cfRule type="cellIs" dxfId="638" priority="55" operator="between">
      <formula>$F24*0.9</formula>
      <formula>$F24</formula>
    </cfRule>
    <cfRule type="cellIs" dxfId="637" priority="56" operator="lessThan">
      <formula>$F24*0.9</formula>
    </cfRule>
    <cfRule type="cellIs" dxfId="636" priority="57" operator="greaterThan">
      <formula>$F24</formula>
    </cfRule>
  </conditionalFormatting>
  <conditionalFormatting sqref="D13">
    <cfRule type="cellIs" dxfId="635" priority="52" operator="between">
      <formula>$F13*0.9</formula>
      <formula>$F13</formula>
    </cfRule>
    <cfRule type="cellIs" dxfId="634" priority="53" operator="lessThan">
      <formula>$F13*0.9</formula>
    </cfRule>
    <cfRule type="cellIs" dxfId="633" priority="54" operator="greaterThan">
      <formula>$F13</formula>
    </cfRule>
  </conditionalFormatting>
  <conditionalFormatting sqref="D19">
    <cfRule type="cellIs" dxfId="632" priority="49" operator="between">
      <formula>$F19*0.9</formula>
      <formula>$F19</formula>
    </cfRule>
    <cfRule type="cellIs" dxfId="631" priority="50" operator="lessThan">
      <formula>$F19*0.9</formula>
    </cfRule>
    <cfRule type="cellIs" dxfId="630" priority="51" operator="greaterThan">
      <formula>$F19</formula>
    </cfRule>
  </conditionalFormatting>
  <conditionalFormatting sqref="D25">
    <cfRule type="cellIs" dxfId="629" priority="46" operator="between">
      <formula>$F25*0.9</formula>
      <formula>$F25</formula>
    </cfRule>
    <cfRule type="cellIs" dxfId="628" priority="47" operator="lessThan">
      <formula>$F25*0.9</formula>
    </cfRule>
    <cfRule type="cellIs" dxfId="627" priority="48" operator="greaterThan">
      <formula>$F25</formula>
    </cfRule>
  </conditionalFormatting>
  <conditionalFormatting sqref="G5 I5 K5 M5">
    <cfRule type="cellIs" dxfId="626" priority="101" operator="between">
      <formula>$O5*0.9</formula>
      <formula>$O5</formula>
    </cfRule>
    <cfRule type="cellIs" dxfId="625" priority="102" operator="lessThan">
      <formula>$O5*0.9</formula>
    </cfRule>
    <cfRule type="cellIs" dxfId="624" priority="103" operator="greaterThan">
      <formula>$O5</formula>
    </cfRule>
  </conditionalFormatting>
  <conditionalFormatting sqref="G6 I6 K6 M6">
    <cfRule type="cellIs" dxfId="623" priority="83" operator="between">
      <formula>$O6*0.9</formula>
      <formula>$O6</formula>
    </cfRule>
    <cfRule type="cellIs" dxfId="622" priority="84" operator="lessThan">
      <formula>$O6*0.9</formula>
    </cfRule>
    <cfRule type="cellIs" dxfId="621" priority="85" operator="greaterThan">
      <formula>$O6</formula>
    </cfRule>
  </conditionalFormatting>
  <conditionalFormatting sqref="G7 I7 K7 M7">
    <cfRule type="cellIs" dxfId="620" priority="43" operator="between">
      <formula>$O7*0.9</formula>
      <formula>$O7</formula>
    </cfRule>
    <cfRule type="cellIs" dxfId="619" priority="44" operator="lessThan">
      <formula>$O7*0.9</formula>
    </cfRule>
    <cfRule type="cellIs" dxfId="618" priority="45" operator="greaterThan">
      <formula>$O7</formula>
    </cfRule>
  </conditionalFormatting>
  <conditionalFormatting sqref="G11 I11 K11 M11">
    <cfRule type="cellIs" dxfId="617" priority="98" operator="between">
      <formula>$O11*0.9</formula>
      <formula>$O11</formula>
    </cfRule>
    <cfRule type="cellIs" dxfId="616" priority="99" operator="lessThan">
      <formula>$O11*0.9</formula>
    </cfRule>
    <cfRule type="cellIs" dxfId="615" priority="100" operator="greaterThan">
      <formula>$O11</formula>
    </cfRule>
  </conditionalFormatting>
  <conditionalFormatting sqref="G12 I12 K12 M12">
    <cfRule type="cellIs" dxfId="614" priority="95" operator="between">
      <formula>$O12*0.9</formula>
      <formula>$O12</formula>
    </cfRule>
    <cfRule type="cellIs" dxfId="613" priority="96" operator="lessThan">
      <formula>$O12*0.9</formula>
    </cfRule>
    <cfRule type="cellIs" dxfId="612" priority="97" operator="greaterThan">
      <formula>$O12</formula>
    </cfRule>
  </conditionalFormatting>
  <conditionalFormatting sqref="G13 I13 K13 M13">
    <cfRule type="cellIs" dxfId="611" priority="77" operator="between">
      <formula>$O13*0.9</formula>
      <formula>$O13</formula>
    </cfRule>
    <cfRule type="cellIs" dxfId="610" priority="78" operator="lessThan">
      <formula>$O13*0.9</formula>
    </cfRule>
    <cfRule type="cellIs" dxfId="609" priority="79" operator="greaterThan">
      <formula>$O13</formula>
    </cfRule>
  </conditionalFormatting>
  <conditionalFormatting sqref="G14 I14 K14 M14">
    <cfRule type="cellIs" dxfId="608" priority="37" operator="between">
      <formula>$O14*0.9</formula>
      <formula>$O14</formula>
    </cfRule>
    <cfRule type="cellIs" dxfId="607" priority="38" operator="lessThan">
      <formula>$O14*0.9</formula>
    </cfRule>
    <cfRule type="cellIs" dxfId="606" priority="39" operator="greaterThan">
      <formula>$O14</formula>
    </cfRule>
  </conditionalFormatting>
  <conditionalFormatting sqref="G17:G18 I17:I18 K17:K18 M17:M18">
    <cfRule type="cellIs" dxfId="605" priority="92" operator="between">
      <formula>$O17*0.9</formula>
      <formula>$O17</formula>
    </cfRule>
    <cfRule type="cellIs" dxfId="604" priority="93" operator="lessThan">
      <formula>$O17*0.9</formula>
    </cfRule>
    <cfRule type="cellIs" dxfId="603" priority="94" operator="greaterThan">
      <formula>$O17</formula>
    </cfRule>
  </conditionalFormatting>
  <conditionalFormatting sqref="G19 I19 K19 M19">
    <cfRule type="cellIs" dxfId="602" priority="34" operator="between">
      <formula>$O19*0.9</formula>
      <formula>$O19</formula>
    </cfRule>
    <cfRule type="cellIs" dxfId="601" priority="35" operator="lessThan">
      <formula>$O19*0.9</formula>
    </cfRule>
    <cfRule type="cellIs" dxfId="600" priority="36" operator="greaterThan">
      <formula>$O19</formula>
    </cfRule>
  </conditionalFormatting>
  <conditionalFormatting sqref="G20 I20 K20 M20">
    <cfRule type="cellIs" dxfId="599" priority="31" operator="between">
      <formula>$O20*0.9</formula>
      <formula>$O20</formula>
    </cfRule>
    <cfRule type="cellIs" dxfId="598" priority="32" operator="lessThan">
      <formula>$O20*0.9</formula>
    </cfRule>
    <cfRule type="cellIs" dxfId="597" priority="33" operator="greaterThan">
      <formula>$O20</formula>
    </cfRule>
  </conditionalFormatting>
  <conditionalFormatting sqref="G23 I23 K23 M23">
    <cfRule type="cellIs" dxfId="596" priority="89" operator="between">
      <formula>$O23*0.9</formula>
      <formula>$O23</formula>
    </cfRule>
    <cfRule type="cellIs" dxfId="595" priority="90" operator="lessThan">
      <formula>$O23*0.9</formula>
    </cfRule>
    <cfRule type="cellIs" dxfId="594" priority="91" operator="greaterThan">
      <formula>$O23</formula>
    </cfRule>
  </conditionalFormatting>
  <conditionalFormatting sqref="G24 I24 K24 M24">
    <cfRule type="cellIs" dxfId="593" priority="86" operator="between">
      <formula>$O24*0.9</formula>
      <formula>$O24</formula>
    </cfRule>
    <cfRule type="cellIs" dxfId="592" priority="87" operator="lessThan">
      <formula>$O24*0.9</formula>
    </cfRule>
    <cfRule type="cellIs" dxfId="591" priority="88" operator="greaterThan">
      <formula>$O24</formula>
    </cfRule>
  </conditionalFormatting>
  <conditionalFormatting sqref="G25 I25 K25 M25">
    <cfRule type="cellIs" dxfId="590" priority="28" operator="between">
      <formula>$O25*0.9</formula>
      <formula>$O25</formula>
    </cfRule>
    <cfRule type="cellIs" dxfId="589" priority="29" operator="lessThan">
      <formula>$O25*0.9</formula>
    </cfRule>
    <cfRule type="cellIs" dxfId="588" priority="30" operator="greaterThan">
      <formula>$O25</formula>
    </cfRule>
  </conditionalFormatting>
  <conditionalFormatting sqref="D8">
    <cfRule type="cellIs" dxfId="587" priority="25" operator="between">
      <formula>$F8*0.9</formula>
      <formula>$F8</formula>
    </cfRule>
    <cfRule type="cellIs" dxfId="586" priority="26" operator="lessThan">
      <formula>$F8*0.9</formula>
    </cfRule>
    <cfRule type="cellIs" dxfId="585" priority="27" operator="greaterThan">
      <formula>$F8</formula>
    </cfRule>
  </conditionalFormatting>
  <conditionalFormatting sqref="D14">
    <cfRule type="cellIs" dxfId="584" priority="22" operator="between">
      <formula>$F14*0.9</formula>
      <formula>$F14</formula>
    </cfRule>
    <cfRule type="cellIs" dxfId="583" priority="23" operator="lessThan">
      <formula>$F14*0.9</formula>
    </cfRule>
    <cfRule type="cellIs" dxfId="582" priority="24" operator="greaterThan">
      <formula>$F14</formula>
    </cfRule>
  </conditionalFormatting>
  <conditionalFormatting sqref="D20">
    <cfRule type="cellIs" dxfId="581" priority="19" operator="between">
      <formula>$F20*0.9</formula>
      <formula>$F20</formula>
    </cfRule>
    <cfRule type="cellIs" dxfId="580" priority="20" operator="lessThan">
      <formula>$F20*0.9</formula>
    </cfRule>
    <cfRule type="cellIs" dxfId="579" priority="21" operator="greaterThan">
      <formula>$F20</formula>
    </cfRule>
  </conditionalFormatting>
  <conditionalFormatting sqref="G15 I15 K15 M15">
    <cfRule type="cellIs" dxfId="578" priority="16" operator="between">
      <formula>$O15*0.9</formula>
      <formula>$O15</formula>
    </cfRule>
    <cfRule type="cellIs" dxfId="577" priority="17" operator="lessThan">
      <formula>$O15*0.9</formula>
    </cfRule>
    <cfRule type="cellIs" dxfId="576" priority="18" operator="greaterThan">
      <formula>$O15</formula>
    </cfRule>
  </conditionalFormatting>
  <conditionalFormatting sqref="G21 I21 K21 M21">
    <cfRule type="cellIs" dxfId="575" priority="10" operator="between">
      <formula>$O21*0.9</formula>
      <formula>$O21</formula>
    </cfRule>
    <cfRule type="cellIs" dxfId="574" priority="11" operator="lessThan">
      <formula>$O21*0.9</formula>
    </cfRule>
    <cfRule type="cellIs" dxfId="573" priority="12" operator="greaterThan">
      <formula>$O21</formula>
    </cfRule>
  </conditionalFormatting>
  <conditionalFormatting sqref="G8 I8 K8 M8">
    <cfRule type="cellIs" dxfId="572" priority="4" operator="between">
      <formula>$O8*0.9</formula>
      <formula>$O8</formula>
    </cfRule>
    <cfRule type="cellIs" dxfId="571" priority="5" operator="lessThan">
      <formula>$O8*0.9</formula>
    </cfRule>
    <cfRule type="cellIs" dxfId="570" priority="6" operator="greaterThan">
      <formula>$O8</formula>
    </cfRule>
  </conditionalFormatting>
  <conditionalFormatting sqref="G9 I9 K9 M9">
    <cfRule type="cellIs" dxfId="569" priority="1" operator="between">
      <formula>$O9*0.9</formula>
      <formula>$O9</formula>
    </cfRule>
    <cfRule type="cellIs" dxfId="568" priority="2" operator="lessThan">
      <formula>$O9*0.9</formula>
    </cfRule>
    <cfRule type="cellIs" dxfId="567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94.8</v>
      </c>
      <c r="E5" s="61">
        <v>111.2676056338028</v>
      </c>
      <c r="F5" s="62">
        <v>85.2</v>
      </c>
      <c r="G5" s="58">
        <v>95.899999999999991</v>
      </c>
      <c r="H5" s="61">
        <f>SUM(G5/$O5)*100</f>
        <v>100.94736842105263</v>
      </c>
      <c r="I5" s="61">
        <v>96.7</v>
      </c>
      <c r="J5" s="61">
        <f>SUM(I5/$O5)*100</f>
        <v>101.78947368421052</v>
      </c>
      <c r="K5" s="18">
        <v>92.4</v>
      </c>
      <c r="L5" s="61">
        <f>SUM(K5/$O5)*100</f>
        <v>97.26315789473685</v>
      </c>
      <c r="M5" s="18">
        <v>92.7</v>
      </c>
      <c r="N5" s="28">
        <f>SUM(M5/$O5)*100</f>
        <v>97.578947368421055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10342</v>
      </c>
      <c r="E6" s="61">
        <v>147.74285714285716</v>
      </c>
      <c r="F6" s="63">
        <v>7000</v>
      </c>
      <c r="G6" s="57">
        <v>11352</v>
      </c>
      <c r="H6" s="61">
        <f>SUM(G6/$O6)*100</f>
        <v>133.5529411764706</v>
      </c>
      <c r="I6" s="64">
        <v>10153</v>
      </c>
      <c r="J6" s="61">
        <f>SUM(I6/$O6)*100</f>
        <v>119.44705882352942</v>
      </c>
      <c r="K6" s="29">
        <v>10645</v>
      </c>
      <c r="L6" s="61">
        <f>SUM(K6/$O6)*100</f>
        <v>125.23529411764707</v>
      </c>
      <c r="M6" s="29">
        <v>11974</v>
      </c>
      <c r="N6" s="28">
        <f>SUM(M6/$O6)*100</f>
        <v>140.87058823529412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93.7</v>
      </c>
      <c r="E7" s="61">
        <v>112.89156626506025</v>
      </c>
      <c r="F7" s="65">
        <v>83</v>
      </c>
      <c r="G7" s="58">
        <v>93.8</v>
      </c>
      <c r="H7" s="61">
        <f>SUM(G7/$O7)*100</f>
        <v>98.73684210526315</v>
      </c>
      <c r="I7" s="61">
        <v>92.7</v>
      </c>
      <c r="J7" s="61">
        <f>SUM(I7/$O7)*100</f>
        <v>97.578947368421055</v>
      </c>
      <c r="K7" s="18">
        <v>92.300000000000011</v>
      </c>
      <c r="L7" s="61">
        <f>SUM(K7/$O7)*100</f>
        <v>97.157894736842124</v>
      </c>
      <c r="M7" s="18">
        <v>92</v>
      </c>
      <c r="N7" s="28">
        <f>SUM(M7/$O7)*100</f>
        <v>96.84210526315789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86.9</v>
      </c>
      <c r="E8" s="61">
        <v>131.66666666666666</v>
      </c>
      <c r="F8" s="65">
        <v>66</v>
      </c>
      <c r="G8" s="121">
        <v>89.9</v>
      </c>
      <c r="H8" s="122">
        <f>SUM(G8/$O8)*100</f>
        <v>128.42857142857144</v>
      </c>
      <c r="I8" s="122">
        <v>88.3</v>
      </c>
      <c r="J8" s="122">
        <f>SUM(I8/$O8)*100</f>
        <v>126.14285714285714</v>
      </c>
      <c r="K8" s="116">
        <v>95.899999999999991</v>
      </c>
      <c r="L8" s="122">
        <f>SUM(K8/$O8)*100</f>
        <v>137</v>
      </c>
      <c r="M8" s="116">
        <v>97</v>
      </c>
      <c r="N8" s="28">
        <f>SUM(M8/$O8)*100</f>
        <v>138.57142857142856</v>
      </c>
      <c r="O8" s="34">
        <v>70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86.1</v>
      </c>
      <c r="H9" s="122">
        <f>SUM(G9/$O9)*100</f>
        <v>132.46153846153845</v>
      </c>
      <c r="I9" s="122">
        <v>81.899999999999991</v>
      </c>
      <c r="J9" s="122">
        <f>SUM(I9/$O9)*100</f>
        <v>125.99999999999997</v>
      </c>
      <c r="K9" s="116">
        <v>86</v>
      </c>
      <c r="L9" s="122">
        <f>SUM(K9/$O9)*100</f>
        <v>132.30769230769229</v>
      </c>
      <c r="M9" s="116">
        <v>98.4</v>
      </c>
      <c r="N9" s="28">
        <f>SUM(M9/$O9)*100</f>
        <v>151.38461538461539</v>
      </c>
      <c r="O9" s="34">
        <v>65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91.2</v>
      </c>
      <c r="E11" s="61">
        <v>111.21951219512196</v>
      </c>
      <c r="F11" s="62">
        <v>82</v>
      </c>
      <c r="G11" s="58">
        <v>96.6</v>
      </c>
      <c r="H11" s="61">
        <f>SUM(G11/$O11)*100</f>
        <v>107.33333333333333</v>
      </c>
      <c r="I11" s="61">
        <v>88.5</v>
      </c>
      <c r="J11" s="61">
        <f>SUM(I11/$O11)*100</f>
        <v>98.333333333333329</v>
      </c>
      <c r="K11" s="18">
        <v>82.1</v>
      </c>
      <c r="L11" s="61">
        <f>SUM(K11/$O11)*100</f>
        <v>91.222222222222214</v>
      </c>
      <c r="M11" s="18">
        <v>78.900000000000006</v>
      </c>
      <c r="N11" s="28">
        <f>SUM(M11/$O11)*100</f>
        <v>87.666666666666671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6603</v>
      </c>
      <c r="E12" s="61">
        <v>96.394160583941598</v>
      </c>
      <c r="F12" s="63">
        <v>6850</v>
      </c>
      <c r="G12" s="57">
        <v>7899</v>
      </c>
      <c r="H12" s="61">
        <f>SUM(G12/$O12)*100</f>
        <v>105.32</v>
      </c>
      <c r="I12" s="64">
        <v>7907</v>
      </c>
      <c r="J12" s="61">
        <f>SUM(I12/$O12)*100</f>
        <v>105.42666666666666</v>
      </c>
      <c r="K12" s="29">
        <v>9373</v>
      </c>
      <c r="L12" s="61">
        <f>SUM(K12/$O12)*100</f>
        <v>124.97333333333333</v>
      </c>
      <c r="M12" s="29">
        <v>11587</v>
      </c>
      <c r="N12" s="28">
        <f>SUM(M12/$O12)*100</f>
        <v>154.49333333333334</v>
      </c>
      <c r="O12" s="35">
        <v>7500</v>
      </c>
      <c r="Q12" s="1"/>
    </row>
    <row r="13" spans="3:17" ht="20.100000000000001" customHeight="1" x14ac:dyDescent="0.25">
      <c r="C13" s="21" t="s">
        <v>10</v>
      </c>
      <c r="D13" s="18">
        <v>93.5</v>
      </c>
      <c r="E13" s="61">
        <v>118.35443037974684</v>
      </c>
      <c r="F13" s="62">
        <v>79</v>
      </c>
      <c r="G13" s="58">
        <v>93.5</v>
      </c>
      <c r="H13" s="61">
        <f>SUM(G13/$O13)*100</f>
        <v>110.00000000000001</v>
      </c>
      <c r="I13" s="61">
        <v>85.3</v>
      </c>
      <c r="J13" s="18">
        <f>SUM(I13/$O13)*100</f>
        <v>100.35294117647058</v>
      </c>
      <c r="K13" s="18">
        <v>89.7</v>
      </c>
      <c r="L13" s="61">
        <f>SUM(K13/$O13)*100</f>
        <v>105.5294117647059</v>
      </c>
      <c r="M13" s="18">
        <v>76.900000000000006</v>
      </c>
      <c r="N13" s="28">
        <f>SUM(M13/$O13)*100</f>
        <v>90.47058823529413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25</v>
      </c>
      <c r="E14" s="61">
        <v>36.764705882352942</v>
      </c>
      <c r="F14" s="62">
        <v>68</v>
      </c>
      <c r="G14" s="58">
        <v>50</v>
      </c>
      <c r="H14" s="61">
        <f>SUM(G14/$O14)*100</f>
        <v>71.428571428571431</v>
      </c>
      <c r="I14" s="61">
        <v>66.7</v>
      </c>
      <c r="J14" s="61">
        <f>SUM(I14/$O14)*100</f>
        <v>95.285714285714278</v>
      </c>
      <c r="K14" s="18">
        <v>100</v>
      </c>
      <c r="L14" s="61">
        <f>SUM(K14/$O14)*100</f>
        <v>142.85714285714286</v>
      </c>
      <c r="M14" s="18">
        <v>100</v>
      </c>
      <c r="N14" s="28">
        <f>SUM(M14/$O14)*100</f>
        <v>142.85714285714286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50</v>
      </c>
      <c r="H15" s="61">
        <f>SUM(G15/$O15)*100</f>
        <v>71.428571428571431</v>
      </c>
      <c r="I15" s="61">
        <v>53.800000000000004</v>
      </c>
      <c r="J15" s="61">
        <f>SUM(I15/$O15)*100</f>
        <v>76.857142857142861</v>
      </c>
      <c r="K15" s="18">
        <v>75</v>
      </c>
      <c r="L15" s="61">
        <f>SUM(K15/$O15)*100</f>
        <v>107.14285714285714</v>
      </c>
      <c r="M15" s="18">
        <v>94.1</v>
      </c>
      <c r="N15" s="28">
        <f>SUM(M15/$O15)*100</f>
        <v>134.42857142857144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81.3</v>
      </c>
      <c r="E17" s="61">
        <v>107.68211920529799</v>
      </c>
      <c r="F17" s="62">
        <v>75.5</v>
      </c>
      <c r="G17" s="58">
        <v>79.5</v>
      </c>
      <c r="H17" s="61">
        <f>SUM(G17/$O17)*100</f>
        <v>100.63291139240506</v>
      </c>
      <c r="I17" s="61">
        <v>73.099999999999994</v>
      </c>
      <c r="J17" s="61">
        <f>SUM(I17/$O17)*100</f>
        <v>92.531645569620252</v>
      </c>
      <c r="K17" s="18">
        <v>74.599999999999994</v>
      </c>
      <c r="L17" s="61">
        <f>SUM(K17/$O17)*100</f>
        <v>94.430379746835442</v>
      </c>
      <c r="M17" s="18">
        <v>74.3</v>
      </c>
      <c r="N17" s="28">
        <f>SUM(M17/$O17)*100</f>
        <v>94.050632911392412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3329</v>
      </c>
      <c r="H18" s="61">
        <f>SUM(G18/$O18)*100</f>
        <v>104.03125</v>
      </c>
      <c r="I18" s="123">
        <v>3419</v>
      </c>
      <c r="J18" s="61">
        <f>SUM(I18/$O18)*100</f>
        <v>106.84375</v>
      </c>
      <c r="K18" s="117">
        <v>3056</v>
      </c>
      <c r="L18" s="61">
        <f>SUM(K18/$O18)*100</f>
        <v>95.5</v>
      </c>
      <c r="M18" s="117">
        <v>3420</v>
      </c>
      <c r="N18" s="28">
        <f>SUM(M18/$O18)*100</f>
        <v>106.87500000000001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78</v>
      </c>
      <c r="E19" s="61">
        <v>112.71676300578035</v>
      </c>
      <c r="F19" s="62">
        <v>69.2</v>
      </c>
      <c r="G19" s="66">
        <v>76.5</v>
      </c>
      <c r="H19" s="61">
        <f t="shared" ref="H19:H20" si="0">SUM(G19/$O19)*100</f>
        <v>102</v>
      </c>
      <c r="I19" s="61">
        <v>76.599999999999994</v>
      </c>
      <c r="J19" s="61">
        <f t="shared" ref="J19:J20" si="1">SUM(I19/$O19)*100</f>
        <v>102.13333333333333</v>
      </c>
      <c r="K19" s="18">
        <v>74.099999999999994</v>
      </c>
      <c r="L19" s="61">
        <f t="shared" ref="L19:L20" si="2">SUM(K19/$O19)*100</f>
        <v>98.799999999999983</v>
      </c>
      <c r="M19" s="18">
        <v>79.600000000000009</v>
      </c>
      <c r="N19" s="28">
        <f>SUM(M19/$O19)*100</f>
        <v>106.13333333333334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98.5</v>
      </c>
      <c r="E20" s="61">
        <v>130.46357615894038</v>
      </c>
      <c r="F20" s="62">
        <v>75.5</v>
      </c>
      <c r="G20" s="58">
        <v>99.1</v>
      </c>
      <c r="H20" s="61">
        <f t="shared" si="0"/>
        <v>110.11111111111111</v>
      </c>
      <c r="I20" s="61">
        <v>99.2</v>
      </c>
      <c r="J20" s="61">
        <f t="shared" si="1"/>
        <v>110.22222222222223</v>
      </c>
      <c r="K20" s="18">
        <v>99.1</v>
      </c>
      <c r="L20" s="61">
        <f t="shared" si="2"/>
        <v>110.11111111111111</v>
      </c>
      <c r="M20" s="18">
        <v>99.1</v>
      </c>
      <c r="N20" s="28">
        <f>SUM(M20/$O20)*100</f>
        <v>110.11111111111111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82</v>
      </c>
      <c r="H21" s="61">
        <f>SUM(G21/$O21)*100</f>
        <v>117.14285714285715</v>
      </c>
      <c r="I21" s="61">
        <v>80.900000000000006</v>
      </c>
      <c r="J21" s="61">
        <f>SUM(I21/$O21)*100</f>
        <v>115.57142857142857</v>
      </c>
      <c r="K21" s="18">
        <v>80</v>
      </c>
      <c r="L21" s="61">
        <f>SUM(K21/$O21)*100</f>
        <v>114.28571428571428</v>
      </c>
      <c r="M21" s="18">
        <v>91.4</v>
      </c>
      <c r="N21" s="28">
        <f>SUM(M21/$O21)*100</f>
        <v>130.57142857142858</v>
      </c>
      <c r="O21" s="34">
        <v>70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66.400000000000006</v>
      </c>
      <c r="E23" s="61">
        <v>105.0632911392405</v>
      </c>
      <c r="F23" s="62">
        <v>63.2</v>
      </c>
      <c r="G23" s="58">
        <v>63</v>
      </c>
      <c r="H23" s="61">
        <f>SUM(G23/$O23)*100</f>
        <v>94.029850746268664</v>
      </c>
      <c r="I23" s="61">
        <v>64.8</v>
      </c>
      <c r="J23" s="61">
        <f>SUM(I23/$O23)*100</f>
        <v>96.71641791044776</v>
      </c>
      <c r="K23" s="18">
        <v>63.4</v>
      </c>
      <c r="L23" s="61">
        <f>SUM(K23/$O23)*100</f>
        <v>94.626865671641795</v>
      </c>
      <c r="M23" s="18">
        <v>61.3</v>
      </c>
      <c r="N23" s="28">
        <f>SUM(M23/$O23)*100</f>
        <v>91.492537313432834</v>
      </c>
      <c r="O23" s="34">
        <v>67</v>
      </c>
      <c r="Q23" s="1"/>
    </row>
    <row r="24" spans="3:17" ht="20.100000000000001" customHeight="1" x14ac:dyDescent="0.25">
      <c r="C24" s="21" t="s">
        <v>3</v>
      </c>
      <c r="D24" s="29">
        <v>5429</v>
      </c>
      <c r="E24" s="61">
        <v>108.58000000000001</v>
      </c>
      <c r="F24" s="63">
        <v>5000</v>
      </c>
      <c r="G24" s="57">
        <v>5389</v>
      </c>
      <c r="H24" s="61">
        <f>SUM(G24/$O24)*100</f>
        <v>107.78000000000002</v>
      </c>
      <c r="I24" s="64">
        <v>5416</v>
      </c>
      <c r="J24" s="61">
        <f>SUM(I24/$O24)*100</f>
        <v>108.32</v>
      </c>
      <c r="K24" s="29">
        <v>5507</v>
      </c>
      <c r="L24" s="61">
        <f>SUM(K24/$O24)*100</f>
        <v>110.13999999999999</v>
      </c>
      <c r="M24" s="29">
        <v>5636</v>
      </c>
      <c r="N24" s="28">
        <f>SUM(M24/$O24)*100</f>
        <v>112.72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66.600000000000009</v>
      </c>
      <c r="E25" s="61">
        <v>104.06250000000001</v>
      </c>
      <c r="F25" s="62">
        <v>64</v>
      </c>
      <c r="G25" s="58">
        <v>61.1</v>
      </c>
      <c r="H25" s="61">
        <f>SUM(G25/$O25)*100</f>
        <v>91.194029850746276</v>
      </c>
      <c r="I25" s="61">
        <v>64.099999999999994</v>
      </c>
      <c r="J25" s="61">
        <f>SUM(I25/$O25)*100</f>
        <v>95.671641791044777</v>
      </c>
      <c r="K25" s="18">
        <v>62.7</v>
      </c>
      <c r="L25" s="61">
        <f>SUM(K25/$O25)*100</f>
        <v>93.582089552238813</v>
      </c>
      <c r="M25" s="18">
        <v>60.699999999999996</v>
      </c>
      <c r="N25" s="28">
        <f>SUM(M25/$O25)*100</f>
        <v>90.597014925373131</v>
      </c>
      <c r="O25" s="34">
        <v>67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566" priority="80" operator="between">
      <formula>$F5*0.9</formula>
      <formula>$F5</formula>
    </cfRule>
    <cfRule type="cellIs" dxfId="565" priority="81" operator="lessThan">
      <formula>$F5*0.9</formula>
    </cfRule>
    <cfRule type="cellIs" dxfId="564" priority="82" operator="greaterThan">
      <formula>$F5</formula>
    </cfRule>
  </conditionalFormatting>
  <conditionalFormatting sqref="D7">
    <cfRule type="cellIs" dxfId="563" priority="73" operator="between">
      <formula>$F7*0.9</formula>
      <formula>$F7</formula>
    </cfRule>
    <cfRule type="cellIs" dxfId="562" priority="74" operator="lessThan">
      <formula>$F7*0.9</formula>
    </cfRule>
    <cfRule type="cellIs" dxfId="561" priority="75" operator="greaterThan">
      <formula>$F7</formula>
    </cfRule>
  </conditionalFormatting>
  <conditionalFormatting sqref="D6">
    <cfRule type="cellIs" dxfId="560" priority="70" operator="between">
      <formula>$F6*0.9</formula>
      <formula>$F6</formula>
    </cfRule>
    <cfRule type="cellIs" dxfId="559" priority="71" operator="lessThan">
      <formula>$F6*0.9</formula>
    </cfRule>
    <cfRule type="cellIs" dxfId="558" priority="72" operator="greaterThan">
      <formula>$F6</formula>
    </cfRule>
  </conditionalFormatting>
  <conditionalFormatting sqref="D11">
    <cfRule type="cellIs" dxfId="557" priority="67" operator="between">
      <formula>$F11*0.9</formula>
      <formula>$F11</formula>
    </cfRule>
    <cfRule type="cellIs" dxfId="556" priority="68" operator="lessThan">
      <formula>$F11*0.9</formula>
    </cfRule>
    <cfRule type="cellIs" dxfId="555" priority="69" operator="greaterThan">
      <formula>$F11</formula>
    </cfRule>
  </conditionalFormatting>
  <conditionalFormatting sqref="D17">
    <cfRule type="cellIs" dxfId="554" priority="64" operator="between">
      <formula>$F17*0.9</formula>
      <formula>$F17</formula>
    </cfRule>
    <cfRule type="cellIs" dxfId="553" priority="65" operator="lessThan">
      <formula>$F17*0.9</formula>
    </cfRule>
    <cfRule type="cellIs" dxfId="552" priority="66" operator="greaterThan">
      <formula>$F17</formula>
    </cfRule>
  </conditionalFormatting>
  <conditionalFormatting sqref="D23">
    <cfRule type="cellIs" dxfId="551" priority="61" operator="between">
      <formula>$F23*0.9</formula>
      <formula>$F23</formula>
    </cfRule>
    <cfRule type="cellIs" dxfId="550" priority="62" operator="lessThan">
      <formula>$F23*0.9</formula>
    </cfRule>
    <cfRule type="cellIs" dxfId="549" priority="63" operator="greaterThan">
      <formula>$F23</formula>
    </cfRule>
  </conditionalFormatting>
  <conditionalFormatting sqref="D12">
    <cfRule type="cellIs" dxfId="548" priority="58" operator="between">
      <formula>$F12*0.9</formula>
      <formula>$F12</formula>
    </cfRule>
    <cfRule type="cellIs" dxfId="547" priority="59" operator="lessThan">
      <formula>$F12*0.9</formula>
    </cfRule>
    <cfRule type="cellIs" dxfId="546" priority="60" operator="greaterThan">
      <formula>$F12</formula>
    </cfRule>
  </conditionalFormatting>
  <conditionalFormatting sqref="D24">
    <cfRule type="cellIs" dxfId="545" priority="55" operator="between">
      <formula>$F24*0.9</formula>
      <formula>$F24</formula>
    </cfRule>
    <cfRule type="cellIs" dxfId="544" priority="56" operator="lessThan">
      <formula>$F24*0.9</formula>
    </cfRule>
    <cfRule type="cellIs" dxfId="543" priority="57" operator="greaterThan">
      <formula>$F24</formula>
    </cfRule>
  </conditionalFormatting>
  <conditionalFormatting sqref="D13">
    <cfRule type="cellIs" dxfId="542" priority="52" operator="between">
      <formula>$F13*0.9</formula>
      <formula>$F13</formula>
    </cfRule>
    <cfRule type="cellIs" dxfId="541" priority="53" operator="lessThan">
      <formula>$F13*0.9</formula>
    </cfRule>
    <cfRule type="cellIs" dxfId="540" priority="54" operator="greaterThan">
      <formula>$F13</formula>
    </cfRule>
  </conditionalFormatting>
  <conditionalFormatting sqref="D19">
    <cfRule type="cellIs" dxfId="539" priority="49" operator="between">
      <formula>$F19*0.9</formula>
      <formula>$F19</formula>
    </cfRule>
    <cfRule type="cellIs" dxfId="538" priority="50" operator="lessThan">
      <formula>$F19*0.9</formula>
    </cfRule>
    <cfRule type="cellIs" dxfId="537" priority="51" operator="greaterThan">
      <formula>$F19</formula>
    </cfRule>
  </conditionalFormatting>
  <conditionalFormatting sqref="D25">
    <cfRule type="cellIs" dxfId="536" priority="46" operator="between">
      <formula>$F25*0.9</formula>
      <formula>$F25</formula>
    </cfRule>
    <cfRule type="cellIs" dxfId="535" priority="47" operator="lessThan">
      <formula>$F25*0.9</formula>
    </cfRule>
    <cfRule type="cellIs" dxfId="534" priority="48" operator="greaterThan">
      <formula>$F25</formula>
    </cfRule>
  </conditionalFormatting>
  <conditionalFormatting sqref="G5 I5 K5 M5">
    <cfRule type="cellIs" dxfId="533" priority="101" operator="between">
      <formula>$O5*0.9</formula>
      <formula>$O5</formula>
    </cfRule>
    <cfRule type="cellIs" dxfId="532" priority="102" operator="lessThan">
      <formula>$O5*0.9</formula>
    </cfRule>
    <cfRule type="cellIs" dxfId="531" priority="103" operator="greaterThan">
      <formula>$O5</formula>
    </cfRule>
  </conditionalFormatting>
  <conditionalFormatting sqref="G6 I6 K6 M6">
    <cfRule type="cellIs" dxfId="530" priority="83" operator="between">
      <formula>$O6*0.9</formula>
      <formula>$O6</formula>
    </cfRule>
    <cfRule type="cellIs" dxfId="529" priority="84" operator="lessThan">
      <formula>$O6*0.9</formula>
    </cfRule>
    <cfRule type="cellIs" dxfId="528" priority="85" operator="greaterThan">
      <formula>$O6</formula>
    </cfRule>
  </conditionalFormatting>
  <conditionalFormatting sqref="G7 I7 K7 M7">
    <cfRule type="cellIs" dxfId="527" priority="43" operator="between">
      <formula>$O7*0.9</formula>
      <formula>$O7</formula>
    </cfRule>
    <cfRule type="cellIs" dxfId="526" priority="44" operator="lessThan">
      <formula>$O7*0.9</formula>
    </cfRule>
    <cfRule type="cellIs" dxfId="525" priority="45" operator="greaterThan">
      <formula>$O7</formula>
    </cfRule>
  </conditionalFormatting>
  <conditionalFormatting sqref="G11 I11 K11 M11">
    <cfRule type="cellIs" dxfId="524" priority="98" operator="between">
      <formula>$O11*0.9</formula>
      <formula>$O11</formula>
    </cfRule>
    <cfRule type="cellIs" dxfId="523" priority="99" operator="lessThan">
      <formula>$O11*0.9</formula>
    </cfRule>
    <cfRule type="cellIs" dxfId="522" priority="100" operator="greaterThan">
      <formula>$O11</formula>
    </cfRule>
  </conditionalFormatting>
  <conditionalFormatting sqref="G12 I12 K12 M12">
    <cfRule type="cellIs" dxfId="521" priority="95" operator="between">
      <formula>$O12*0.9</formula>
      <formula>$O12</formula>
    </cfRule>
    <cfRule type="cellIs" dxfId="520" priority="96" operator="lessThan">
      <formula>$O12*0.9</formula>
    </cfRule>
    <cfRule type="cellIs" dxfId="519" priority="97" operator="greaterThan">
      <formula>$O12</formula>
    </cfRule>
  </conditionalFormatting>
  <conditionalFormatting sqref="G13 I13 K13 M13">
    <cfRule type="cellIs" dxfId="518" priority="77" operator="between">
      <formula>$O13*0.9</formula>
      <formula>$O13</formula>
    </cfRule>
    <cfRule type="cellIs" dxfId="517" priority="78" operator="lessThan">
      <formula>$O13*0.9</formula>
    </cfRule>
    <cfRule type="cellIs" dxfId="516" priority="79" operator="greaterThan">
      <formula>$O13</formula>
    </cfRule>
  </conditionalFormatting>
  <conditionalFormatting sqref="G14 I14 K14 M14">
    <cfRule type="cellIs" dxfId="515" priority="37" operator="between">
      <formula>$O14*0.9</formula>
      <formula>$O14</formula>
    </cfRule>
    <cfRule type="cellIs" dxfId="514" priority="38" operator="lessThan">
      <formula>$O14*0.9</formula>
    </cfRule>
    <cfRule type="cellIs" dxfId="513" priority="39" operator="greaterThan">
      <formula>$O14</formula>
    </cfRule>
  </conditionalFormatting>
  <conditionalFormatting sqref="G17:G18 I17:I18 K17:K18 M17:M18">
    <cfRule type="cellIs" dxfId="512" priority="92" operator="between">
      <formula>$O17*0.9</formula>
      <formula>$O17</formula>
    </cfRule>
    <cfRule type="cellIs" dxfId="511" priority="93" operator="lessThan">
      <formula>$O17*0.9</formula>
    </cfRule>
    <cfRule type="cellIs" dxfId="510" priority="94" operator="greaterThan">
      <formula>$O17</formula>
    </cfRule>
  </conditionalFormatting>
  <conditionalFormatting sqref="G19 I19 K19 M19">
    <cfRule type="cellIs" dxfId="509" priority="34" operator="between">
      <formula>$O19*0.9</formula>
      <formula>$O19</formula>
    </cfRule>
    <cfRule type="cellIs" dxfId="508" priority="35" operator="lessThan">
      <formula>$O19*0.9</formula>
    </cfRule>
    <cfRule type="cellIs" dxfId="507" priority="36" operator="greaterThan">
      <formula>$O19</formula>
    </cfRule>
  </conditionalFormatting>
  <conditionalFormatting sqref="G20 I20 K20 M20">
    <cfRule type="cellIs" dxfId="506" priority="31" operator="between">
      <formula>$O20*0.9</formula>
      <formula>$O20</formula>
    </cfRule>
    <cfRule type="cellIs" dxfId="505" priority="32" operator="lessThan">
      <formula>$O20*0.9</formula>
    </cfRule>
    <cfRule type="cellIs" dxfId="504" priority="33" operator="greaterThan">
      <formula>$O20</formula>
    </cfRule>
  </conditionalFormatting>
  <conditionalFormatting sqref="G23 I23 K23 M23">
    <cfRule type="cellIs" dxfId="503" priority="89" operator="between">
      <formula>$O23*0.9</formula>
      <formula>$O23</formula>
    </cfRule>
    <cfRule type="cellIs" dxfId="502" priority="90" operator="lessThan">
      <formula>$O23*0.9</formula>
    </cfRule>
    <cfRule type="cellIs" dxfId="501" priority="91" operator="greaterThan">
      <formula>$O23</formula>
    </cfRule>
  </conditionalFormatting>
  <conditionalFormatting sqref="G24 I24 K24 M24">
    <cfRule type="cellIs" dxfId="500" priority="86" operator="between">
      <formula>$O24*0.9</formula>
      <formula>$O24</formula>
    </cfRule>
    <cfRule type="cellIs" dxfId="499" priority="87" operator="lessThan">
      <formula>$O24*0.9</formula>
    </cfRule>
    <cfRule type="cellIs" dxfId="498" priority="88" operator="greaterThan">
      <formula>$O24</formula>
    </cfRule>
  </conditionalFormatting>
  <conditionalFormatting sqref="G25 I25 K25 M25">
    <cfRule type="cellIs" dxfId="497" priority="28" operator="between">
      <formula>$O25*0.9</formula>
      <formula>$O25</formula>
    </cfRule>
    <cfRule type="cellIs" dxfId="496" priority="29" operator="lessThan">
      <formula>$O25*0.9</formula>
    </cfRule>
    <cfRule type="cellIs" dxfId="495" priority="30" operator="greaterThan">
      <formula>$O25</formula>
    </cfRule>
  </conditionalFormatting>
  <conditionalFormatting sqref="D8">
    <cfRule type="cellIs" dxfId="494" priority="25" operator="between">
      <formula>$F8*0.9</formula>
      <formula>$F8</formula>
    </cfRule>
    <cfRule type="cellIs" dxfId="493" priority="26" operator="lessThan">
      <formula>$F8*0.9</formula>
    </cfRule>
    <cfRule type="cellIs" dxfId="492" priority="27" operator="greaterThan">
      <formula>$F8</formula>
    </cfRule>
  </conditionalFormatting>
  <conditionalFormatting sqref="D14">
    <cfRule type="cellIs" dxfId="491" priority="22" operator="between">
      <formula>$F14*0.9</formula>
      <formula>$F14</formula>
    </cfRule>
    <cfRule type="cellIs" dxfId="490" priority="23" operator="lessThan">
      <formula>$F14*0.9</formula>
    </cfRule>
    <cfRule type="cellIs" dxfId="489" priority="24" operator="greaterThan">
      <formula>$F14</formula>
    </cfRule>
  </conditionalFormatting>
  <conditionalFormatting sqref="D20">
    <cfRule type="cellIs" dxfId="488" priority="19" operator="between">
      <formula>$F20*0.9</formula>
      <formula>$F20</formula>
    </cfRule>
    <cfRule type="cellIs" dxfId="487" priority="20" operator="lessThan">
      <formula>$F20*0.9</formula>
    </cfRule>
    <cfRule type="cellIs" dxfId="486" priority="21" operator="greaterThan">
      <formula>$F20</formula>
    </cfRule>
  </conditionalFormatting>
  <conditionalFormatting sqref="G15 I15 K15 M15">
    <cfRule type="cellIs" dxfId="485" priority="16" operator="between">
      <formula>$O15*0.9</formula>
      <formula>$O15</formula>
    </cfRule>
    <cfRule type="cellIs" dxfId="484" priority="17" operator="lessThan">
      <formula>$O15*0.9</formula>
    </cfRule>
    <cfRule type="cellIs" dxfId="483" priority="18" operator="greaterThan">
      <formula>$O15</formula>
    </cfRule>
  </conditionalFormatting>
  <conditionalFormatting sqref="G21 I21 K21 M21">
    <cfRule type="cellIs" dxfId="482" priority="10" operator="between">
      <formula>$O21*0.9</formula>
      <formula>$O21</formula>
    </cfRule>
    <cfRule type="cellIs" dxfId="481" priority="11" operator="lessThan">
      <formula>$O21*0.9</formula>
    </cfRule>
    <cfRule type="cellIs" dxfId="480" priority="12" operator="greaterThan">
      <formula>$O21</formula>
    </cfRule>
  </conditionalFormatting>
  <conditionalFormatting sqref="G8 I8 K8 M8">
    <cfRule type="cellIs" dxfId="479" priority="4" operator="between">
      <formula>$O8*0.9</formula>
      <formula>$O8</formula>
    </cfRule>
    <cfRule type="cellIs" dxfId="478" priority="5" operator="lessThan">
      <formula>$O8*0.9</formula>
    </cfRule>
    <cfRule type="cellIs" dxfId="477" priority="6" operator="greaterThan">
      <formula>$O8</formula>
    </cfRule>
  </conditionalFormatting>
  <conditionalFormatting sqref="G9 I9 K9 M9">
    <cfRule type="cellIs" dxfId="476" priority="1" operator="between">
      <formula>$O9*0.9</formula>
      <formula>$O9</formula>
    </cfRule>
    <cfRule type="cellIs" dxfId="475" priority="2" operator="lessThan">
      <formula>$O9*0.9</formula>
    </cfRule>
    <cfRule type="cellIs" dxfId="474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84.899999999999991</v>
      </c>
      <c r="E5" s="61">
        <v>102.04326923076921</v>
      </c>
      <c r="F5" s="62">
        <v>83.2</v>
      </c>
      <c r="G5" s="58">
        <v>82.899999999999991</v>
      </c>
      <c r="H5" s="61">
        <f>SUM(G5/$O5)*100</f>
        <v>96.959064327485365</v>
      </c>
      <c r="I5" s="61">
        <v>87.5</v>
      </c>
      <c r="J5" s="61">
        <f>SUM(I5/$O5)*100</f>
        <v>102.3391812865497</v>
      </c>
      <c r="K5" s="18">
        <v>57.999999999999993</v>
      </c>
      <c r="L5" s="61">
        <f>SUM(K5/$O5)*100</f>
        <v>67.836257309941516</v>
      </c>
      <c r="M5" s="18">
        <v>58.5</v>
      </c>
      <c r="N5" s="28">
        <f>SUM(M5/$O5)*100</f>
        <v>68.421052631578945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7033</v>
      </c>
      <c r="E6" s="61">
        <v>78.144444444444446</v>
      </c>
      <c r="F6" s="63">
        <v>9000</v>
      </c>
      <c r="G6" s="57">
        <v>6859</v>
      </c>
      <c r="H6" s="61">
        <f>SUM(G6/$O6)*100</f>
        <v>97.98571428571428</v>
      </c>
      <c r="I6" s="64">
        <v>5575</v>
      </c>
      <c r="J6" s="61">
        <f>SUM(I6/$O6)*100</f>
        <v>79.642857142857139</v>
      </c>
      <c r="K6" s="29">
        <v>5525</v>
      </c>
      <c r="L6" s="61">
        <f>SUM(K6/$O6)*100</f>
        <v>78.928571428571431</v>
      </c>
      <c r="M6" s="29">
        <v>6392</v>
      </c>
      <c r="N6" s="28">
        <f>SUM(M6/$O6)*100</f>
        <v>91.314285714285717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79.2</v>
      </c>
      <c r="E7" s="61">
        <v>98.385093167701868</v>
      </c>
      <c r="F7" s="65">
        <v>80.5</v>
      </c>
      <c r="G7" s="58">
        <v>84.3</v>
      </c>
      <c r="H7" s="61">
        <f>SUM(G7/$O7)*100</f>
        <v>100.35714285714286</v>
      </c>
      <c r="I7" s="61">
        <v>78.2</v>
      </c>
      <c r="J7" s="61">
        <f>SUM(I7/$O7)*100</f>
        <v>93.095238095238102</v>
      </c>
      <c r="K7" s="18">
        <v>72.099999999999994</v>
      </c>
      <c r="L7" s="61">
        <f>SUM(K7/$O7)*100</f>
        <v>85.833333333333329</v>
      </c>
      <c r="M7" s="18">
        <v>69.199999999999989</v>
      </c>
      <c r="N7" s="28">
        <f>SUM(M7/$O7)*100</f>
        <v>82.380952380952365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96.2</v>
      </c>
      <c r="E8" s="61">
        <v>131.78082191780823</v>
      </c>
      <c r="F8" s="65">
        <v>73</v>
      </c>
      <c r="G8" s="121">
        <v>94.3</v>
      </c>
      <c r="H8" s="122">
        <f>SUM(G8/$O8)*100</f>
        <v>129.17808219178082</v>
      </c>
      <c r="I8" s="122">
        <v>88.1</v>
      </c>
      <c r="J8" s="122">
        <f>SUM(I8/$O8)*100</f>
        <v>120.68493150684931</v>
      </c>
      <c r="K8" s="116">
        <v>87.3</v>
      </c>
      <c r="L8" s="122">
        <f>SUM(K8/$O8)*100</f>
        <v>119.58904109589041</v>
      </c>
      <c r="M8" s="116">
        <v>83.3</v>
      </c>
      <c r="N8" s="28">
        <f>SUM(M8/$O8)*100</f>
        <v>114.10958904109589</v>
      </c>
      <c r="O8" s="34">
        <v>73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75.3</v>
      </c>
      <c r="H9" s="122">
        <f>SUM(G9/$O9)*100</f>
        <v>160.21276595744681</v>
      </c>
      <c r="I9" s="122">
        <v>75.900000000000006</v>
      </c>
      <c r="J9" s="122">
        <f>SUM(I9/$O9)*100</f>
        <v>161.48936170212767</v>
      </c>
      <c r="K9" s="116">
        <v>78.2</v>
      </c>
      <c r="L9" s="122">
        <f>SUM(K9/$O9)*100</f>
        <v>166.38297872340425</v>
      </c>
      <c r="M9" s="116">
        <v>90.4</v>
      </c>
      <c r="N9" s="28">
        <f>SUM(M9/$O9)*100</f>
        <v>192.34042553191492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84.2</v>
      </c>
      <c r="E11" s="61">
        <v>109.06735751295338</v>
      </c>
      <c r="F11" s="62">
        <v>77.2</v>
      </c>
      <c r="G11" s="58">
        <v>79.3</v>
      </c>
      <c r="H11" s="61">
        <f>SUM(G11/$O11)*100</f>
        <v>93.294117647058812</v>
      </c>
      <c r="I11" s="61">
        <v>76.5</v>
      </c>
      <c r="J11" s="61">
        <f>SUM(I11/$O11)*100</f>
        <v>90</v>
      </c>
      <c r="K11" s="18">
        <v>56.3</v>
      </c>
      <c r="L11" s="61">
        <f>SUM(K11/$O11)*100</f>
        <v>66.235294117647058</v>
      </c>
      <c r="M11" s="18">
        <v>64.900000000000006</v>
      </c>
      <c r="N11" s="28">
        <f>SUM(M11/$O11)*100</f>
        <v>76.352941176470594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9189</v>
      </c>
      <c r="E12" s="61">
        <v>114.8625</v>
      </c>
      <c r="F12" s="63">
        <v>8000</v>
      </c>
      <c r="G12" s="57">
        <v>9750</v>
      </c>
      <c r="H12" s="61">
        <f>SUM(G12/$O12)*100</f>
        <v>118.18181818181819</v>
      </c>
      <c r="I12" s="64">
        <v>8167</v>
      </c>
      <c r="J12" s="61">
        <f>SUM(I12/$O12)*100</f>
        <v>98.993939393939385</v>
      </c>
      <c r="K12" s="29">
        <v>8108</v>
      </c>
      <c r="L12" s="61">
        <f>SUM(K12/$O12)*100</f>
        <v>98.278787878787881</v>
      </c>
      <c r="M12" s="29">
        <v>8934</v>
      </c>
      <c r="N12" s="28">
        <f>SUM(M12/$O12)*100</f>
        <v>108.29090909090908</v>
      </c>
      <c r="O12" s="35">
        <v>8250</v>
      </c>
      <c r="Q12" s="1"/>
    </row>
    <row r="13" spans="3:17" ht="20.100000000000001" customHeight="1" x14ac:dyDescent="0.25">
      <c r="C13" s="21" t="s">
        <v>10</v>
      </c>
      <c r="D13" s="18">
        <v>94.6</v>
      </c>
      <c r="E13" s="61">
        <v>125.79787234042553</v>
      </c>
      <c r="F13" s="62">
        <v>75.2</v>
      </c>
      <c r="G13" s="58">
        <v>97.1</v>
      </c>
      <c r="H13" s="61">
        <f>SUM(G13/$O13)*100</f>
        <v>119.87654320987653</v>
      </c>
      <c r="I13" s="61">
        <v>86.8</v>
      </c>
      <c r="J13" s="18">
        <f>SUM(I13/$O13)*100</f>
        <v>107.16049382716048</v>
      </c>
      <c r="K13" s="18">
        <v>82.8</v>
      </c>
      <c r="L13" s="61">
        <f>SUM(K13/$O13)*100</f>
        <v>102.22222222222221</v>
      </c>
      <c r="M13" s="18">
        <v>79.400000000000006</v>
      </c>
      <c r="N13" s="28">
        <f>SUM(M13/$O13)*100</f>
        <v>98.024691358024697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91.9</v>
      </c>
      <c r="E14" s="61">
        <v>129.07303370786519</v>
      </c>
      <c r="F14" s="62">
        <v>71.2</v>
      </c>
      <c r="G14" s="58">
        <v>91.4</v>
      </c>
      <c r="H14" s="61">
        <f>SUM(G14/$O14)*100</f>
        <v>114.25</v>
      </c>
      <c r="I14" s="61">
        <v>94.699999999999989</v>
      </c>
      <c r="J14" s="61">
        <f>SUM(I14/$O14)*100</f>
        <v>118.37499999999999</v>
      </c>
      <c r="K14" s="18">
        <v>96.6</v>
      </c>
      <c r="L14" s="61">
        <f>SUM(K14/$O14)*100</f>
        <v>120.75</v>
      </c>
      <c r="M14" s="18">
        <v>97.1</v>
      </c>
      <c r="N14" s="28">
        <f>SUM(M14/$O14)*100</f>
        <v>121.37499999999999</v>
      </c>
      <c r="O14" s="34">
        <v>80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69.699999999999989</v>
      </c>
      <c r="H15" s="61">
        <f>SUM(G15/$O15)*100</f>
        <v>148.2978723404255</v>
      </c>
      <c r="I15" s="61">
        <v>76.8</v>
      </c>
      <c r="J15" s="61">
        <f>SUM(I15/$O15)*100</f>
        <v>163.40425531914892</v>
      </c>
      <c r="K15" s="18">
        <v>79</v>
      </c>
      <c r="L15" s="61">
        <f>SUM(K15/$O15)*100</f>
        <v>168.08510638297872</v>
      </c>
      <c r="M15" s="18">
        <v>79.800000000000011</v>
      </c>
      <c r="N15" s="28">
        <f>SUM(M15/$O15)*100</f>
        <v>169.78723404255322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80</v>
      </c>
      <c r="E17" s="61">
        <v>113.47517730496455</v>
      </c>
      <c r="F17" s="62">
        <v>70.5</v>
      </c>
      <c r="G17" s="58">
        <v>81.3</v>
      </c>
      <c r="H17" s="61">
        <f>SUM(G17/$O17)*100</f>
        <v>109.12751677852349</v>
      </c>
      <c r="I17" s="61">
        <v>77.400000000000006</v>
      </c>
      <c r="J17" s="61">
        <f>SUM(I17/$O17)*100</f>
        <v>103.89261744966443</v>
      </c>
      <c r="K17" s="18">
        <v>74.400000000000006</v>
      </c>
      <c r="L17" s="61">
        <f>SUM(K17/$O17)*100</f>
        <v>99.865771812080538</v>
      </c>
      <c r="M17" s="18">
        <v>75.2</v>
      </c>
      <c r="N17" s="28">
        <f>SUM(M17/$O17)*100</f>
        <v>100.93959731543625</v>
      </c>
      <c r="O17" s="34">
        <v>74.5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2640</v>
      </c>
      <c r="H18" s="61">
        <f>SUM(G18/$O18)*100</f>
        <v>82.5</v>
      </c>
      <c r="I18" s="123">
        <v>3007</v>
      </c>
      <c r="J18" s="61">
        <f>SUM(I18/$O18)*100</f>
        <v>93.96875</v>
      </c>
      <c r="K18" s="117">
        <v>2955</v>
      </c>
      <c r="L18" s="61">
        <f>SUM(K18/$O18)*100</f>
        <v>92.34375</v>
      </c>
      <c r="M18" s="117">
        <v>3284</v>
      </c>
      <c r="N18" s="28">
        <f>SUM(M18/$O18)*100</f>
        <v>102.62500000000001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78.5</v>
      </c>
      <c r="E19" s="61">
        <v>113.43930635838151</v>
      </c>
      <c r="F19" s="62">
        <v>69.2</v>
      </c>
      <c r="G19" s="66">
        <v>78.7</v>
      </c>
      <c r="H19" s="61">
        <f t="shared" ref="H19:H20" si="0">SUM(G19/$O19)*100</f>
        <v>107.80821917808218</v>
      </c>
      <c r="I19" s="61">
        <v>76.099999999999994</v>
      </c>
      <c r="J19" s="61">
        <f t="shared" ref="J19:J20" si="1">SUM(I19/$O19)*100</f>
        <v>104.24657534246575</v>
      </c>
      <c r="K19" s="18">
        <v>77.8</v>
      </c>
      <c r="L19" s="61">
        <f t="shared" ref="L19:L20" si="2">SUM(K19/$O19)*100</f>
        <v>106.57534246575342</v>
      </c>
      <c r="M19" s="18">
        <v>72.399999999999991</v>
      </c>
      <c r="N19" s="28">
        <f>SUM(M19/$O19)*100</f>
        <v>99.178082191780817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96.7</v>
      </c>
      <c r="E20" s="61">
        <v>133.37931034482759</v>
      </c>
      <c r="F20" s="62">
        <v>72.5</v>
      </c>
      <c r="G20" s="58">
        <v>97.3</v>
      </c>
      <c r="H20" s="61">
        <f t="shared" si="0"/>
        <v>108.11111111111111</v>
      </c>
      <c r="I20" s="61">
        <v>94.199999999999989</v>
      </c>
      <c r="J20" s="61">
        <f t="shared" si="1"/>
        <v>104.66666666666666</v>
      </c>
      <c r="K20" s="18">
        <v>94.3</v>
      </c>
      <c r="L20" s="61">
        <f t="shared" si="2"/>
        <v>104.77777777777777</v>
      </c>
      <c r="M20" s="18">
        <v>94.8</v>
      </c>
      <c r="N20" s="28">
        <f>SUM(M20/$O20)*100</f>
        <v>105.33333333333333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57.4</v>
      </c>
      <c r="H21" s="61">
        <f>SUM(G21/$O21)*100</f>
        <v>126.15384615384615</v>
      </c>
      <c r="I21" s="61">
        <v>63.7</v>
      </c>
      <c r="J21" s="61">
        <f>SUM(I21/$O21)*100</f>
        <v>140</v>
      </c>
      <c r="K21" s="18">
        <v>65.7</v>
      </c>
      <c r="L21" s="61">
        <f>SUM(K21/$O21)*100</f>
        <v>144.39560439560438</v>
      </c>
      <c r="M21" s="18">
        <v>83.5</v>
      </c>
      <c r="N21" s="28">
        <f>SUM(M21/$O21)*100</f>
        <v>183.5164835164835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67.300000000000011</v>
      </c>
      <c r="E23" s="61">
        <v>104.82866043613708</v>
      </c>
      <c r="F23" s="62">
        <v>64.2</v>
      </c>
      <c r="G23" s="58">
        <v>63.800000000000004</v>
      </c>
      <c r="H23" s="61">
        <f>SUM(G23/$O23)*100</f>
        <v>97.852760736196316</v>
      </c>
      <c r="I23" s="61">
        <v>66.100000000000009</v>
      </c>
      <c r="J23" s="61">
        <f>SUM(I23/$O23)*100</f>
        <v>101.38036809815951</v>
      </c>
      <c r="K23" s="18">
        <v>63.9</v>
      </c>
      <c r="L23" s="61">
        <f>SUM(K23/$O23)*100</f>
        <v>98.006134969325146</v>
      </c>
      <c r="M23" s="18">
        <v>61.9</v>
      </c>
      <c r="N23" s="28">
        <f>SUM(M23/$O23)*100</f>
        <v>94.938650306748457</v>
      </c>
      <c r="O23" s="34">
        <v>65.2</v>
      </c>
      <c r="Q23" s="1"/>
    </row>
    <row r="24" spans="3:17" ht="20.100000000000001" customHeight="1" x14ac:dyDescent="0.25">
      <c r="C24" s="21" t="s">
        <v>3</v>
      </c>
      <c r="D24" s="29">
        <v>5976</v>
      </c>
      <c r="E24" s="61">
        <v>123.21649484536084</v>
      </c>
      <c r="F24" s="63">
        <v>4850</v>
      </c>
      <c r="G24" s="57">
        <v>5963</v>
      </c>
      <c r="H24" s="61">
        <f>SUM(G24/$O24)*100</f>
        <v>119.26</v>
      </c>
      <c r="I24" s="64">
        <v>5991</v>
      </c>
      <c r="J24" s="61">
        <f>SUM(I24/$O24)*100</f>
        <v>119.82</v>
      </c>
      <c r="K24" s="29">
        <v>5933</v>
      </c>
      <c r="L24" s="61">
        <f>SUM(K24/$O24)*100</f>
        <v>118.66000000000001</v>
      </c>
      <c r="M24" s="29">
        <v>6000</v>
      </c>
      <c r="N24" s="28">
        <f>SUM(M24/$O24)*100</f>
        <v>120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</v>
      </c>
      <c r="E25" s="61">
        <v>102.84810126582278</v>
      </c>
      <c r="F25" s="62">
        <v>63.2</v>
      </c>
      <c r="G25" s="58">
        <v>60.6</v>
      </c>
      <c r="H25" s="61">
        <f>SUM(G25/$O25)*100</f>
        <v>94.392523364485982</v>
      </c>
      <c r="I25" s="61">
        <v>64.2</v>
      </c>
      <c r="J25" s="61">
        <f>SUM(I25/$O25)*100</f>
        <v>100</v>
      </c>
      <c r="K25" s="18">
        <v>61.3</v>
      </c>
      <c r="L25" s="61">
        <f>SUM(K25/$O25)*100</f>
        <v>95.482866043613697</v>
      </c>
      <c r="M25" s="18">
        <v>59.099999999999994</v>
      </c>
      <c r="N25" s="28">
        <f>SUM(M25/$O25)*100</f>
        <v>92.056074766355124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473" priority="80" operator="between">
      <formula>$F5*0.9</formula>
      <formula>$F5</formula>
    </cfRule>
    <cfRule type="cellIs" dxfId="472" priority="81" operator="lessThan">
      <formula>$F5*0.9</formula>
    </cfRule>
    <cfRule type="cellIs" dxfId="471" priority="82" operator="greaterThan">
      <formula>$F5</formula>
    </cfRule>
  </conditionalFormatting>
  <conditionalFormatting sqref="D7">
    <cfRule type="cellIs" dxfId="470" priority="73" operator="between">
      <formula>$F7*0.9</formula>
      <formula>$F7</formula>
    </cfRule>
    <cfRule type="cellIs" dxfId="469" priority="74" operator="lessThan">
      <formula>$F7*0.9</formula>
    </cfRule>
    <cfRule type="cellIs" dxfId="468" priority="75" operator="greaterThan">
      <formula>$F7</formula>
    </cfRule>
  </conditionalFormatting>
  <conditionalFormatting sqref="D6">
    <cfRule type="cellIs" dxfId="467" priority="70" operator="between">
      <formula>$F6*0.9</formula>
      <formula>$F6</formula>
    </cfRule>
    <cfRule type="cellIs" dxfId="466" priority="71" operator="lessThan">
      <formula>$F6*0.9</formula>
    </cfRule>
    <cfRule type="cellIs" dxfId="465" priority="72" operator="greaterThan">
      <formula>$F6</formula>
    </cfRule>
  </conditionalFormatting>
  <conditionalFormatting sqref="D11">
    <cfRule type="cellIs" dxfId="464" priority="67" operator="between">
      <formula>$F11*0.9</formula>
      <formula>$F11</formula>
    </cfRule>
    <cfRule type="cellIs" dxfId="463" priority="68" operator="lessThan">
      <formula>$F11*0.9</formula>
    </cfRule>
    <cfRule type="cellIs" dxfId="462" priority="69" operator="greaterThan">
      <formula>$F11</formula>
    </cfRule>
  </conditionalFormatting>
  <conditionalFormatting sqref="D17">
    <cfRule type="cellIs" dxfId="461" priority="64" operator="between">
      <formula>$F17*0.9</formula>
      <formula>$F17</formula>
    </cfRule>
    <cfRule type="cellIs" dxfId="460" priority="65" operator="lessThan">
      <formula>$F17*0.9</formula>
    </cfRule>
    <cfRule type="cellIs" dxfId="459" priority="66" operator="greaterThan">
      <formula>$F17</formula>
    </cfRule>
  </conditionalFormatting>
  <conditionalFormatting sqref="D23">
    <cfRule type="cellIs" dxfId="458" priority="61" operator="between">
      <formula>$F23*0.9</formula>
      <formula>$F23</formula>
    </cfRule>
    <cfRule type="cellIs" dxfId="457" priority="62" operator="lessThan">
      <formula>$F23*0.9</formula>
    </cfRule>
    <cfRule type="cellIs" dxfId="456" priority="63" operator="greaterThan">
      <formula>$F23</formula>
    </cfRule>
  </conditionalFormatting>
  <conditionalFormatting sqref="D12">
    <cfRule type="cellIs" dxfId="455" priority="58" operator="between">
      <formula>$F12*0.9</formula>
      <formula>$F12</formula>
    </cfRule>
    <cfRule type="cellIs" dxfId="454" priority="59" operator="lessThan">
      <formula>$F12*0.9</formula>
    </cfRule>
    <cfRule type="cellIs" dxfId="453" priority="60" operator="greaterThan">
      <formula>$F12</formula>
    </cfRule>
  </conditionalFormatting>
  <conditionalFormatting sqref="D24">
    <cfRule type="cellIs" dxfId="452" priority="55" operator="between">
      <formula>$F24*0.9</formula>
      <formula>$F24</formula>
    </cfRule>
    <cfRule type="cellIs" dxfId="451" priority="56" operator="lessThan">
      <formula>$F24*0.9</formula>
    </cfRule>
    <cfRule type="cellIs" dxfId="450" priority="57" operator="greaterThan">
      <formula>$F24</formula>
    </cfRule>
  </conditionalFormatting>
  <conditionalFormatting sqref="D13">
    <cfRule type="cellIs" dxfId="449" priority="52" operator="between">
      <formula>$F13*0.9</formula>
      <formula>$F13</formula>
    </cfRule>
    <cfRule type="cellIs" dxfId="448" priority="53" operator="lessThan">
      <formula>$F13*0.9</formula>
    </cfRule>
    <cfRule type="cellIs" dxfId="447" priority="54" operator="greaterThan">
      <formula>$F13</formula>
    </cfRule>
  </conditionalFormatting>
  <conditionalFormatting sqref="D19">
    <cfRule type="cellIs" dxfId="446" priority="49" operator="between">
      <formula>$F19*0.9</formula>
      <formula>$F19</formula>
    </cfRule>
    <cfRule type="cellIs" dxfId="445" priority="50" operator="lessThan">
      <formula>$F19*0.9</formula>
    </cfRule>
    <cfRule type="cellIs" dxfId="444" priority="51" operator="greaterThan">
      <formula>$F19</formula>
    </cfRule>
  </conditionalFormatting>
  <conditionalFormatting sqref="D25">
    <cfRule type="cellIs" dxfId="443" priority="46" operator="between">
      <formula>$F25*0.9</formula>
      <formula>$F25</formula>
    </cfRule>
    <cfRule type="cellIs" dxfId="442" priority="47" operator="lessThan">
      <formula>$F25*0.9</formula>
    </cfRule>
    <cfRule type="cellIs" dxfId="441" priority="48" operator="greaterThan">
      <formula>$F25</formula>
    </cfRule>
  </conditionalFormatting>
  <conditionalFormatting sqref="G5 I5 K5 M5">
    <cfRule type="cellIs" dxfId="440" priority="101" operator="between">
      <formula>$O5*0.9</formula>
      <formula>$O5</formula>
    </cfRule>
    <cfRule type="cellIs" dxfId="439" priority="102" operator="lessThan">
      <formula>$O5*0.9</formula>
    </cfRule>
    <cfRule type="cellIs" dxfId="438" priority="103" operator="greaterThan">
      <formula>$O5</formula>
    </cfRule>
  </conditionalFormatting>
  <conditionalFormatting sqref="G6 I6 K6 M6">
    <cfRule type="cellIs" dxfId="437" priority="83" operator="between">
      <formula>$O6*0.9</formula>
      <formula>$O6</formula>
    </cfRule>
    <cfRule type="cellIs" dxfId="436" priority="84" operator="lessThan">
      <formula>$O6*0.9</formula>
    </cfRule>
    <cfRule type="cellIs" dxfId="435" priority="85" operator="greaterThan">
      <formula>$O6</formula>
    </cfRule>
  </conditionalFormatting>
  <conditionalFormatting sqref="G7 I7 K7 M7">
    <cfRule type="cellIs" dxfId="434" priority="43" operator="between">
      <formula>$O7*0.9</formula>
      <formula>$O7</formula>
    </cfRule>
    <cfRule type="cellIs" dxfId="433" priority="44" operator="lessThan">
      <formula>$O7*0.9</formula>
    </cfRule>
    <cfRule type="cellIs" dxfId="432" priority="45" operator="greaterThan">
      <formula>$O7</formula>
    </cfRule>
  </conditionalFormatting>
  <conditionalFormatting sqref="G11 I11 K11 M11">
    <cfRule type="cellIs" dxfId="431" priority="98" operator="between">
      <formula>$O11*0.9</formula>
      <formula>$O11</formula>
    </cfRule>
    <cfRule type="cellIs" dxfId="430" priority="99" operator="lessThan">
      <formula>$O11*0.9</formula>
    </cfRule>
    <cfRule type="cellIs" dxfId="429" priority="100" operator="greaterThan">
      <formula>$O11</formula>
    </cfRule>
  </conditionalFormatting>
  <conditionalFormatting sqref="G12 I12 K12 M12">
    <cfRule type="cellIs" dxfId="428" priority="95" operator="between">
      <formula>$O12*0.9</formula>
      <formula>$O12</formula>
    </cfRule>
    <cfRule type="cellIs" dxfId="427" priority="96" operator="lessThan">
      <formula>$O12*0.9</formula>
    </cfRule>
    <cfRule type="cellIs" dxfId="426" priority="97" operator="greaterThan">
      <formula>$O12</formula>
    </cfRule>
  </conditionalFormatting>
  <conditionalFormatting sqref="G13 I13 K13 M13">
    <cfRule type="cellIs" dxfId="425" priority="77" operator="between">
      <formula>$O13*0.9</formula>
      <formula>$O13</formula>
    </cfRule>
    <cfRule type="cellIs" dxfId="424" priority="78" operator="lessThan">
      <formula>$O13*0.9</formula>
    </cfRule>
    <cfRule type="cellIs" dxfId="423" priority="79" operator="greaterThan">
      <formula>$O13</formula>
    </cfRule>
  </conditionalFormatting>
  <conditionalFormatting sqref="G14 I14 K14 M14">
    <cfRule type="cellIs" dxfId="422" priority="37" operator="between">
      <formula>$O14*0.9</formula>
      <formula>$O14</formula>
    </cfRule>
    <cfRule type="cellIs" dxfId="421" priority="38" operator="lessThan">
      <formula>$O14*0.9</formula>
    </cfRule>
    <cfRule type="cellIs" dxfId="420" priority="39" operator="greaterThan">
      <formula>$O14</formula>
    </cfRule>
  </conditionalFormatting>
  <conditionalFormatting sqref="G17:G18 I17:I18 K17:K18 M17:M18">
    <cfRule type="cellIs" dxfId="419" priority="92" operator="between">
      <formula>$O17*0.9</formula>
      <formula>$O17</formula>
    </cfRule>
    <cfRule type="cellIs" dxfId="418" priority="93" operator="lessThan">
      <formula>$O17*0.9</formula>
    </cfRule>
    <cfRule type="cellIs" dxfId="417" priority="94" operator="greaterThan">
      <formula>$O17</formula>
    </cfRule>
  </conditionalFormatting>
  <conditionalFormatting sqref="G19 I19 K19 M19">
    <cfRule type="cellIs" dxfId="416" priority="34" operator="between">
      <formula>$O19*0.9</formula>
      <formula>$O19</formula>
    </cfRule>
    <cfRule type="cellIs" dxfId="415" priority="35" operator="lessThan">
      <formula>$O19*0.9</formula>
    </cfRule>
    <cfRule type="cellIs" dxfId="414" priority="36" operator="greaterThan">
      <formula>$O19</formula>
    </cfRule>
  </conditionalFormatting>
  <conditionalFormatting sqref="G20 I20 K20 M20">
    <cfRule type="cellIs" dxfId="413" priority="31" operator="between">
      <formula>$O20*0.9</formula>
      <formula>$O20</formula>
    </cfRule>
    <cfRule type="cellIs" dxfId="412" priority="32" operator="lessThan">
      <formula>$O20*0.9</formula>
    </cfRule>
    <cfRule type="cellIs" dxfId="411" priority="33" operator="greaterThan">
      <formula>$O20</formula>
    </cfRule>
  </conditionalFormatting>
  <conditionalFormatting sqref="G23 I23 K23 M23">
    <cfRule type="cellIs" dxfId="410" priority="89" operator="between">
      <formula>$O23*0.9</formula>
      <formula>$O23</formula>
    </cfRule>
    <cfRule type="cellIs" dxfId="409" priority="90" operator="lessThan">
      <formula>$O23*0.9</formula>
    </cfRule>
    <cfRule type="cellIs" dxfId="408" priority="91" operator="greaterThan">
      <formula>$O23</formula>
    </cfRule>
  </conditionalFormatting>
  <conditionalFormatting sqref="G24 I24 K24 M24">
    <cfRule type="cellIs" dxfId="407" priority="86" operator="between">
      <formula>$O24*0.9</formula>
      <formula>$O24</formula>
    </cfRule>
    <cfRule type="cellIs" dxfId="406" priority="87" operator="lessThan">
      <formula>$O24*0.9</formula>
    </cfRule>
    <cfRule type="cellIs" dxfId="405" priority="88" operator="greaterThan">
      <formula>$O24</formula>
    </cfRule>
  </conditionalFormatting>
  <conditionalFormatting sqref="G25 I25 K25 M25">
    <cfRule type="cellIs" dxfId="404" priority="28" operator="between">
      <formula>$O25*0.9</formula>
      <formula>$O25</formula>
    </cfRule>
    <cfRule type="cellIs" dxfId="403" priority="29" operator="lessThan">
      <formula>$O25*0.9</formula>
    </cfRule>
    <cfRule type="cellIs" dxfId="402" priority="30" operator="greaterThan">
      <formula>$O25</formula>
    </cfRule>
  </conditionalFormatting>
  <conditionalFormatting sqref="D8">
    <cfRule type="cellIs" dxfId="401" priority="25" operator="between">
      <formula>$F8*0.9</formula>
      <formula>$F8</formula>
    </cfRule>
    <cfRule type="cellIs" dxfId="400" priority="26" operator="lessThan">
      <formula>$F8*0.9</formula>
    </cfRule>
    <cfRule type="cellIs" dxfId="399" priority="27" operator="greaterThan">
      <formula>$F8</formula>
    </cfRule>
  </conditionalFormatting>
  <conditionalFormatting sqref="D14">
    <cfRule type="cellIs" dxfId="398" priority="22" operator="between">
      <formula>$F14*0.9</formula>
      <formula>$F14</formula>
    </cfRule>
    <cfRule type="cellIs" dxfId="397" priority="23" operator="lessThan">
      <formula>$F14*0.9</formula>
    </cfRule>
    <cfRule type="cellIs" dxfId="396" priority="24" operator="greaterThan">
      <formula>$F14</formula>
    </cfRule>
  </conditionalFormatting>
  <conditionalFormatting sqref="D20">
    <cfRule type="cellIs" dxfId="395" priority="19" operator="between">
      <formula>$F20*0.9</formula>
      <formula>$F20</formula>
    </cfRule>
    <cfRule type="cellIs" dxfId="394" priority="20" operator="lessThan">
      <formula>$F20*0.9</formula>
    </cfRule>
    <cfRule type="cellIs" dxfId="393" priority="21" operator="greaterThan">
      <formula>$F20</formula>
    </cfRule>
  </conditionalFormatting>
  <conditionalFormatting sqref="G15 I15 K15 M15">
    <cfRule type="cellIs" dxfId="392" priority="16" operator="between">
      <formula>$O15*0.9</formula>
      <formula>$O15</formula>
    </cfRule>
    <cfRule type="cellIs" dxfId="391" priority="17" operator="lessThan">
      <formula>$O15*0.9</formula>
    </cfRule>
    <cfRule type="cellIs" dxfId="390" priority="18" operator="greaterThan">
      <formula>$O15</formula>
    </cfRule>
  </conditionalFormatting>
  <conditionalFormatting sqref="G21 I21 K21 M21">
    <cfRule type="cellIs" dxfId="389" priority="10" operator="between">
      <formula>$O21*0.9</formula>
      <formula>$O21</formula>
    </cfRule>
    <cfRule type="cellIs" dxfId="388" priority="11" operator="lessThan">
      <formula>$O21*0.9</formula>
    </cfRule>
    <cfRule type="cellIs" dxfId="387" priority="12" operator="greaterThan">
      <formula>$O21</formula>
    </cfRule>
  </conditionalFormatting>
  <conditionalFormatting sqref="G8 I8 K8 M8">
    <cfRule type="cellIs" dxfId="386" priority="4" operator="between">
      <formula>$O8*0.9</formula>
      <formula>$O8</formula>
    </cfRule>
    <cfRule type="cellIs" dxfId="385" priority="5" operator="lessThan">
      <formula>$O8*0.9</formula>
    </cfRule>
    <cfRule type="cellIs" dxfId="384" priority="6" operator="greaterThan">
      <formula>$O8</formula>
    </cfRule>
  </conditionalFormatting>
  <conditionalFormatting sqref="G9 I9 K9 M9">
    <cfRule type="cellIs" dxfId="383" priority="1" operator="between">
      <formula>$O9*0.9</formula>
      <formula>$O9</formula>
    </cfRule>
    <cfRule type="cellIs" dxfId="382" priority="2" operator="lessThan">
      <formula>$O9*0.9</formula>
    </cfRule>
    <cfRule type="cellIs" dxfId="381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94.6</v>
      </c>
      <c r="E5" s="61">
        <v>106.0538116591928</v>
      </c>
      <c r="F5" s="62">
        <v>89.2</v>
      </c>
      <c r="G5" s="58">
        <v>94.5</v>
      </c>
      <c r="H5" s="61">
        <f>SUM(G5/$O5)*100</f>
        <v>105.94170403587444</v>
      </c>
      <c r="I5" s="61">
        <v>93.899999999999991</v>
      </c>
      <c r="J5" s="61">
        <f>SUM(I5/$O5)*100</f>
        <v>105.26905829596411</v>
      </c>
      <c r="K5" s="18">
        <v>93.100000000000009</v>
      </c>
      <c r="L5" s="61">
        <f>SUM(K5/$O5)*100</f>
        <v>104.37219730941705</v>
      </c>
      <c r="M5" s="18">
        <v>91.8</v>
      </c>
      <c r="N5" s="28">
        <f>SUM(M5/$O5)*100</f>
        <v>102.91479820627802</v>
      </c>
      <c r="O5" s="33">
        <v>89.2</v>
      </c>
      <c r="Q5" s="1"/>
    </row>
    <row r="6" spans="3:17" ht="20.100000000000001" customHeight="1" x14ac:dyDescent="0.25">
      <c r="C6" s="21" t="s">
        <v>3</v>
      </c>
      <c r="D6" s="29">
        <v>7946</v>
      </c>
      <c r="E6" s="61">
        <v>115.99999999999999</v>
      </c>
      <c r="F6" s="63">
        <v>6850</v>
      </c>
      <c r="G6" s="57">
        <v>8080</v>
      </c>
      <c r="H6" s="61">
        <f>SUM(G6/$O6)*100</f>
        <v>101</v>
      </c>
      <c r="I6" s="64">
        <v>8375</v>
      </c>
      <c r="J6" s="61">
        <f>SUM(I6/$O6)*100</f>
        <v>104.6875</v>
      </c>
      <c r="K6" s="29">
        <v>8012</v>
      </c>
      <c r="L6" s="61">
        <f>SUM(K6/$O6)*100</f>
        <v>100.15</v>
      </c>
      <c r="M6" s="29">
        <v>8320</v>
      </c>
      <c r="N6" s="28">
        <f>SUM(M6/$O6)*100</f>
        <v>104</v>
      </c>
      <c r="O6" s="35">
        <v>8000</v>
      </c>
      <c r="Q6" s="1"/>
    </row>
    <row r="7" spans="3:17" ht="20.100000000000001" customHeight="1" x14ac:dyDescent="0.25">
      <c r="C7" s="21" t="s">
        <v>10</v>
      </c>
      <c r="D7" s="18">
        <v>92.4</v>
      </c>
      <c r="E7" s="61">
        <v>108.07017543859649</v>
      </c>
      <c r="F7" s="65">
        <v>85.5</v>
      </c>
      <c r="G7" s="58">
        <v>90.600000000000009</v>
      </c>
      <c r="H7" s="61">
        <f>SUM(G7/$O7)*100</f>
        <v>105.96491228070177</v>
      </c>
      <c r="I7" s="61">
        <v>90.3</v>
      </c>
      <c r="J7" s="61">
        <f>SUM(I7/$O7)*100</f>
        <v>105.61403508771929</v>
      </c>
      <c r="K7" s="18">
        <v>89.5</v>
      </c>
      <c r="L7" s="61">
        <f>SUM(K7/$O7)*100</f>
        <v>104.67836257309942</v>
      </c>
      <c r="M7" s="18">
        <v>89.9</v>
      </c>
      <c r="N7" s="28">
        <f>SUM(M7/$O7)*100</f>
        <v>105.14619883040936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77.5</v>
      </c>
      <c r="E8" s="61">
        <v>117.42424242424244</v>
      </c>
      <c r="F8" s="65">
        <v>66</v>
      </c>
      <c r="G8" s="121">
        <v>73.8</v>
      </c>
      <c r="H8" s="122">
        <f>SUM(G8/$O8)*100</f>
        <v>111.81818181818181</v>
      </c>
      <c r="I8" s="122">
        <v>74.900000000000006</v>
      </c>
      <c r="J8" s="122">
        <f>SUM(I8/$O8)*100</f>
        <v>113.4848484848485</v>
      </c>
      <c r="K8" s="116">
        <v>76.599999999999994</v>
      </c>
      <c r="L8" s="122">
        <f>SUM(K8/$O8)*100</f>
        <v>116.06060606060605</v>
      </c>
      <c r="M8" s="116">
        <v>82.1</v>
      </c>
      <c r="N8" s="28">
        <f>SUM(M8/$O8)*100</f>
        <v>124.39393939393939</v>
      </c>
      <c r="O8" s="34">
        <v>66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58.199999999999996</v>
      </c>
      <c r="H9" s="122">
        <f>SUM(G9/$O9)*100</f>
        <v>123.82978723404254</v>
      </c>
      <c r="I9" s="122">
        <v>57.699999999999996</v>
      </c>
      <c r="J9" s="122">
        <f>SUM(I9/$O9)*100</f>
        <v>122.7659574468085</v>
      </c>
      <c r="K9" s="116">
        <v>65.2</v>
      </c>
      <c r="L9" s="122">
        <f>SUM(K9/$O9)*100</f>
        <v>138.72340425531914</v>
      </c>
      <c r="M9" s="116">
        <v>96.6</v>
      </c>
      <c r="N9" s="28">
        <f>SUM(M9/$O9)*100</f>
        <v>205.531914893617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96.1</v>
      </c>
      <c r="E11" s="61">
        <v>113.05882352941177</v>
      </c>
      <c r="F11" s="62">
        <v>85</v>
      </c>
      <c r="G11" s="58">
        <v>96.399999999999991</v>
      </c>
      <c r="H11" s="61">
        <f>SUM(G11/$O11)*100</f>
        <v>113.41176470588235</v>
      </c>
      <c r="I11" s="61">
        <v>94.3</v>
      </c>
      <c r="J11" s="61">
        <f>SUM(I11/$O11)*100</f>
        <v>110.94117647058823</v>
      </c>
      <c r="K11" s="18">
        <v>91</v>
      </c>
      <c r="L11" s="61">
        <f>SUM(K11/$O11)*100</f>
        <v>107.05882352941177</v>
      </c>
      <c r="M11" s="18">
        <v>89.600000000000009</v>
      </c>
      <c r="N11" s="28">
        <f>SUM(M11/$O11)*100</f>
        <v>105.41176470588236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11499</v>
      </c>
      <c r="E12" s="61">
        <v>167.86861313868613</v>
      </c>
      <c r="F12" s="63">
        <v>6850</v>
      </c>
      <c r="G12" s="57">
        <v>11172</v>
      </c>
      <c r="H12" s="61">
        <f>SUM(G12/$O12)*100</f>
        <v>143.23076923076923</v>
      </c>
      <c r="I12" s="64">
        <v>10836</v>
      </c>
      <c r="J12" s="61">
        <f>SUM(I12/$O12)*100</f>
        <v>138.92307692307693</v>
      </c>
      <c r="K12" s="29">
        <v>10975</v>
      </c>
      <c r="L12" s="61">
        <f>SUM(K12/$O12)*100</f>
        <v>140.7051282051282</v>
      </c>
      <c r="M12" s="29">
        <v>11246</v>
      </c>
      <c r="N12" s="28">
        <f>SUM(M12/$O12)*100</f>
        <v>144.17948717948718</v>
      </c>
      <c r="O12" s="35">
        <v>7800</v>
      </c>
      <c r="Q12" s="1"/>
    </row>
    <row r="13" spans="3:17" ht="20.100000000000001" customHeight="1" x14ac:dyDescent="0.25">
      <c r="C13" s="21" t="s">
        <v>10</v>
      </c>
      <c r="D13" s="18">
        <v>90.600000000000009</v>
      </c>
      <c r="E13" s="61">
        <v>111.85185185185188</v>
      </c>
      <c r="F13" s="62">
        <v>81</v>
      </c>
      <c r="G13" s="58">
        <v>91.2</v>
      </c>
      <c r="H13" s="61">
        <f>SUM(G13/$O13)*100</f>
        <v>112.5925925925926</v>
      </c>
      <c r="I13" s="61">
        <v>92.300000000000011</v>
      </c>
      <c r="J13" s="18">
        <f>SUM(I13/$O13)*100</f>
        <v>113.95061728395063</v>
      </c>
      <c r="K13" s="18">
        <v>90.2</v>
      </c>
      <c r="L13" s="61">
        <f>SUM(K13/$O13)*100</f>
        <v>111.35802469135803</v>
      </c>
      <c r="M13" s="18">
        <v>89.2</v>
      </c>
      <c r="N13" s="28">
        <f>SUM(M13/$O13)*100</f>
        <v>110.12345679012346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80.5</v>
      </c>
      <c r="E14" s="61">
        <v>114.99999999999999</v>
      </c>
      <c r="F14" s="62">
        <v>70</v>
      </c>
      <c r="G14" s="58">
        <v>80.7</v>
      </c>
      <c r="H14" s="61">
        <f>SUM(G14/$O14)*100</f>
        <v>110.54794520547946</v>
      </c>
      <c r="I14" s="61">
        <v>81</v>
      </c>
      <c r="J14" s="61">
        <f>SUM(I14/$O14)*100</f>
        <v>110.95890410958904</v>
      </c>
      <c r="K14" s="18">
        <v>81</v>
      </c>
      <c r="L14" s="61">
        <f>SUM(K14/$O14)*100</f>
        <v>110.95890410958904</v>
      </c>
      <c r="M14" s="18">
        <v>84.899999999999991</v>
      </c>
      <c r="N14" s="28">
        <f>SUM(M14/$O14)*100</f>
        <v>116.30136986301369</v>
      </c>
      <c r="O14" s="34">
        <v>73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57.099999999999994</v>
      </c>
      <c r="H15" s="61">
        <f>SUM(G15/$O15)*100</f>
        <v>121.48936170212765</v>
      </c>
      <c r="I15" s="61">
        <v>54</v>
      </c>
      <c r="J15" s="61">
        <f>SUM(I15/$O15)*100</f>
        <v>114.89361702127661</v>
      </c>
      <c r="K15" s="18">
        <v>60</v>
      </c>
      <c r="L15" s="61">
        <f>SUM(K15/$O15)*100</f>
        <v>127.65957446808511</v>
      </c>
      <c r="M15" s="18">
        <v>94.8</v>
      </c>
      <c r="N15" s="28">
        <f>SUM(M15/$O15)*100</f>
        <v>201.70212765957447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89.600000000000009</v>
      </c>
      <c r="E17" s="61">
        <v>115.61290322580646</v>
      </c>
      <c r="F17" s="62">
        <v>77.5</v>
      </c>
      <c r="G17" s="58">
        <v>80.100000000000009</v>
      </c>
      <c r="H17" s="61">
        <f>SUM(G17/$O17)*100</f>
        <v>101.39240506329115</v>
      </c>
      <c r="I17" s="61">
        <v>77.400000000000006</v>
      </c>
      <c r="J17" s="61">
        <f>SUM(I17/$O17)*100</f>
        <v>97.974683544303815</v>
      </c>
      <c r="K17" s="18">
        <v>77.2</v>
      </c>
      <c r="L17" s="61">
        <f>SUM(K17/$O17)*100</f>
        <v>97.721518987341767</v>
      </c>
      <c r="M17" s="18">
        <v>74.2</v>
      </c>
      <c r="N17" s="28">
        <f>SUM(M17/$O17)*100</f>
        <v>93.924050632911388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2695</v>
      </c>
      <c r="H18" s="61">
        <f>SUM(G18/$O18)*100</f>
        <v>96.25</v>
      </c>
      <c r="I18" s="123">
        <v>3006</v>
      </c>
      <c r="J18" s="61">
        <f>SUM(I18/$O18)*100</f>
        <v>107.35714285714286</v>
      </c>
      <c r="K18" s="117">
        <v>4032</v>
      </c>
      <c r="L18" s="61">
        <f>SUM(K18/$O18)*100</f>
        <v>144</v>
      </c>
      <c r="M18" s="117">
        <v>3811</v>
      </c>
      <c r="N18" s="28">
        <f>SUM(M18/$O18)*100</f>
        <v>136.10714285714286</v>
      </c>
      <c r="O18" s="118">
        <v>2800</v>
      </c>
      <c r="Q18" s="1"/>
    </row>
    <row r="19" spans="3:17" ht="20.100000000000001" customHeight="1" x14ac:dyDescent="0.25">
      <c r="C19" s="21" t="s">
        <v>10</v>
      </c>
      <c r="D19" s="18">
        <v>94.5</v>
      </c>
      <c r="E19" s="61">
        <v>136.95652173913044</v>
      </c>
      <c r="F19" s="62">
        <v>69</v>
      </c>
      <c r="G19" s="66">
        <v>92.4</v>
      </c>
      <c r="H19" s="61">
        <f t="shared" ref="H19:H20" si="0">SUM(G19/$O19)*100</f>
        <v>126.57534246575344</v>
      </c>
      <c r="I19" s="61">
        <v>90</v>
      </c>
      <c r="J19" s="61">
        <f t="shared" ref="J19:J20" si="1">SUM(I19/$O19)*100</f>
        <v>123.28767123287672</v>
      </c>
      <c r="K19" s="18">
        <v>80.600000000000009</v>
      </c>
      <c r="L19" s="61">
        <f t="shared" ref="L19:L20" si="2">SUM(K19/$O19)*100</f>
        <v>110.41095890410959</v>
      </c>
      <c r="M19" s="18">
        <v>77.400000000000006</v>
      </c>
      <c r="N19" s="28">
        <f>SUM(M19/$O19)*100</f>
        <v>106.02739726027397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93.100000000000009</v>
      </c>
      <c r="E20" s="61">
        <v>123.31125827814571</v>
      </c>
      <c r="F20" s="62">
        <v>75.5</v>
      </c>
      <c r="G20" s="58">
        <v>92.2</v>
      </c>
      <c r="H20" s="61">
        <f t="shared" si="0"/>
        <v>120.52287581699346</v>
      </c>
      <c r="I20" s="61">
        <v>86.2</v>
      </c>
      <c r="J20" s="61">
        <f t="shared" si="1"/>
        <v>112.6797385620915</v>
      </c>
      <c r="K20" s="18">
        <v>68.8</v>
      </c>
      <c r="L20" s="61">
        <f t="shared" si="2"/>
        <v>89.93464052287581</v>
      </c>
      <c r="M20" s="18">
        <v>66.400000000000006</v>
      </c>
      <c r="N20" s="28">
        <f>SUM(M20/$O20)*100</f>
        <v>86.797385620915037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37</v>
      </c>
      <c r="H21" s="61">
        <f>SUM(G21/$O21)*100</f>
        <v>81.318681318681314</v>
      </c>
      <c r="I21" s="61">
        <v>39.700000000000003</v>
      </c>
      <c r="J21" s="61">
        <f>SUM(I21/$O21)*100</f>
        <v>87.252747252747255</v>
      </c>
      <c r="K21" s="18">
        <v>43.9</v>
      </c>
      <c r="L21" s="61">
        <f>SUM(K21/$O21)*100</f>
        <v>96.483516483516482</v>
      </c>
      <c r="M21" s="18">
        <v>58.5</v>
      </c>
      <c r="N21" s="28">
        <f>SUM(M21/$O21)*100</f>
        <v>128.57142857142858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69.5</v>
      </c>
      <c r="E23" s="61">
        <v>108.25545171339563</v>
      </c>
      <c r="F23" s="62">
        <v>64.2</v>
      </c>
      <c r="G23" s="58">
        <v>67.100000000000009</v>
      </c>
      <c r="H23" s="61">
        <f>SUM(G23/$O23)*100</f>
        <v>103.23076923076924</v>
      </c>
      <c r="I23" s="61">
        <v>67.900000000000006</v>
      </c>
      <c r="J23" s="61">
        <f>SUM(I23/$O23)*100</f>
        <v>104.46153846153847</v>
      </c>
      <c r="K23" s="18">
        <v>64.400000000000006</v>
      </c>
      <c r="L23" s="61">
        <f>SUM(K23/$O23)*100</f>
        <v>99.07692307692308</v>
      </c>
      <c r="M23" s="18">
        <v>60.3</v>
      </c>
      <c r="N23" s="28">
        <f>SUM(M23/$O23)*100</f>
        <v>92.769230769230759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6098</v>
      </c>
      <c r="E24" s="61">
        <v>119.5686274509804</v>
      </c>
      <c r="F24" s="63">
        <v>5100</v>
      </c>
      <c r="G24" s="57">
        <v>6159</v>
      </c>
      <c r="H24" s="61">
        <f>SUM(G24/$O24)*100</f>
        <v>115.12149532710281</v>
      </c>
      <c r="I24" s="64">
        <v>6203</v>
      </c>
      <c r="J24" s="61">
        <f>SUM(I24/$O24)*100</f>
        <v>115.94392523364485</v>
      </c>
      <c r="K24" s="29">
        <v>6223</v>
      </c>
      <c r="L24" s="61">
        <f>SUM(K24/$O24)*100</f>
        <v>116.3177570093458</v>
      </c>
      <c r="M24" s="29">
        <v>6216</v>
      </c>
      <c r="N24" s="28">
        <f>SUM(M24/$O24)*100</f>
        <v>116.18691588785046</v>
      </c>
      <c r="O24" s="35">
        <v>5350</v>
      </c>
      <c r="Q24" s="1"/>
    </row>
    <row r="25" spans="3:17" ht="20.100000000000001" customHeight="1" x14ac:dyDescent="0.25">
      <c r="C25" s="25" t="s">
        <v>10</v>
      </c>
      <c r="D25" s="18">
        <v>70.199999999999989</v>
      </c>
      <c r="E25" s="61">
        <v>106.04229607250753</v>
      </c>
      <c r="F25" s="62">
        <v>66.2</v>
      </c>
      <c r="G25" s="58">
        <v>66.900000000000006</v>
      </c>
      <c r="H25" s="61">
        <f>SUM(G25/$O25)*100</f>
        <v>101.05740181268882</v>
      </c>
      <c r="I25" s="61">
        <v>68.100000000000009</v>
      </c>
      <c r="J25" s="61">
        <f>SUM(I25/$O25)*100</f>
        <v>102.8700906344411</v>
      </c>
      <c r="K25" s="18">
        <v>65.8</v>
      </c>
      <c r="L25" s="61">
        <f>SUM(K25/$O25)*100</f>
        <v>99.395770392749242</v>
      </c>
      <c r="M25" s="18">
        <v>63.1</v>
      </c>
      <c r="N25" s="28">
        <f>SUM(M25/$O25)*100</f>
        <v>95.317220543806641</v>
      </c>
      <c r="O25" s="34">
        <v>66.2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380" priority="80" operator="between">
      <formula>$F5*0.9</formula>
      <formula>$F5</formula>
    </cfRule>
    <cfRule type="cellIs" dxfId="379" priority="81" operator="lessThan">
      <formula>$F5*0.9</formula>
    </cfRule>
    <cfRule type="cellIs" dxfId="378" priority="82" operator="greaterThan">
      <formula>$F5</formula>
    </cfRule>
  </conditionalFormatting>
  <conditionalFormatting sqref="D7">
    <cfRule type="cellIs" dxfId="377" priority="73" operator="between">
      <formula>$F7*0.9</formula>
      <formula>$F7</formula>
    </cfRule>
    <cfRule type="cellIs" dxfId="376" priority="74" operator="lessThan">
      <formula>$F7*0.9</formula>
    </cfRule>
    <cfRule type="cellIs" dxfId="375" priority="75" operator="greaterThan">
      <formula>$F7</formula>
    </cfRule>
  </conditionalFormatting>
  <conditionalFormatting sqref="D6">
    <cfRule type="cellIs" dxfId="374" priority="70" operator="between">
      <formula>$F6*0.9</formula>
      <formula>$F6</formula>
    </cfRule>
    <cfRule type="cellIs" dxfId="373" priority="71" operator="lessThan">
      <formula>$F6*0.9</formula>
    </cfRule>
    <cfRule type="cellIs" dxfId="372" priority="72" operator="greaterThan">
      <formula>$F6</formula>
    </cfRule>
  </conditionalFormatting>
  <conditionalFormatting sqref="D11">
    <cfRule type="cellIs" dxfId="371" priority="67" operator="between">
      <formula>$F11*0.9</formula>
      <formula>$F11</formula>
    </cfRule>
    <cfRule type="cellIs" dxfId="370" priority="68" operator="lessThan">
      <formula>$F11*0.9</formula>
    </cfRule>
    <cfRule type="cellIs" dxfId="369" priority="69" operator="greaterThan">
      <formula>$F11</formula>
    </cfRule>
  </conditionalFormatting>
  <conditionalFormatting sqref="D17">
    <cfRule type="cellIs" dxfId="368" priority="64" operator="between">
      <formula>$F17*0.9</formula>
      <formula>$F17</formula>
    </cfRule>
    <cfRule type="cellIs" dxfId="367" priority="65" operator="lessThan">
      <formula>$F17*0.9</formula>
    </cfRule>
    <cfRule type="cellIs" dxfId="366" priority="66" operator="greaterThan">
      <formula>$F17</formula>
    </cfRule>
  </conditionalFormatting>
  <conditionalFormatting sqref="D23">
    <cfRule type="cellIs" dxfId="365" priority="61" operator="between">
      <formula>$F23*0.9</formula>
      <formula>$F23</formula>
    </cfRule>
    <cfRule type="cellIs" dxfId="364" priority="62" operator="lessThan">
      <formula>$F23*0.9</formula>
    </cfRule>
    <cfRule type="cellIs" dxfId="363" priority="63" operator="greaterThan">
      <formula>$F23</formula>
    </cfRule>
  </conditionalFormatting>
  <conditionalFormatting sqref="D12">
    <cfRule type="cellIs" dxfId="362" priority="58" operator="between">
      <formula>$F12*0.9</formula>
      <formula>$F12</formula>
    </cfRule>
    <cfRule type="cellIs" dxfId="361" priority="59" operator="lessThan">
      <formula>$F12*0.9</formula>
    </cfRule>
    <cfRule type="cellIs" dxfId="360" priority="60" operator="greaterThan">
      <formula>$F12</formula>
    </cfRule>
  </conditionalFormatting>
  <conditionalFormatting sqref="D24">
    <cfRule type="cellIs" dxfId="359" priority="55" operator="between">
      <formula>$F24*0.9</formula>
      <formula>$F24</formula>
    </cfRule>
    <cfRule type="cellIs" dxfId="358" priority="56" operator="lessThan">
      <formula>$F24*0.9</formula>
    </cfRule>
    <cfRule type="cellIs" dxfId="357" priority="57" operator="greaterThan">
      <formula>$F24</formula>
    </cfRule>
  </conditionalFormatting>
  <conditionalFormatting sqref="D13">
    <cfRule type="cellIs" dxfId="356" priority="52" operator="between">
      <formula>$F13*0.9</formula>
      <formula>$F13</formula>
    </cfRule>
    <cfRule type="cellIs" dxfId="355" priority="53" operator="lessThan">
      <formula>$F13*0.9</formula>
    </cfRule>
    <cfRule type="cellIs" dxfId="354" priority="54" operator="greaterThan">
      <formula>$F13</formula>
    </cfRule>
  </conditionalFormatting>
  <conditionalFormatting sqref="D19">
    <cfRule type="cellIs" dxfId="353" priority="49" operator="between">
      <formula>$F19*0.9</formula>
      <formula>$F19</formula>
    </cfRule>
    <cfRule type="cellIs" dxfId="352" priority="50" operator="lessThan">
      <formula>$F19*0.9</formula>
    </cfRule>
    <cfRule type="cellIs" dxfId="351" priority="51" operator="greaterThan">
      <formula>$F19</formula>
    </cfRule>
  </conditionalFormatting>
  <conditionalFormatting sqref="D25">
    <cfRule type="cellIs" dxfId="350" priority="46" operator="between">
      <formula>$F25*0.9</formula>
      <formula>$F25</formula>
    </cfRule>
    <cfRule type="cellIs" dxfId="349" priority="47" operator="lessThan">
      <formula>$F25*0.9</formula>
    </cfRule>
    <cfRule type="cellIs" dxfId="348" priority="48" operator="greaterThan">
      <formula>$F25</formula>
    </cfRule>
  </conditionalFormatting>
  <conditionalFormatting sqref="G5 I5 K5 M5">
    <cfRule type="cellIs" dxfId="347" priority="101" operator="between">
      <formula>$O5*0.9</formula>
      <formula>$O5</formula>
    </cfRule>
    <cfRule type="cellIs" dxfId="346" priority="102" operator="lessThan">
      <formula>$O5*0.9</formula>
    </cfRule>
    <cfRule type="cellIs" dxfId="345" priority="103" operator="greaterThan">
      <formula>$O5</formula>
    </cfRule>
  </conditionalFormatting>
  <conditionalFormatting sqref="G6 I6 K6 M6">
    <cfRule type="cellIs" dxfId="344" priority="83" operator="between">
      <formula>$O6*0.9</formula>
      <formula>$O6</formula>
    </cfRule>
    <cfRule type="cellIs" dxfId="343" priority="84" operator="lessThan">
      <formula>$O6*0.9</formula>
    </cfRule>
    <cfRule type="cellIs" dxfId="342" priority="85" operator="greaterThan">
      <formula>$O6</formula>
    </cfRule>
  </conditionalFormatting>
  <conditionalFormatting sqref="G7 I7 K7 M7">
    <cfRule type="cellIs" dxfId="341" priority="43" operator="between">
      <formula>$O7*0.9</formula>
      <formula>$O7</formula>
    </cfRule>
    <cfRule type="cellIs" dxfId="340" priority="44" operator="lessThan">
      <formula>$O7*0.9</formula>
    </cfRule>
    <cfRule type="cellIs" dxfId="339" priority="45" operator="greaterThan">
      <formula>$O7</formula>
    </cfRule>
  </conditionalFormatting>
  <conditionalFormatting sqref="G11 I11 K11 M11">
    <cfRule type="cellIs" dxfId="338" priority="98" operator="between">
      <formula>$O11*0.9</formula>
      <formula>$O11</formula>
    </cfRule>
    <cfRule type="cellIs" dxfId="337" priority="99" operator="lessThan">
      <formula>$O11*0.9</formula>
    </cfRule>
    <cfRule type="cellIs" dxfId="336" priority="100" operator="greaterThan">
      <formula>$O11</formula>
    </cfRule>
  </conditionalFormatting>
  <conditionalFormatting sqref="G12 I12 K12 M12">
    <cfRule type="cellIs" dxfId="335" priority="95" operator="between">
      <formula>$O12*0.9</formula>
      <formula>$O12</formula>
    </cfRule>
    <cfRule type="cellIs" dxfId="334" priority="96" operator="lessThan">
      <formula>$O12*0.9</formula>
    </cfRule>
    <cfRule type="cellIs" dxfId="333" priority="97" operator="greaterThan">
      <formula>$O12</formula>
    </cfRule>
  </conditionalFormatting>
  <conditionalFormatting sqref="G13 I13 K13 M13">
    <cfRule type="cellIs" dxfId="332" priority="77" operator="between">
      <formula>$O13*0.9</formula>
      <formula>$O13</formula>
    </cfRule>
    <cfRule type="cellIs" dxfId="331" priority="78" operator="lessThan">
      <formula>$O13*0.9</formula>
    </cfRule>
    <cfRule type="cellIs" dxfId="330" priority="79" operator="greaterThan">
      <formula>$O13</formula>
    </cfRule>
  </conditionalFormatting>
  <conditionalFormatting sqref="G14 I14 K14 M14">
    <cfRule type="cellIs" dxfId="329" priority="37" operator="between">
      <formula>$O14*0.9</formula>
      <formula>$O14</formula>
    </cfRule>
    <cfRule type="cellIs" dxfId="328" priority="38" operator="lessThan">
      <formula>$O14*0.9</formula>
    </cfRule>
    <cfRule type="cellIs" dxfId="327" priority="39" operator="greaterThan">
      <formula>$O14</formula>
    </cfRule>
  </conditionalFormatting>
  <conditionalFormatting sqref="G17:G18 I17:I18 K17:K18 M17:M18">
    <cfRule type="cellIs" dxfId="326" priority="92" operator="between">
      <formula>$O17*0.9</formula>
      <formula>$O17</formula>
    </cfRule>
    <cfRule type="cellIs" dxfId="325" priority="93" operator="lessThan">
      <formula>$O17*0.9</formula>
    </cfRule>
    <cfRule type="cellIs" dxfId="324" priority="94" operator="greaterThan">
      <formula>$O17</formula>
    </cfRule>
  </conditionalFormatting>
  <conditionalFormatting sqref="G19 I19 K19 M19">
    <cfRule type="cellIs" dxfId="323" priority="34" operator="between">
      <formula>$O19*0.9</formula>
      <formula>$O19</formula>
    </cfRule>
    <cfRule type="cellIs" dxfId="322" priority="35" operator="lessThan">
      <formula>$O19*0.9</formula>
    </cfRule>
    <cfRule type="cellIs" dxfId="321" priority="36" operator="greaterThan">
      <formula>$O19</formula>
    </cfRule>
  </conditionalFormatting>
  <conditionalFormatting sqref="G20 I20 K20 M20">
    <cfRule type="cellIs" dxfId="320" priority="31" operator="between">
      <formula>$O20*0.9</formula>
      <formula>$O20</formula>
    </cfRule>
    <cfRule type="cellIs" dxfId="319" priority="32" operator="lessThan">
      <formula>$O20*0.9</formula>
    </cfRule>
    <cfRule type="cellIs" dxfId="318" priority="33" operator="greaterThan">
      <formula>$O20</formula>
    </cfRule>
  </conditionalFormatting>
  <conditionalFormatting sqref="G23 I23 K23 M23">
    <cfRule type="cellIs" dxfId="317" priority="89" operator="between">
      <formula>$O23*0.9</formula>
      <formula>$O23</formula>
    </cfRule>
    <cfRule type="cellIs" dxfId="316" priority="90" operator="lessThan">
      <formula>$O23*0.9</formula>
    </cfRule>
    <cfRule type="cellIs" dxfId="315" priority="91" operator="greaterThan">
      <formula>$O23</formula>
    </cfRule>
  </conditionalFormatting>
  <conditionalFormatting sqref="G24 I24 K24 M24">
    <cfRule type="cellIs" dxfId="314" priority="86" operator="between">
      <formula>$O24*0.9</formula>
      <formula>$O24</formula>
    </cfRule>
    <cfRule type="cellIs" dxfId="313" priority="87" operator="lessThan">
      <formula>$O24*0.9</formula>
    </cfRule>
    <cfRule type="cellIs" dxfId="312" priority="88" operator="greaterThan">
      <formula>$O24</formula>
    </cfRule>
  </conditionalFormatting>
  <conditionalFormatting sqref="G25 I25 K25 M25">
    <cfRule type="cellIs" dxfId="311" priority="28" operator="between">
      <formula>$O25*0.9</formula>
      <formula>$O25</formula>
    </cfRule>
    <cfRule type="cellIs" dxfId="310" priority="29" operator="lessThan">
      <formula>$O25*0.9</formula>
    </cfRule>
    <cfRule type="cellIs" dxfId="309" priority="30" operator="greaterThan">
      <formula>$O25</formula>
    </cfRule>
  </conditionalFormatting>
  <conditionalFormatting sqref="D8">
    <cfRule type="cellIs" dxfId="308" priority="25" operator="between">
      <formula>$F8*0.9</formula>
      <formula>$F8</formula>
    </cfRule>
    <cfRule type="cellIs" dxfId="307" priority="26" operator="lessThan">
      <formula>$F8*0.9</formula>
    </cfRule>
    <cfRule type="cellIs" dxfId="306" priority="27" operator="greaterThan">
      <formula>$F8</formula>
    </cfRule>
  </conditionalFormatting>
  <conditionalFormatting sqref="D14">
    <cfRule type="cellIs" dxfId="305" priority="22" operator="between">
      <formula>$F14*0.9</formula>
      <formula>$F14</formula>
    </cfRule>
    <cfRule type="cellIs" dxfId="304" priority="23" operator="lessThan">
      <formula>$F14*0.9</formula>
    </cfRule>
    <cfRule type="cellIs" dxfId="303" priority="24" operator="greaterThan">
      <formula>$F14</formula>
    </cfRule>
  </conditionalFormatting>
  <conditionalFormatting sqref="D20">
    <cfRule type="cellIs" dxfId="302" priority="19" operator="between">
      <formula>$F20*0.9</formula>
      <formula>$F20</formula>
    </cfRule>
    <cfRule type="cellIs" dxfId="301" priority="20" operator="lessThan">
      <formula>$F20*0.9</formula>
    </cfRule>
    <cfRule type="cellIs" dxfId="300" priority="21" operator="greaterThan">
      <formula>$F20</formula>
    </cfRule>
  </conditionalFormatting>
  <conditionalFormatting sqref="G15 I15 K15 M15">
    <cfRule type="cellIs" dxfId="299" priority="16" operator="between">
      <formula>$O15*0.9</formula>
      <formula>$O15</formula>
    </cfRule>
    <cfRule type="cellIs" dxfId="298" priority="17" operator="lessThan">
      <formula>$O15*0.9</formula>
    </cfRule>
    <cfRule type="cellIs" dxfId="297" priority="18" operator="greaterThan">
      <formula>$O15</formula>
    </cfRule>
  </conditionalFormatting>
  <conditionalFormatting sqref="G21 I21 K21 M21">
    <cfRule type="cellIs" dxfId="296" priority="10" operator="between">
      <formula>$O21*0.9</formula>
      <formula>$O21</formula>
    </cfRule>
    <cfRule type="cellIs" dxfId="295" priority="11" operator="lessThan">
      <formula>$O21*0.9</formula>
    </cfRule>
    <cfRule type="cellIs" dxfId="294" priority="12" operator="greaterThan">
      <formula>$O21</formula>
    </cfRule>
  </conditionalFormatting>
  <conditionalFormatting sqref="G8 I8 K8 M8">
    <cfRule type="cellIs" dxfId="293" priority="4" operator="between">
      <formula>$O8*0.9</formula>
      <formula>$O8</formula>
    </cfRule>
    <cfRule type="cellIs" dxfId="292" priority="5" operator="lessThan">
      <formula>$O8*0.9</formula>
    </cfRule>
    <cfRule type="cellIs" dxfId="291" priority="6" operator="greaterThan">
      <formula>$O8</formula>
    </cfRule>
  </conditionalFormatting>
  <conditionalFormatting sqref="G9 I9 K9 M9">
    <cfRule type="cellIs" dxfId="290" priority="1" operator="between">
      <formula>$O9*0.9</formula>
      <formula>$O9</formula>
    </cfRule>
    <cfRule type="cellIs" dxfId="289" priority="2" operator="lessThan">
      <formula>$O9*0.9</formula>
    </cfRule>
    <cfRule type="cellIs" dxfId="28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61.4</v>
      </c>
      <c r="E5" s="61">
        <v>72.065727699530512</v>
      </c>
      <c r="F5" s="62">
        <v>85.2</v>
      </c>
      <c r="G5" s="58">
        <v>62.1</v>
      </c>
      <c r="H5" s="61">
        <f>SUM(G5/$O5)*100</f>
        <v>72.631578947368425</v>
      </c>
      <c r="I5" s="61">
        <v>61.8</v>
      </c>
      <c r="J5" s="61">
        <f>SUM(I5/$O5)*100</f>
        <v>72.280701754385959</v>
      </c>
      <c r="K5" s="18">
        <v>63.4</v>
      </c>
      <c r="L5" s="61">
        <f>SUM(K5/$O5)*100</f>
        <v>74.152046783625721</v>
      </c>
      <c r="M5" s="18">
        <v>61.199999999999996</v>
      </c>
      <c r="N5" s="28">
        <f>SUM(M5/$O5)*100</f>
        <v>71.578947368421055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4489</v>
      </c>
      <c r="E6" s="61">
        <v>65.532846715328461</v>
      </c>
      <c r="F6" s="63">
        <v>6850</v>
      </c>
      <c r="G6" s="57">
        <v>4329</v>
      </c>
      <c r="H6" s="61">
        <f>SUM(G6/$O6)*100</f>
        <v>66.600000000000009</v>
      </c>
      <c r="I6" s="64">
        <v>4337</v>
      </c>
      <c r="J6" s="61">
        <f>SUM(I6/$O6)*100</f>
        <v>66.723076923076917</v>
      </c>
      <c r="K6" s="29">
        <v>4750</v>
      </c>
      <c r="L6" s="61">
        <f>SUM(K6/$O6)*100</f>
        <v>73.076923076923066</v>
      </c>
      <c r="M6" s="29">
        <v>4335</v>
      </c>
      <c r="N6" s="28">
        <f>SUM(M6/$O6)*100</f>
        <v>66.692307692307693</v>
      </c>
      <c r="O6" s="35">
        <v>6500</v>
      </c>
      <c r="Q6" s="1"/>
    </row>
    <row r="7" spans="3:17" ht="20.100000000000001" customHeight="1" x14ac:dyDescent="0.25">
      <c r="C7" s="21" t="s">
        <v>10</v>
      </c>
      <c r="D7" s="18">
        <v>64</v>
      </c>
      <c r="E7" s="61">
        <v>77.108433734939766</v>
      </c>
      <c r="F7" s="65">
        <v>83</v>
      </c>
      <c r="G7" s="58">
        <v>60.699999999999996</v>
      </c>
      <c r="H7" s="61">
        <f>SUM(G7/$O7)*100</f>
        <v>72.261904761904759</v>
      </c>
      <c r="I7" s="61">
        <v>60.8</v>
      </c>
      <c r="J7" s="61">
        <f>SUM(I7/$O7)*100</f>
        <v>72.38095238095238</v>
      </c>
      <c r="K7" s="18">
        <v>58.5</v>
      </c>
      <c r="L7" s="61">
        <f>SUM(K7/$O7)*100</f>
        <v>69.642857142857139</v>
      </c>
      <c r="M7" s="18">
        <v>55.300000000000004</v>
      </c>
      <c r="N7" s="28">
        <f>SUM(M7/$O7)*100</f>
        <v>65.833333333333343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40.799999999999997</v>
      </c>
      <c r="E8" s="61">
        <v>55.890410958904098</v>
      </c>
      <c r="F8" s="65">
        <v>73</v>
      </c>
      <c r="G8" s="121">
        <v>47.5</v>
      </c>
      <c r="H8" s="122">
        <f>SUM(G8/$O8)*100</f>
        <v>79.166666666666657</v>
      </c>
      <c r="I8" s="122">
        <v>48</v>
      </c>
      <c r="J8" s="122">
        <f>SUM(I8/$O8)*100</f>
        <v>80</v>
      </c>
      <c r="K8" s="116">
        <v>41.9</v>
      </c>
      <c r="L8" s="122">
        <f>SUM(K8/$O8)*100</f>
        <v>69.833333333333343</v>
      </c>
      <c r="M8" s="116">
        <v>40.9</v>
      </c>
      <c r="N8" s="28">
        <f>SUM(M8/$O8)*100</f>
        <v>68.166666666666657</v>
      </c>
      <c r="O8" s="34">
        <v>60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43.9</v>
      </c>
      <c r="H9" s="122">
        <f>SUM(G9/$O9)*100</f>
        <v>93.40425531914893</v>
      </c>
      <c r="I9" s="122">
        <v>38</v>
      </c>
      <c r="J9" s="122">
        <f>SUM(I9/$O9)*100</f>
        <v>80.851063829787222</v>
      </c>
      <c r="K9" s="116">
        <v>35.099999999999994</v>
      </c>
      <c r="L9" s="122">
        <f>SUM(K9/$O9)*100</f>
        <v>74.680851063829778</v>
      </c>
      <c r="M9" s="116">
        <v>62</v>
      </c>
      <c r="N9" s="28">
        <f>SUM(M9/$O9)*100</f>
        <v>131.91489361702128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70.7</v>
      </c>
      <c r="E11" s="61">
        <v>82.981220657276992</v>
      </c>
      <c r="F11" s="62">
        <v>85.2</v>
      </c>
      <c r="G11" s="58">
        <v>75</v>
      </c>
      <c r="H11" s="61">
        <f>SUM(G11/$O11)*100</f>
        <v>88.235294117647058</v>
      </c>
      <c r="I11" s="61">
        <v>78.600000000000009</v>
      </c>
      <c r="J11" s="61">
        <f>SUM(I11/$O11)*100</f>
        <v>92.47058823529413</v>
      </c>
      <c r="K11" s="18">
        <v>100</v>
      </c>
      <c r="L11" s="61">
        <f>SUM(K11/$O11)*100</f>
        <v>117.64705882352942</v>
      </c>
      <c r="M11" s="18">
        <v>66.7</v>
      </c>
      <c r="N11" s="28">
        <f>SUM(M11/$O11)*100</f>
        <v>78.47058823529413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7372</v>
      </c>
      <c r="E12" s="61">
        <v>98.293333333333337</v>
      </c>
      <c r="F12" s="63">
        <v>7500</v>
      </c>
      <c r="G12" s="57">
        <v>7761</v>
      </c>
      <c r="H12" s="61">
        <f>SUM(G12/$O12)*100</f>
        <v>110.87142857142858</v>
      </c>
      <c r="I12" s="64">
        <v>7953</v>
      </c>
      <c r="J12" s="61">
        <f>SUM(I12/$O12)*100</f>
        <v>113.61428571428571</v>
      </c>
      <c r="K12" s="29">
        <v>8286</v>
      </c>
      <c r="L12" s="61">
        <f>SUM(K12/$O12)*100</f>
        <v>118.37142857142857</v>
      </c>
      <c r="M12" s="29">
        <v>5446</v>
      </c>
      <c r="N12" s="28">
        <f>SUM(M12/$O12)*100</f>
        <v>77.8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76.5</v>
      </c>
      <c r="E13" s="61">
        <v>96.590909090909079</v>
      </c>
      <c r="F13" s="62">
        <v>79.2</v>
      </c>
      <c r="G13" s="58">
        <v>74.7</v>
      </c>
      <c r="H13" s="61">
        <f>SUM(G13/$O13)*100</f>
        <v>94.556962025316466</v>
      </c>
      <c r="I13" s="61">
        <v>72.399999999999991</v>
      </c>
      <c r="J13" s="18">
        <f>SUM(I13/$O13)*100</f>
        <v>91.645569620253156</v>
      </c>
      <c r="K13" s="18">
        <v>75</v>
      </c>
      <c r="L13" s="61">
        <f>SUM(K13/$O13)*100</f>
        <v>94.936708860759495</v>
      </c>
      <c r="M13" s="18">
        <v>82.1</v>
      </c>
      <c r="N13" s="28">
        <f>SUM(M13/$O13)*100</f>
        <v>103.92405063291139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61">
        <v>113.79781420765028</v>
      </c>
      <c r="F14" s="62">
        <v>73.2</v>
      </c>
      <c r="G14" s="58">
        <v>78.900000000000006</v>
      </c>
      <c r="H14" s="61">
        <f>SUM(G14/$O14)*100</f>
        <v>105.2</v>
      </c>
      <c r="I14" s="61">
        <v>88.2</v>
      </c>
      <c r="J14" s="61">
        <f>SUM(I14/$O14)*100</f>
        <v>117.6</v>
      </c>
      <c r="K14" s="18">
        <v>80</v>
      </c>
      <c r="L14" s="61">
        <f>SUM(K14/$O14)*100</f>
        <v>106.66666666666667</v>
      </c>
      <c r="M14" s="18">
        <v>66.7</v>
      </c>
      <c r="N14" s="28">
        <f>SUM(M14/$O14)*100</f>
        <v>88.933333333333337</v>
      </c>
      <c r="O14" s="34">
        <v>75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39.200000000000003</v>
      </c>
      <c r="H15" s="61">
        <f>SUM(G15/$O15)*100</f>
        <v>83.404255319148945</v>
      </c>
      <c r="I15" s="61">
        <v>51.6</v>
      </c>
      <c r="J15" s="61">
        <f>SUM(I15/$O15)*100</f>
        <v>109.78723404255319</v>
      </c>
      <c r="K15" s="18">
        <v>55.7</v>
      </c>
      <c r="L15" s="61">
        <f>SUM(K15/$O15)*100</f>
        <v>118.51063829787233</v>
      </c>
      <c r="M15" s="18">
        <v>85.7</v>
      </c>
      <c r="N15" s="28">
        <f>SUM(M15/$O15)*100</f>
        <v>182.34042553191489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83.3</v>
      </c>
      <c r="E17" s="61">
        <v>108.88888888888889</v>
      </c>
      <c r="F17" s="62">
        <v>76.5</v>
      </c>
      <c r="G17" s="58">
        <v>87.5</v>
      </c>
      <c r="H17" s="61">
        <f>SUM(G17/$O17)*100</f>
        <v>110.75949367088607</v>
      </c>
      <c r="I17" s="61">
        <v>100</v>
      </c>
      <c r="J17" s="61">
        <f>SUM(I17/$O17)*100</f>
        <v>126.58227848101266</v>
      </c>
      <c r="K17" s="18">
        <v>100</v>
      </c>
      <c r="L17" s="61">
        <f>SUM(K17/$O17)*100</f>
        <v>126.58227848101266</v>
      </c>
      <c r="M17" s="18">
        <v>100</v>
      </c>
      <c r="N17" s="28">
        <f>SUM(M17/$O17)*100</f>
        <v>126.58227848101266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7063</v>
      </c>
      <c r="H18" s="61">
        <f>SUM(G18/$O18)*100</f>
        <v>220.71875</v>
      </c>
      <c r="I18" s="123">
        <v>7285</v>
      </c>
      <c r="J18" s="61">
        <f>SUM(I18/$O18)*100</f>
        <v>227.65624999999997</v>
      </c>
      <c r="K18" s="117">
        <v>7063</v>
      </c>
      <c r="L18" s="61">
        <f>SUM(K18/$O18)*100</f>
        <v>220.71875</v>
      </c>
      <c r="M18" s="117">
        <v>5679</v>
      </c>
      <c r="N18" s="28">
        <f>SUM(M18/$O18)*100</f>
        <v>177.46875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64.7</v>
      </c>
      <c r="E19" s="61">
        <v>90.237099023709902</v>
      </c>
      <c r="F19" s="62">
        <v>71.7</v>
      </c>
      <c r="G19" s="66">
        <v>57.099999999999994</v>
      </c>
      <c r="H19" s="61">
        <f t="shared" ref="H19:H20" si="0">SUM(G19/$O19)*100</f>
        <v>78.219178082191775</v>
      </c>
      <c r="I19" s="61">
        <v>75</v>
      </c>
      <c r="J19" s="61">
        <f t="shared" ref="J19:J20" si="1">SUM(I19/$O19)*100</f>
        <v>102.73972602739727</v>
      </c>
      <c r="K19" s="18">
        <v>87.5</v>
      </c>
      <c r="L19" s="61">
        <f t="shared" ref="L19:L20" si="2">SUM(K19/$O19)*100</f>
        <v>119.86301369863013</v>
      </c>
      <c r="M19" s="18">
        <v>100</v>
      </c>
      <c r="N19" s="28">
        <f>SUM(M19/$O19)*100</f>
        <v>136.98630136986301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23.1</v>
      </c>
      <c r="E20" s="61">
        <v>30.596026490066226</v>
      </c>
      <c r="F20" s="62">
        <v>75.5</v>
      </c>
      <c r="G20" s="58">
        <v>16.7</v>
      </c>
      <c r="H20" s="61">
        <f t="shared" si="0"/>
        <v>23.194444444444443</v>
      </c>
      <c r="I20" s="61">
        <v>45.5</v>
      </c>
      <c r="J20" s="61">
        <f t="shared" si="1"/>
        <v>63.194444444444443</v>
      </c>
      <c r="K20" s="18">
        <v>50</v>
      </c>
      <c r="L20" s="61">
        <f t="shared" si="2"/>
        <v>69.444444444444443</v>
      </c>
      <c r="M20" s="18">
        <v>66.7</v>
      </c>
      <c r="N20" s="28">
        <f>SUM(M20/$O20)*100</f>
        <v>92.638888888888886</v>
      </c>
      <c r="O20" s="34">
        <v>72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45.9</v>
      </c>
      <c r="H21" s="61">
        <f>SUM(G21/$O21)*100</f>
        <v>100.87912087912088</v>
      </c>
      <c r="I21" s="61">
        <v>43.2</v>
      </c>
      <c r="J21" s="61">
        <f>SUM(I21/$O21)*100</f>
        <v>94.945054945054949</v>
      </c>
      <c r="K21" s="18">
        <v>41.4</v>
      </c>
      <c r="L21" s="61">
        <f>SUM(K21/$O21)*100</f>
        <v>90.989010989010993</v>
      </c>
      <c r="M21" s="18">
        <v>37</v>
      </c>
      <c r="N21" s="28">
        <f>SUM(M21/$O21)*100</f>
        <v>81.318681318681314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65.100000000000009</v>
      </c>
      <c r="E23" s="61">
        <v>101.40186915887853</v>
      </c>
      <c r="F23" s="62">
        <v>64.2</v>
      </c>
      <c r="G23" s="58">
        <v>61.9</v>
      </c>
      <c r="H23" s="61">
        <f>SUM(G23/$O23)*100</f>
        <v>95.230769230769226</v>
      </c>
      <c r="I23" s="61">
        <v>63</v>
      </c>
      <c r="J23" s="61">
        <f>SUM(I23/$O23)*100</f>
        <v>96.92307692307692</v>
      </c>
      <c r="K23" s="18">
        <v>60.3</v>
      </c>
      <c r="L23" s="61">
        <f>SUM(K23/$O23)*100</f>
        <v>92.769230769230759</v>
      </c>
      <c r="M23" s="18">
        <v>58.099999999999994</v>
      </c>
      <c r="N23" s="28">
        <f>SUM(M23/$O23)*100</f>
        <v>89.384615384615373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5031</v>
      </c>
      <c r="E24" s="61">
        <v>96.75</v>
      </c>
      <c r="F24" s="63">
        <v>5200</v>
      </c>
      <c r="G24" s="57">
        <v>5028</v>
      </c>
      <c r="H24" s="61">
        <f>SUM(G24/$O24)*100</f>
        <v>100.56</v>
      </c>
      <c r="I24" s="64">
        <v>4997</v>
      </c>
      <c r="J24" s="61">
        <f>SUM(I24/$O24)*100</f>
        <v>99.94</v>
      </c>
      <c r="K24" s="29">
        <v>4992</v>
      </c>
      <c r="L24" s="61">
        <f>SUM(K24/$O24)*100</f>
        <v>99.839999999999989</v>
      </c>
      <c r="M24" s="29">
        <v>5042</v>
      </c>
      <c r="N24" s="28">
        <f>SUM(M24/$O24)*100</f>
        <v>100.84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65.900000000000006</v>
      </c>
      <c r="E25" s="61">
        <v>99.546827794561949</v>
      </c>
      <c r="F25" s="62">
        <v>66.2</v>
      </c>
      <c r="G25" s="58">
        <v>61.199999999999996</v>
      </c>
      <c r="H25" s="61">
        <f>SUM(G25/$O25)*100</f>
        <v>95.327102803738313</v>
      </c>
      <c r="I25" s="61">
        <v>62.8</v>
      </c>
      <c r="J25" s="61">
        <f>SUM(I25/$O25)*100</f>
        <v>97.81931464174454</v>
      </c>
      <c r="K25" s="18">
        <v>60</v>
      </c>
      <c r="L25" s="61">
        <f>SUM(K25/$O25)*100</f>
        <v>93.45794392523365</v>
      </c>
      <c r="M25" s="18">
        <v>57.499999999999993</v>
      </c>
      <c r="N25" s="28">
        <f>SUM(M25/$O25)*100</f>
        <v>89.563862928348897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87" priority="80" operator="between">
      <formula>$F5*0.9</formula>
      <formula>$F5</formula>
    </cfRule>
    <cfRule type="cellIs" dxfId="286" priority="81" operator="lessThan">
      <formula>$F5*0.9</formula>
    </cfRule>
    <cfRule type="cellIs" dxfId="285" priority="82" operator="greaterThan">
      <formula>$F5</formula>
    </cfRule>
  </conditionalFormatting>
  <conditionalFormatting sqref="D7">
    <cfRule type="cellIs" dxfId="284" priority="73" operator="between">
      <formula>$F7*0.9</formula>
      <formula>$F7</formula>
    </cfRule>
    <cfRule type="cellIs" dxfId="283" priority="74" operator="lessThan">
      <formula>$F7*0.9</formula>
    </cfRule>
    <cfRule type="cellIs" dxfId="282" priority="75" operator="greaterThan">
      <formula>$F7</formula>
    </cfRule>
  </conditionalFormatting>
  <conditionalFormatting sqref="D6">
    <cfRule type="cellIs" dxfId="281" priority="70" operator="between">
      <formula>$F6*0.9</formula>
      <formula>$F6</formula>
    </cfRule>
    <cfRule type="cellIs" dxfId="280" priority="71" operator="lessThan">
      <formula>$F6*0.9</formula>
    </cfRule>
    <cfRule type="cellIs" dxfId="279" priority="72" operator="greaterThan">
      <formula>$F6</formula>
    </cfRule>
  </conditionalFormatting>
  <conditionalFormatting sqref="D11">
    <cfRule type="cellIs" dxfId="278" priority="67" operator="between">
      <formula>$F11*0.9</formula>
      <formula>$F11</formula>
    </cfRule>
    <cfRule type="cellIs" dxfId="277" priority="68" operator="lessThan">
      <formula>$F11*0.9</formula>
    </cfRule>
    <cfRule type="cellIs" dxfId="276" priority="69" operator="greaterThan">
      <formula>$F11</formula>
    </cfRule>
  </conditionalFormatting>
  <conditionalFormatting sqref="D17">
    <cfRule type="cellIs" dxfId="275" priority="64" operator="between">
      <formula>$F17*0.9</formula>
      <formula>$F17</formula>
    </cfRule>
    <cfRule type="cellIs" dxfId="274" priority="65" operator="lessThan">
      <formula>$F17*0.9</formula>
    </cfRule>
    <cfRule type="cellIs" dxfId="273" priority="66" operator="greaterThan">
      <formula>$F17</formula>
    </cfRule>
  </conditionalFormatting>
  <conditionalFormatting sqref="D23">
    <cfRule type="cellIs" dxfId="272" priority="61" operator="between">
      <formula>$F23*0.9</formula>
      <formula>$F23</formula>
    </cfRule>
    <cfRule type="cellIs" dxfId="271" priority="62" operator="lessThan">
      <formula>$F23*0.9</formula>
    </cfRule>
    <cfRule type="cellIs" dxfId="270" priority="63" operator="greaterThan">
      <formula>$F23</formula>
    </cfRule>
  </conditionalFormatting>
  <conditionalFormatting sqref="D12">
    <cfRule type="cellIs" dxfId="269" priority="58" operator="between">
      <formula>$F12*0.9</formula>
      <formula>$F12</formula>
    </cfRule>
    <cfRule type="cellIs" dxfId="268" priority="59" operator="lessThan">
      <formula>$F12*0.9</formula>
    </cfRule>
    <cfRule type="cellIs" dxfId="267" priority="60" operator="greaterThan">
      <formula>$F12</formula>
    </cfRule>
  </conditionalFormatting>
  <conditionalFormatting sqref="D24">
    <cfRule type="cellIs" dxfId="266" priority="55" operator="between">
      <formula>$F24*0.9</formula>
      <formula>$F24</formula>
    </cfRule>
    <cfRule type="cellIs" dxfId="265" priority="56" operator="lessThan">
      <formula>$F24*0.9</formula>
    </cfRule>
    <cfRule type="cellIs" dxfId="264" priority="57" operator="greaterThan">
      <formula>$F24</formula>
    </cfRule>
  </conditionalFormatting>
  <conditionalFormatting sqref="D13">
    <cfRule type="cellIs" dxfId="263" priority="52" operator="between">
      <formula>$F13*0.9</formula>
      <formula>$F13</formula>
    </cfRule>
    <cfRule type="cellIs" dxfId="262" priority="53" operator="lessThan">
      <formula>$F13*0.9</formula>
    </cfRule>
    <cfRule type="cellIs" dxfId="261" priority="54" operator="greaterThan">
      <formula>$F13</formula>
    </cfRule>
  </conditionalFormatting>
  <conditionalFormatting sqref="D19">
    <cfRule type="cellIs" dxfId="260" priority="49" operator="between">
      <formula>$F19*0.9</formula>
      <formula>$F19</formula>
    </cfRule>
    <cfRule type="cellIs" dxfId="259" priority="50" operator="lessThan">
      <formula>$F19*0.9</formula>
    </cfRule>
    <cfRule type="cellIs" dxfId="258" priority="51" operator="greaterThan">
      <formula>$F19</formula>
    </cfRule>
  </conditionalFormatting>
  <conditionalFormatting sqref="D25">
    <cfRule type="cellIs" dxfId="257" priority="46" operator="between">
      <formula>$F25*0.9</formula>
      <formula>$F25</formula>
    </cfRule>
    <cfRule type="cellIs" dxfId="256" priority="47" operator="lessThan">
      <formula>$F25*0.9</formula>
    </cfRule>
    <cfRule type="cellIs" dxfId="255" priority="48" operator="greaterThan">
      <formula>$F25</formula>
    </cfRule>
  </conditionalFormatting>
  <conditionalFormatting sqref="G5 I5 K5 M5">
    <cfRule type="cellIs" dxfId="254" priority="101" operator="between">
      <formula>$O5*0.9</formula>
      <formula>$O5</formula>
    </cfRule>
    <cfRule type="cellIs" dxfId="253" priority="102" operator="lessThan">
      <formula>$O5*0.9</formula>
    </cfRule>
    <cfRule type="cellIs" dxfId="252" priority="103" operator="greaterThan">
      <formula>$O5</formula>
    </cfRule>
  </conditionalFormatting>
  <conditionalFormatting sqref="G6 I6 K6 M6">
    <cfRule type="cellIs" dxfId="251" priority="83" operator="between">
      <formula>$O6*0.9</formula>
      <formula>$O6</formula>
    </cfRule>
    <cfRule type="cellIs" dxfId="250" priority="84" operator="lessThan">
      <formula>$O6*0.9</formula>
    </cfRule>
    <cfRule type="cellIs" dxfId="249" priority="85" operator="greaterThan">
      <formula>$O6</formula>
    </cfRule>
  </conditionalFormatting>
  <conditionalFormatting sqref="G7 I7 K7 M7">
    <cfRule type="cellIs" dxfId="248" priority="43" operator="between">
      <formula>$O7*0.9</formula>
      <formula>$O7</formula>
    </cfRule>
    <cfRule type="cellIs" dxfId="247" priority="44" operator="lessThan">
      <formula>$O7*0.9</formula>
    </cfRule>
    <cfRule type="cellIs" dxfId="246" priority="45" operator="greaterThan">
      <formula>$O7</formula>
    </cfRule>
  </conditionalFormatting>
  <conditionalFormatting sqref="G11 I11 K11 M11">
    <cfRule type="cellIs" dxfId="245" priority="98" operator="between">
      <formula>$O11*0.9</formula>
      <formula>$O11</formula>
    </cfRule>
    <cfRule type="cellIs" dxfId="244" priority="99" operator="lessThan">
      <formula>$O11*0.9</formula>
    </cfRule>
    <cfRule type="cellIs" dxfId="243" priority="100" operator="greaterThan">
      <formula>$O11</formula>
    </cfRule>
  </conditionalFormatting>
  <conditionalFormatting sqref="G12 I12 K12 M12">
    <cfRule type="cellIs" dxfId="242" priority="95" operator="between">
      <formula>$O12*0.9</formula>
      <formula>$O12</formula>
    </cfRule>
    <cfRule type="cellIs" dxfId="241" priority="96" operator="lessThan">
      <formula>$O12*0.9</formula>
    </cfRule>
    <cfRule type="cellIs" dxfId="240" priority="97" operator="greaterThan">
      <formula>$O12</formula>
    </cfRule>
  </conditionalFormatting>
  <conditionalFormatting sqref="G13 I13 K13 M13">
    <cfRule type="cellIs" dxfId="239" priority="77" operator="between">
      <formula>$O13*0.9</formula>
      <formula>$O13</formula>
    </cfRule>
    <cfRule type="cellIs" dxfId="238" priority="78" operator="lessThan">
      <formula>$O13*0.9</formula>
    </cfRule>
    <cfRule type="cellIs" dxfId="237" priority="79" operator="greaterThan">
      <formula>$O13</formula>
    </cfRule>
  </conditionalFormatting>
  <conditionalFormatting sqref="G14 I14 K14 M14">
    <cfRule type="cellIs" dxfId="236" priority="37" operator="between">
      <formula>$O14*0.9</formula>
      <formula>$O14</formula>
    </cfRule>
    <cfRule type="cellIs" dxfId="235" priority="38" operator="lessThan">
      <formula>$O14*0.9</formula>
    </cfRule>
    <cfRule type="cellIs" dxfId="234" priority="39" operator="greaterThan">
      <formula>$O14</formula>
    </cfRule>
  </conditionalFormatting>
  <conditionalFormatting sqref="G17:G18 I17:I18 K17:K18 M17:M18">
    <cfRule type="cellIs" dxfId="233" priority="92" operator="between">
      <formula>$O17*0.9</formula>
      <formula>$O17</formula>
    </cfRule>
    <cfRule type="cellIs" dxfId="232" priority="93" operator="lessThan">
      <formula>$O17*0.9</formula>
    </cfRule>
    <cfRule type="cellIs" dxfId="231" priority="94" operator="greaterThan">
      <formula>$O17</formula>
    </cfRule>
  </conditionalFormatting>
  <conditionalFormatting sqref="G19 I19 K19 M19">
    <cfRule type="cellIs" dxfId="230" priority="34" operator="between">
      <formula>$O19*0.9</formula>
      <formula>$O19</formula>
    </cfRule>
    <cfRule type="cellIs" dxfId="229" priority="35" operator="lessThan">
      <formula>$O19*0.9</formula>
    </cfRule>
    <cfRule type="cellIs" dxfId="228" priority="36" operator="greaterThan">
      <formula>$O19</formula>
    </cfRule>
  </conditionalFormatting>
  <conditionalFormatting sqref="G20 I20 K20 M20">
    <cfRule type="cellIs" dxfId="227" priority="31" operator="between">
      <formula>$O20*0.9</formula>
      <formula>$O20</formula>
    </cfRule>
    <cfRule type="cellIs" dxfId="226" priority="32" operator="lessThan">
      <formula>$O20*0.9</formula>
    </cfRule>
    <cfRule type="cellIs" dxfId="225" priority="33" operator="greaterThan">
      <formula>$O20</formula>
    </cfRule>
  </conditionalFormatting>
  <conditionalFormatting sqref="G23 I23 K23 M23">
    <cfRule type="cellIs" dxfId="224" priority="89" operator="between">
      <formula>$O23*0.9</formula>
      <formula>$O23</formula>
    </cfRule>
    <cfRule type="cellIs" dxfId="223" priority="90" operator="lessThan">
      <formula>$O23*0.9</formula>
    </cfRule>
    <cfRule type="cellIs" dxfId="222" priority="91" operator="greaterThan">
      <formula>$O23</formula>
    </cfRule>
  </conditionalFormatting>
  <conditionalFormatting sqref="G24 I24 K24 M24">
    <cfRule type="cellIs" dxfId="221" priority="86" operator="between">
      <formula>$O24*0.9</formula>
      <formula>$O24</formula>
    </cfRule>
    <cfRule type="cellIs" dxfId="220" priority="87" operator="lessThan">
      <formula>$O24*0.9</formula>
    </cfRule>
    <cfRule type="cellIs" dxfId="219" priority="88" operator="greaterThan">
      <formula>$O24</formula>
    </cfRule>
  </conditionalFormatting>
  <conditionalFormatting sqref="G25 I25 K25 M25">
    <cfRule type="cellIs" dxfId="218" priority="28" operator="between">
      <formula>$O25*0.9</formula>
      <formula>$O25</formula>
    </cfRule>
    <cfRule type="cellIs" dxfId="217" priority="29" operator="lessThan">
      <formula>$O25*0.9</formula>
    </cfRule>
    <cfRule type="cellIs" dxfId="216" priority="30" operator="greaterThan">
      <formula>$O25</formula>
    </cfRule>
  </conditionalFormatting>
  <conditionalFormatting sqref="D8">
    <cfRule type="cellIs" dxfId="215" priority="25" operator="between">
      <formula>$F8*0.9</formula>
      <formula>$F8</formula>
    </cfRule>
    <cfRule type="cellIs" dxfId="214" priority="26" operator="lessThan">
      <formula>$F8*0.9</formula>
    </cfRule>
    <cfRule type="cellIs" dxfId="213" priority="27" operator="greaterThan">
      <formula>$F8</formula>
    </cfRule>
  </conditionalFormatting>
  <conditionalFormatting sqref="D14">
    <cfRule type="cellIs" dxfId="212" priority="22" operator="between">
      <formula>$F14*0.9</formula>
      <formula>$F14</formula>
    </cfRule>
    <cfRule type="cellIs" dxfId="211" priority="23" operator="lessThan">
      <formula>$F14*0.9</formula>
    </cfRule>
    <cfRule type="cellIs" dxfId="210" priority="24" operator="greaterThan">
      <formula>$F14</formula>
    </cfRule>
  </conditionalFormatting>
  <conditionalFormatting sqref="D20">
    <cfRule type="cellIs" dxfId="209" priority="19" operator="between">
      <formula>$F20*0.9</formula>
      <formula>$F20</formula>
    </cfRule>
    <cfRule type="cellIs" dxfId="208" priority="20" operator="lessThan">
      <formula>$F20*0.9</formula>
    </cfRule>
    <cfRule type="cellIs" dxfId="207" priority="21" operator="greaterThan">
      <formula>$F20</formula>
    </cfRule>
  </conditionalFormatting>
  <conditionalFormatting sqref="G15 I15 K15 M15">
    <cfRule type="cellIs" dxfId="206" priority="16" operator="between">
      <formula>$O15*0.9</formula>
      <formula>$O15</formula>
    </cfRule>
    <cfRule type="cellIs" dxfId="205" priority="17" operator="lessThan">
      <formula>$O15*0.9</formula>
    </cfRule>
    <cfRule type="cellIs" dxfId="204" priority="18" operator="greaterThan">
      <formula>$O15</formula>
    </cfRule>
  </conditionalFormatting>
  <conditionalFormatting sqref="G21 I21 K21 M21">
    <cfRule type="cellIs" dxfId="203" priority="10" operator="between">
      <formula>$O21*0.9</formula>
      <formula>$O21</formula>
    </cfRule>
    <cfRule type="cellIs" dxfId="202" priority="11" operator="lessThan">
      <formula>$O21*0.9</formula>
    </cfRule>
    <cfRule type="cellIs" dxfId="201" priority="12" operator="greaterThan">
      <formula>$O21</formula>
    </cfRule>
  </conditionalFormatting>
  <conditionalFormatting sqref="G8 I8 K8 M8">
    <cfRule type="cellIs" dxfId="200" priority="4" operator="between">
      <formula>$O8*0.9</formula>
      <formula>$O8</formula>
    </cfRule>
    <cfRule type="cellIs" dxfId="199" priority="5" operator="lessThan">
      <formula>$O8*0.9</formula>
    </cfRule>
    <cfRule type="cellIs" dxfId="198" priority="6" operator="greaterThan">
      <formula>$O8</formula>
    </cfRule>
  </conditionalFormatting>
  <conditionalFormatting sqref="G9 I9 K9 M9">
    <cfRule type="cellIs" dxfId="197" priority="1" operator="between">
      <formula>$O9*0.9</formula>
      <formula>$O9</formula>
    </cfRule>
    <cfRule type="cellIs" dxfId="196" priority="2" operator="lessThan">
      <formula>$O9*0.9</formula>
    </cfRule>
    <cfRule type="cellIs" dxfId="195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E7FE-A935-41EB-8DF8-FA4235A4E01B}">
  <dimension ref="A1:AB28"/>
  <sheetViews>
    <sheetView workbookViewId="0">
      <selection activeCell="C8" sqref="C8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51" t="s">
        <v>56</v>
      </c>
      <c r="B1" s="152" t="s">
        <v>57</v>
      </c>
      <c r="C1" s="143" t="s">
        <v>32</v>
      </c>
      <c r="D1" s="143" t="s">
        <v>33</v>
      </c>
      <c r="E1" s="143" t="s">
        <v>34</v>
      </c>
      <c r="F1" s="143" t="s">
        <v>35</v>
      </c>
      <c r="G1" s="143" t="s">
        <v>36</v>
      </c>
      <c r="H1" s="143" t="s">
        <v>37</v>
      </c>
      <c r="I1" s="143" t="s">
        <v>38</v>
      </c>
      <c r="J1" s="143" t="s">
        <v>39</v>
      </c>
      <c r="K1" s="143" t="s">
        <v>40</v>
      </c>
      <c r="L1" s="143" t="s">
        <v>41</v>
      </c>
      <c r="M1" s="143" t="s">
        <v>42</v>
      </c>
      <c r="N1" s="143" t="s">
        <v>43</v>
      </c>
      <c r="O1" s="143" t="s">
        <v>44</v>
      </c>
      <c r="P1" s="143" t="s">
        <v>45</v>
      </c>
      <c r="Q1" s="143" t="s">
        <v>46</v>
      </c>
      <c r="R1" s="143" t="s">
        <v>47</v>
      </c>
      <c r="S1" s="143" t="s">
        <v>48</v>
      </c>
      <c r="T1" s="143" t="s">
        <v>49</v>
      </c>
      <c r="U1" s="143" t="s">
        <v>50</v>
      </c>
      <c r="V1" s="143" t="s">
        <v>51</v>
      </c>
      <c r="W1" s="143" t="s">
        <v>52</v>
      </c>
      <c r="X1" s="143" t="s">
        <v>53</v>
      </c>
      <c r="Y1" s="143" t="s">
        <v>54</v>
      </c>
      <c r="Z1" s="143" t="s">
        <v>55</v>
      </c>
    </row>
    <row r="2" spans="1:28" ht="21" customHeight="1" x14ac:dyDescent="0.25">
      <c r="A2" s="144" t="s">
        <v>1</v>
      </c>
      <c r="B2" s="1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/>
    </row>
    <row r="3" spans="1:28" ht="21" customHeight="1" x14ac:dyDescent="0.25">
      <c r="A3" s="131" t="s">
        <v>2</v>
      </c>
      <c r="B3" s="153">
        <v>86.7</v>
      </c>
      <c r="C3" s="145">
        <v>95.6</v>
      </c>
      <c r="D3" s="137">
        <v>97.3</v>
      </c>
      <c r="E3" s="137">
        <v>100</v>
      </c>
      <c r="F3" s="138">
        <v>92.5</v>
      </c>
      <c r="G3" s="137">
        <v>87.5</v>
      </c>
      <c r="H3" s="137">
        <v>87.8</v>
      </c>
      <c r="I3" s="137">
        <v>100</v>
      </c>
      <c r="J3" s="137">
        <v>98.4</v>
      </c>
      <c r="K3" s="138">
        <v>77.099999999999994</v>
      </c>
      <c r="L3" s="137">
        <v>87.9</v>
      </c>
      <c r="M3" s="137">
        <v>92.5</v>
      </c>
      <c r="N3" s="137">
        <v>89.1</v>
      </c>
      <c r="O3" s="137">
        <v>91.1</v>
      </c>
      <c r="P3" s="137">
        <v>91.3</v>
      </c>
      <c r="Q3" s="138">
        <v>78</v>
      </c>
      <c r="R3" s="137">
        <v>94</v>
      </c>
      <c r="S3" s="138">
        <v>84.5</v>
      </c>
      <c r="T3" s="138">
        <v>90</v>
      </c>
      <c r="U3" s="137">
        <v>93.2</v>
      </c>
      <c r="V3" s="137">
        <v>96.7</v>
      </c>
      <c r="W3" s="137">
        <v>87.5</v>
      </c>
      <c r="X3" s="137">
        <v>93.9</v>
      </c>
      <c r="Y3" s="139">
        <v>61.8</v>
      </c>
      <c r="Z3" s="138">
        <v>87.3</v>
      </c>
      <c r="AA3" s="1"/>
      <c r="AB3" s="1"/>
    </row>
    <row r="4" spans="1:28" ht="21" customHeight="1" x14ac:dyDescent="0.25">
      <c r="A4" s="131" t="s">
        <v>3</v>
      </c>
      <c r="B4" s="127">
        <v>8320</v>
      </c>
      <c r="C4" s="146">
        <v>12873</v>
      </c>
      <c r="D4" s="127">
        <v>9666</v>
      </c>
      <c r="E4" s="128">
        <v>7020</v>
      </c>
      <c r="F4" s="127">
        <v>10233</v>
      </c>
      <c r="G4" s="128">
        <v>6860</v>
      </c>
      <c r="H4" s="127">
        <v>8830</v>
      </c>
      <c r="I4" s="129">
        <v>7756</v>
      </c>
      <c r="J4" s="127">
        <v>11609</v>
      </c>
      <c r="K4" s="127">
        <v>8705</v>
      </c>
      <c r="L4" s="127">
        <v>7687</v>
      </c>
      <c r="M4" s="127">
        <v>7667</v>
      </c>
      <c r="N4" s="128">
        <v>6942</v>
      </c>
      <c r="O4" s="127">
        <v>8414</v>
      </c>
      <c r="P4" s="127">
        <v>10770</v>
      </c>
      <c r="Q4" s="127">
        <v>9350</v>
      </c>
      <c r="R4" s="127">
        <v>9029</v>
      </c>
      <c r="S4" s="128">
        <v>6924</v>
      </c>
      <c r="T4" s="127">
        <v>9774</v>
      </c>
      <c r="U4" s="127">
        <v>9001</v>
      </c>
      <c r="V4" s="127">
        <v>10153</v>
      </c>
      <c r="W4" s="129">
        <v>5575</v>
      </c>
      <c r="X4" s="127">
        <v>8375</v>
      </c>
      <c r="Y4" s="129">
        <v>4337</v>
      </c>
      <c r="Z4" s="128">
        <v>7072</v>
      </c>
      <c r="AB4" s="1"/>
    </row>
    <row r="5" spans="1:28" ht="21" customHeight="1" x14ac:dyDescent="0.25">
      <c r="A5" s="131" t="s">
        <v>10</v>
      </c>
      <c r="B5" s="155">
        <v>83.9</v>
      </c>
      <c r="C5" s="147">
        <v>93.5</v>
      </c>
      <c r="D5" s="140">
        <v>98.6</v>
      </c>
      <c r="E5" s="140">
        <v>94.4</v>
      </c>
      <c r="F5" s="141">
        <v>85.5</v>
      </c>
      <c r="G5" s="141">
        <v>82.4</v>
      </c>
      <c r="H5" s="141">
        <v>81.400000000000006</v>
      </c>
      <c r="I5" s="141">
        <v>93.1</v>
      </c>
      <c r="J5" s="140">
        <v>97.5</v>
      </c>
      <c r="K5" s="141">
        <v>79.3</v>
      </c>
      <c r="L5" s="140">
        <v>87.6</v>
      </c>
      <c r="M5" s="140">
        <v>88.1</v>
      </c>
      <c r="N5" s="140">
        <v>87</v>
      </c>
      <c r="O5" s="140">
        <v>87.3</v>
      </c>
      <c r="P5" s="140">
        <v>88.7</v>
      </c>
      <c r="Q5" s="141">
        <v>78.3</v>
      </c>
      <c r="R5" s="140">
        <v>95.3</v>
      </c>
      <c r="S5" s="141">
        <v>82.3</v>
      </c>
      <c r="T5" s="141">
        <v>89.1</v>
      </c>
      <c r="U5" s="140">
        <v>88.9</v>
      </c>
      <c r="V5" s="141">
        <v>92.7</v>
      </c>
      <c r="W5" s="141">
        <v>78.2</v>
      </c>
      <c r="X5" s="140">
        <v>90.3</v>
      </c>
      <c r="Y5" s="142">
        <v>60.8</v>
      </c>
      <c r="Z5" s="141">
        <v>86.7</v>
      </c>
      <c r="AA5" s="1"/>
      <c r="AB5" s="1"/>
    </row>
    <row r="6" spans="1:28" ht="21" customHeight="1" x14ac:dyDescent="0.25">
      <c r="A6" s="132" t="s">
        <v>13</v>
      </c>
      <c r="B6" s="154">
        <v>77.2</v>
      </c>
      <c r="C6" s="149">
        <v>77.400000000000006</v>
      </c>
      <c r="D6" s="140">
        <v>98</v>
      </c>
      <c r="E6" s="141">
        <v>80</v>
      </c>
      <c r="F6" s="140">
        <v>90.2</v>
      </c>
      <c r="G6" s="140">
        <v>89.5</v>
      </c>
      <c r="H6" s="141">
        <v>84.9</v>
      </c>
      <c r="I6" s="141">
        <v>77.8</v>
      </c>
      <c r="J6" s="140">
        <v>90.4</v>
      </c>
      <c r="K6" s="142">
        <v>72.599999999999994</v>
      </c>
      <c r="L6" s="141">
        <v>88</v>
      </c>
      <c r="M6" s="141">
        <v>72.900000000000006</v>
      </c>
      <c r="N6" s="140">
        <v>71.3</v>
      </c>
      <c r="O6" s="140">
        <v>78.599999999999994</v>
      </c>
      <c r="P6" s="140">
        <v>97.2</v>
      </c>
      <c r="Q6" s="141">
        <v>81.2</v>
      </c>
      <c r="R6" s="140">
        <v>98.9</v>
      </c>
      <c r="S6" s="140">
        <v>69.900000000000006</v>
      </c>
      <c r="T6" s="141">
        <v>80.599999999999994</v>
      </c>
      <c r="U6" s="141">
        <v>92.7</v>
      </c>
      <c r="V6" s="140">
        <v>88.3</v>
      </c>
      <c r="W6" s="140">
        <v>88.1</v>
      </c>
      <c r="X6" s="140">
        <v>74.900000000000006</v>
      </c>
      <c r="Y6" s="142">
        <v>48</v>
      </c>
      <c r="Z6" s="140">
        <v>83.2</v>
      </c>
      <c r="AA6" s="1"/>
      <c r="AB6" s="1"/>
    </row>
    <row r="7" spans="1:28" ht="21" customHeight="1" x14ac:dyDescent="0.25">
      <c r="A7" s="132" t="s">
        <v>30</v>
      </c>
      <c r="B7" s="154">
        <v>64.2</v>
      </c>
      <c r="C7" s="147">
        <v>75.5</v>
      </c>
      <c r="D7" s="140">
        <v>91</v>
      </c>
      <c r="E7" s="142">
        <v>61</v>
      </c>
      <c r="F7" s="141">
        <v>69.900000000000006</v>
      </c>
      <c r="G7" s="142">
        <v>13.5</v>
      </c>
      <c r="H7" s="140">
        <v>76</v>
      </c>
      <c r="I7" s="140">
        <v>81.400000000000006</v>
      </c>
      <c r="J7" s="140">
        <v>83.8</v>
      </c>
      <c r="K7" s="141">
        <v>46.4</v>
      </c>
      <c r="L7" s="140">
        <v>83.5</v>
      </c>
      <c r="M7" s="140">
        <v>77.400000000000006</v>
      </c>
      <c r="N7" s="141">
        <v>54.2</v>
      </c>
      <c r="O7" s="140">
        <v>66.5</v>
      </c>
      <c r="P7" s="140">
        <v>63.7</v>
      </c>
      <c r="Q7" s="140">
        <v>69.900000000000006</v>
      </c>
      <c r="R7" s="140">
        <v>74.099999999999994</v>
      </c>
      <c r="S7" s="140">
        <v>60.5</v>
      </c>
      <c r="T7" s="140">
        <v>59.4</v>
      </c>
      <c r="U7" s="140">
        <v>72</v>
      </c>
      <c r="V7" s="140">
        <v>81.900000000000006</v>
      </c>
      <c r="W7" s="140">
        <v>75.900000000000006</v>
      </c>
      <c r="X7" s="140">
        <v>57.7</v>
      </c>
      <c r="Y7" s="142">
        <v>38</v>
      </c>
      <c r="Z7" s="140">
        <v>55</v>
      </c>
      <c r="AA7" s="1"/>
      <c r="AB7" s="1"/>
    </row>
    <row r="8" spans="1:28" ht="21" customHeight="1" x14ac:dyDescent="0.25">
      <c r="A8" s="133" t="s">
        <v>14</v>
      </c>
      <c r="B8" s="150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6"/>
      <c r="AB8" s="1"/>
    </row>
    <row r="9" spans="1:28" ht="21" customHeight="1" x14ac:dyDescent="0.25">
      <c r="A9" s="131" t="s">
        <v>2</v>
      </c>
      <c r="B9" s="155">
        <v>81.5</v>
      </c>
      <c r="C9" s="147">
        <v>100</v>
      </c>
      <c r="D9" s="140">
        <v>100</v>
      </c>
      <c r="E9" s="140">
        <v>100</v>
      </c>
      <c r="F9" s="141">
        <v>75</v>
      </c>
      <c r="G9" s="140">
        <v>100</v>
      </c>
      <c r="H9" s="142">
        <v>66.7</v>
      </c>
      <c r="I9" s="142">
        <v>0</v>
      </c>
      <c r="J9" s="140">
        <v>90.9</v>
      </c>
      <c r="K9" s="142">
        <v>54.5</v>
      </c>
      <c r="L9" s="141">
        <v>80</v>
      </c>
      <c r="M9" s="142">
        <v>41.2</v>
      </c>
      <c r="N9" s="140">
        <v>89.6</v>
      </c>
      <c r="O9" s="140">
        <v>93.9</v>
      </c>
      <c r="P9" s="142">
        <v>78.099999999999994</v>
      </c>
      <c r="Q9" s="142">
        <v>71</v>
      </c>
      <c r="R9" s="140">
        <v>97.3</v>
      </c>
      <c r="S9" s="141">
        <v>80.5</v>
      </c>
      <c r="T9" s="142">
        <v>83.3</v>
      </c>
      <c r="U9" s="142">
        <v>50</v>
      </c>
      <c r="V9" s="141">
        <v>88.5</v>
      </c>
      <c r="W9" s="141">
        <v>76.5</v>
      </c>
      <c r="X9" s="140">
        <v>94.3</v>
      </c>
      <c r="Y9" s="141">
        <v>78.599999999999994</v>
      </c>
      <c r="Z9" s="140">
        <v>87.3</v>
      </c>
      <c r="AA9" s="1"/>
      <c r="AB9" s="1"/>
    </row>
    <row r="10" spans="1:28" ht="21" customHeight="1" x14ac:dyDescent="0.25">
      <c r="A10" s="131" t="s">
        <v>3</v>
      </c>
      <c r="B10" s="127">
        <v>9292</v>
      </c>
      <c r="C10" s="156">
        <v>6469</v>
      </c>
      <c r="D10" s="127">
        <v>11751</v>
      </c>
      <c r="E10" s="127">
        <v>8146</v>
      </c>
      <c r="F10" s="127">
        <v>12268</v>
      </c>
      <c r="G10" s="127">
        <v>9056</v>
      </c>
      <c r="H10" s="127">
        <v>11713</v>
      </c>
      <c r="I10" s="129">
        <v>0</v>
      </c>
      <c r="J10" s="127">
        <v>10159</v>
      </c>
      <c r="K10" s="127">
        <v>10635</v>
      </c>
      <c r="L10" s="127">
        <v>7339</v>
      </c>
      <c r="M10" s="128">
        <v>6340</v>
      </c>
      <c r="N10" s="127">
        <v>7954</v>
      </c>
      <c r="O10" s="127">
        <v>12710</v>
      </c>
      <c r="P10" s="127">
        <v>9093</v>
      </c>
      <c r="Q10" s="127">
        <v>9834</v>
      </c>
      <c r="R10" s="127">
        <v>8312</v>
      </c>
      <c r="S10" s="129">
        <v>5947</v>
      </c>
      <c r="T10" s="127">
        <v>8882</v>
      </c>
      <c r="U10" s="129">
        <v>2270</v>
      </c>
      <c r="V10" s="127">
        <v>7907</v>
      </c>
      <c r="W10" s="128">
        <v>8167</v>
      </c>
      <c r="X10" s="127">
        <v>10836</v>
      </c>
      <c r="Y10" s="127">
        <v>7953</v>
      </c>
      <c r="Z10" s="127">
        <v>9335</v>
      </c>
      <c r="AB10" s="1"/>
    </row>
    <row r="11" spans="1:28" ht="21" customHeight="1" x14ac:dyDescent="0.25">
      <c r="A11" s="131" t="s">
        <v>10</v>
      </c>
      <c r="B11" s="154">
        <v>79.7</v>
      </c>
      <c r="C11" s="147">
        <v>85.7</v>
      </c>
      <c r="D11" s="142">
        <v>50</v>
      </c>
      <c r="E11" s="142">
        <v>60</v>
      </c>
      <c r="F11" s="141">
        <v>75</v>
      </c>
      <c r="G11" s="140">
        <v>100</v>
      </c>
      <c r="H11" s="141">
        <v>80</v>
      </c>
      <c r="I11" s="142">
        <v>0</v>
      </c>
      <c r="J11" s="140">
        <v>90.9</v>
      </c>
      <c r="K11" s="142">
        <v>50</v>
      </c>
      <c r="L11" s="140">
        <v>100</v>
      </c>
      <c r="M11" s="142">
        <v>68.8</v>
      </c>
      <c r="N11" s="140">
        <v>83.2</v>
      </c>
      <c r="O11" s="140">
        <v>90.2</v>
      </c>
      <c r="P11" s="141">
        <v>77</v>
      </c>
      <c r="Q11" s="142">
        <v>71.7</v>
      </c>
      <c r="R11" s="140">
        <v>87.8</v>
      </c>
      <c r="S11" s="141">
        <v>75.599999999999994</v>
      </c>
      <c r="T11" s="142">
        <v>66.7</v>
      </c>
      <c r="U11" s="140">
        <v>100</v>
      </c>
      <c r="V11" s="140">
        <v>85.3</v>
      </c>
      <c r="W11" s="140">
        <v>86.8</v>
      </c>
      <c r="X11" s="140">
        <v>92.3</v>
      </c>
      <c r="Y11" s="141">
        <v>72.400000000000006</v>
      </c>
      <c r="Z11" s="140">
        <v>85.2</v>
      </c>
      <c r="AA11" s="1"/>
      <c r="AB11" s="1"/>
    </row>
    <row r="12" spans="1:28" ht="21" customHeight="1" x14ac:dyDescent="0.25">
      <c r="A12" s="132" t="s">
        <v>13</v>
      </c>
      <c r="B12" s="154">
        <v>79.400000000000006</v>
      </c>
      <c r="C12" s="148">
        <v>71.400000000000006</v>
      </c>
      <c r="D12" s="142">
        <v>50</v>
      </c>
      <c r="E12" s="140">
        <v>100</v>
      </c>
      <c r="F12" s="140">
        <v>66.7</v>
      </c>
      <c r="G12" s="140">
        <v>100</v>
      </c>
      <c r="H12" s="140">
        <v>90</v>
      </c>
      <c r="I12" s="142">
        <v>0</v>
      </c>
      <c r="J12" s="140">
        <v>77.3</v>
      </c>
      <c r="K12" s="140">
        <v>85.7</v>
      </c>
      <c r="L12" s="142">
        <v>50</v>
      </c>
      <c r="M12" s="141">
        <v>66.7</v>
      </c>
      <c r="N12" s="140">
        <v>77.7</v>
      </c>
      <c r="O12" s="142">
        <v>56.8</v>
      </c>
      <c r="P12" s="140">
        <v>85.2</v>
      </c>
      <c r="Q12" s="140">
        <v>88.4</v>
      </c>
      <c r="R12" s="140">
        <v>96.7</v>
      </c>
      <c r="S12" s="141">
        <v>66.7</v>
      </c>
      <c r="T12" s="140">
        <v>77.8</v>
      </c>
      <c r="U12" s="140">
        <v>100</v>
      </c>
      <c r="V12" s="141">
        <v>66.7</v>
      </c>
      <c r="W12" s="140">
        <v>94.7</v>
      </c>
      <c r="X12" s="140">
        <v>81</v>
      </c>
      <c r="Y12" s="140">
        <v>88.2</v>
      </c>
      <c r="Z12" s="140">
        <v>82.1</v>
      </c>
      <c r="AA12" s="1"/>
      <c r="AB12" s="1"/>
    </row>
    <row r="13" spans="1:28" ht="21" customHeight="1" x14ac:dyDescent="0.25">
      <c r="A13" s="132" t="s">
        <v>30</v>
      </c>
      <c r="B13" s="154">
        <v>59.1</v>
      </c>
      <c r="C13" s="148">
        <v>40</v>
      </c>
      <c r="D13" s="140">
        <v>100</v>
      </c>
      <c r="E13" s="140">
        <v>75</v>
      </c>
      <c r="F13" s="142">
        <v>50</v>
      </c>
      <c r="G13" s="141">
        <v>50</v>
      </c>
      <c r="H13" s="142">
        <v>33.299999999999997</v>
      </c>
      <c r="I13" s="140">
        <v>100</v>
      </c>
      <c r="J13" s="140">
        <v>68.400000000000006</v>
      </c>
      <c r="K13" s="142">
        <v>0</v>
      </c>
      <c r="L13" s="140">
        <v>100</v>
      </c>
      <c r="M13" s="140">
        <v>72.2</v>
      </c>
      <c r="N13" s="142">
        <v>41.2</v>
      </c>
      <c r="O13" s="140">
        <v>52.9</v>
      </c>
      <c r="P13" s="140">
        <v>68.900000000000006</v>
      </c>
      <c r="Q13" s="140">
        <v>78.8</v>
      </c>
      <c r="R13" s="140">
        <v>59.3</v>
      </c>
      <c r="S13" s="140">
        <v>60.2</v>
      </c>
      <c r="T13" s="141">
        <v>43.6</v>
      </c>
      <c r="U13" s="141">
        <v>66.7</v>
      </c>
      <c r="V13" s="142">
        <v>53.8</v>
      </c>
      <c r="W13" s="140">
        <v>76.8</v>
      </c>
      <c r="X13" s="140">
        <v>54</v>
      </c>
      <c r="Y13" s="140">
        <v>51.6</v>
      </c>
      <c r="Z13" s="140">
        <v>70.8</v>
      </c>
      <c r="AA13" s="1"/>
      <c r="AB13" s="1"/>
    </row>
    <row r="14" spans="1:28" ht="21" customHeight="1" x14ac:dyDescent="0.25">
      <c r="A14" s="133" t="s">
        <v>15</v>
      </c>
      <c r="B14" s="150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6"/>
      <c r="AB14" s="1"/>
    </row>
    <row r="15" spans="1:28" ht="21" customHeight="1" x14ac:dyDescent="0.25">
      <c r="A15" s="131" t="s">
        <v>2</v>
      </c>
      <c r="B15" s="154">
        <v>80.099999999999994</v>
      </c>
      <c r="C15" s="147">
        <v>82.8</v>
      </c>
      <c r="D15" s="140">
        <v>86.7</v>
      </c>
      <c r="E15" s="141">
        <v>81.599999999999994</v>
      </c>
      <c r="F15" s="141">
        <v>86.7</v>
      </c>
      <c r="G15" s="140">
        <v>83.3</v>
      </c>
      <c r="H15" s="141">
        <v>73.7</v>
      </c>
      <c r="I15" s="141">
        <v>85.5</v>
      </c>
      <c r="J15" s="141">
        <v>74</v>
      </c>
      <c r="K15" s="142">
        <v>67.400000000000006</v>
      </c>
      <c r="L15" s="140">
        <v>85.4</v>
      </c>
      <c r="M15" s="140">
        <v>82.8</v>
      </c>
      <c r="N15" s="140">
        <v>81.3</v>
      </c>
      <c r="O15" s="140">
        <v>82.1</v>
      </c>
      <c r="P15" s="140">
        <v>91.4</v>
      </c>
      <c r="Q15" s="141">
        <v>75</v>
      </c>
      <c r="R15" s="140">
        <v>84</v>
      </c>
      <c r="S15" s="141">
        <v>74.7</v>
      </c>
      <c r="T15" s="140">
        <v>91.9</v>
      </c>
      <c r="U15" s="140">
        <v>88</v>
      </c>
      <c r="V15" s="141">
        <v>73.099999999999994</v>
      </c>
      <c r="W15" s="140">
        <v>77.400000000000006</v>
      </c>
      <c r="X15" s="141">
        <v>77.400000000000006</v>
      </c>
      <c r="Y15" s="140">
        <v>100</v>
      </c>
      <c r="Z15" s="140">
        <v>84.8</v>
      </c>
      <c r="AA15" s="1"/>
      <c r="AB15" s="1"/>
    </row>
    <row r="16" spans="1:28" ht="21" customHeight="1" x14ac:dyDescent="0.25">
      <c r="A16" s="131" t="s">
        <v>3</v>
      </c>
      <c r="B16" s="127">
        <v>3848</v>
      </c>
      <c r="C16" s="146">
        <v>3510</v>
      </c>
      <c r="D16" s="127">
        <v>4141</v>
      </c>
      <c r="E16" s="128">
        <v>3959</v>
      </c>
      <c r="F16" s="128">
        <v>3929</v>
      </c>
      <c r="G16" s="128">
        <v>2842</v>
      </c>
      <c r="H16" s="127">
        <v>3539</v>
      </c>
      <c r="I16" s="128">
        <v>3085</v>
      </c>
      <c r="J16" s="127">
        <v>4125</v>
      </c>
      <c r="K16" s="129">
        <v>2633</v>
      </c>
      <c r="L16" s="127">
        <v>3266</v>
      </c>
      <c r="M16" s="127">
        <v>3085</v>
      </c>
      <c r="N16" s="127">
        <v>4290</v>
      </c>
      <c r="O16" s="127">
        <v>3639</v>
      </c>
      <c r="P16" s="127">
        <v>5241</v>
      </c>
      <c r="Q16" s="128">
        <v>4420</v>
      </c>
      <c r="R16" s="127">
        <v>3358</v>
      </c>
      <c r="S16" s="127">
        <v>3923</v>
      </c>
      <c r="T16" s="129">
        <v>4550</v>
      </c>
      <c r="U16" s="127">
        <v>3517</v>
      </c>
      <c r="V16" s="127">
        <v>3419</v>
      </c>
      <c r="W16" s="128">
        <v>3007</v>
      </c>
      <c r="X16" s="127">
        <v>3006</v>
      </c>
      <c r="Y16" s="127">
        <v>7285</v>
      </c>
      <c r="Z16" s="128">
        <v>3963</v>
      </c>
      <c r="AB16" s="1"/>
    </row>
    <row r="17" spans="1:28" ht="21" customHeight="1" x14ac:dyDescent="0.25">
      <c r="A17" s="131" t="s">
        <v>10</v>
      </c>
      <c r="B17" s="154">
        <v>78.7</v>
      </c>
      <c r="C17" s="147">
        <v>86.2</v>
      </c>
      <c r="D17" s="140">
        <v>85.7</v>
      </c>
      <c r="E17" s="140">
        <v>91.7</v>
      </c>
      <c r="F17" s="142">
        <v>68.8</v>
      </c>
      <c r="G17" s="142">
        <v>61.6</v>
      </c>
      <c r="H17" s="140">
        <v>78.3</v>
      </c>
      <c r="I17" s="140">
        <v>78.900000000000006</v>
      </c>
      <c r="J17" s="141">
        <v>69.5</v>
      </c>
      <c r="K17" s="140">
        <v>80.3</v>
      </c>
      <c r="L17" s="140">
        <v>75.400000000000006</v>
      </c>
      <c r="M17" s="140">
        <v>84.6</v>
      </c>
      <c r="N17" s="140">
        <v>78.400000000000006</v>
      </c>
      <c r="O17" s="140">
        <v>78.8</v>
      </c>
      <c r="P17" s="140">
        <v>86.2</v>
      </c>
      <c r="Q17" s="142">
        <v>73.8</v>
      </c>
      <c r="R17" s="140">
        <v>77.900000000000006</v>
      </c>
      <c r="S17" s="140">
        <v>74.8</v>
      </c>
      <c r="T17" s="141">
        <v>90.6</v>
      </c>
      <c r="U17" s="140">
        <v>87.2</v>
      </c>
      <c r="V17" s="140">
        <v>76.599999999999994</v>
      </c>
      <c r="W17" s="140">
        <v>76.099999999999994</v>
      </c>
      <c r="X17" s="140">
        <v>90</v>
      </c>
      <c r="Y17" s="140">
        <v>75</v>
      </c>
      <c r="Z17" s="140">
        <v>80.8</v>
      </c>
      <c r="AA17" s="1"/>
      <c r="AB17" s="1"/>
    </row>
    <row r="18" spans="1:28" ht="21" customHeight="1" x14ac:dyDescent="0.25">
      <c r="A18" s="132" t="s">
        <v>13</v>
      </c>
      <c r="B18" s="154">
        <v>82.9</v>
      </c>
      <c r="C18" s="149">
        <v>74.099999999999994</v>
      </c>
      <c r="D18" s="141">
        <v>76.2</v>
      </c>
      <c r="E18" s="141">
        <v>75</v>
      </c>
      <c r="F18" s="140">
        <v>93.8</v>
      </c>
      <c r="G18" s="142">
        <v>64.7</v>
      </c>
      <c r="H18" s="142">
        <v>57.8</v>
      </c>
      <c r="I18" s="141">
        <v>69</v>
      </c>
      <c r="J18" s="140">
        <v>91.1</v>
      </c>
      <c r="K18" s="140">
        <v>88</v>
      </c>
      <c r="L18" s="140">
        <v>100</v>
      </c>
      <c r="M18" s="140">
        <v>94.9</v>
      </c>
      <c r="N18" s="140">
        <v>94.4</v>
      </c>
      <c r="O18" s="142">
        <v>67</v>
      </c>
      <c r="P18" s="141">
        <v>84.3</v>
      </c>
      <c r="Q18" s="142">
        <v>50.5</v>
      </c>
      <c r="R18" s="140">
        <v>100</v>
      </c>
      <c r="S18" s="140">
        <v>78.7</v>
      </c>
      <c r="T18" s="140">
        <v>78.900000000000006</v>
      </c>
      <c r="U18" s="141">
        <v>90.9</v>
      </c>
      <c r="V18" s="140">
        <v>99.2</v>
      </c>
      <c r="W18" s="140">
        <v>94.2</v>
      </c>
      <c r="X18" s="140">
        <v>86.2</v>
      </c>
      <c r="Y18" s="142">
        <v>45.5</v>
      </c>
      <c r="Z18" s="140">
        <v>81.7</v>
      </c>
      <c r="AA18" s="1"/>
      <c r="AB18" s="1"/>
    </row>
    <row r="19" spans="1:28" ht="21" customHeight="1" x14ac:dyDescent="0.25">
      <c r="A19" s="132" t="s">
        <v>30</v>
      </c>
      <c r="B19" s="154">
        <v>48.5</v>
      </c>
      <c r="C19" s="149">
        <v>49.4</v>
      </c>
      <c r="D19" s="142">
        <v>18.2</v>
      </c>
      <c r="E19" s="142">
        <v>45.7</v>
      </c>
      <c r="F19" s="140">
        <v>65.7</v>
      </c>
      <c r="G19" s="142">
        <v>17.7</v>
      </c>
      <c r="H19" s="140">
        <v>63.5</v>
      </c>
      <c r="I19" s="140">
        <v>68.599999999999994</v>
      </c>
      <c r="J19" s="140">
        <v>88.2</v>
      </c>
      <c r="K19" s="142">
        <v>33.5</v>
      </c>
      <c r="L19" s="140">
        <v>93</v>
      </c>
      <c r="M19" s="142">
        <v>63.7</v>
      </c>
      <c r="N19" s="142">
        <v>32.700000000000003</v>
      </c>
      <c r="O19" s="140">
        <v>62</v>
      </c>
      <c r="P19" s="140">
        <v>56.2</v>
      </c>
      <c r="Q19" s="142">
        <v>24.9</v>
      </c>
      <c r="R19" s="140">
        <v>83.1</v>
      </c>
      <c r="S19" s="140">
        <v>46.2</v>
      </c>
      <c r="T19" s="141">
        <v>45</v>
      </c>
      <c r="U19" s="141">
        <v>69.5</v>
      </c>
      <c r="V19" s="140">
        <v>80.900000000000006</v>
      </c>
      <c r="W19" s="140">
        <v>63.7</v>
      </c>
      <c r="X19" s="142">
        <v>39.700000000000003</v>
      </c>
      <c r="Y19" s="141">
        <v>43.2</v>
      </c>
      <c r="Z19" s="141">
        <v>56.9</v>
      </c>
      <c r="AA19" s="1"/>
      <c r="AB19" s="1"/>
    </row>
    <row r="20" spans="1:28" ht="21" customHeight="1" x14ac:dyDescent="0.25">
      <c r="A20" s="133" t="s">
        <v>6</v>
      </c>
      <c r="B20" s="150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  <c r="AB20" s="1"/>
    </row>
    <row r="21" spans="1:28" ht="21" customHeight="1" x14ac:dyDescent="0.25">
      <c r="A21" s="131" t="s">
        <v>2</v>
      </c>
      <c r="B21" s="154">
        <v>66.900000000000006</v>
      </c>
      <c r="C21" s="147">
        <v>67.5</v>
      </c>
      <c r="D21" s="140">
        <v>68.8</v>
      </c>
      <c r="E21" s="140">
        <v>71.099999999999994</v>
      </c>
      <c r="F21" s="141">
        <v>67.5</v>
      </c>
      <c r="G21" s="141">
        <v>67.900000000000006</v>
      </c>
      <c r="H21" s="141">
        <v>67.8</v>
      </c>
      <c r="I21" s="141">
        <v>68.900000000000006</v>
      </c>
      <c r="J21" s="140">
        <v>70.7</v>
      </c>
      <c r="K21" s="140">
        <v>69.099999999999994</v>
      </c>
      <c r="L21" s="140">
        <v>70.8</v>
      </c>
      <c r="M21" s="140">
        <v>67.400000000000006</v>
      </c>
      <c r="N21" s="141">
        <v>67.8</v>
      </c>
      <c r="O21" s="140">
        <v>66.3</v>
      </c>
      <c r="P21" s="141">
        <v>66</v>
      </c>
      <c r="Q21" s="140">
        <v>68.599999999999994</v>
      </c>
      <c r="R21" s="141">
        <v>62.2</v>
      </c>
      <c r="S21" s="140">
        <v>69.400000000000006</v>
      </c>
      <c r="T21" s="141">
        <v>69.099999999999994</v>
      </c>
      <c r="U21" s="140">
        <v>70.099999999999994</v>
      </c>
      <c r="V21" s="141">
        <v>64.8</v>
      </c>
      <c r="W21" s="140">
        <v>66.099999999999994</v>
      </c>
      <c r="X21" s="140">
        <v>67.900000000000006</v>
      </c>
      <c r="Y21" s="141">
        <v>63</v>
      </c>
      <c r="Z21" s="141">
        <v>72.3</v>
      </c>
      <c r="AA21" s="1"/>
      <c r="AB21" s="1"/>
    </row>
    <row r="22" spans="1:28" ht="21" customHeight="1" x14ac:dyDescent="0.25">
      <c r="A22" s="131" t="s">
        <v>3</v>
      </c>
      <c r="B22" s="127">
        <v>5450</v>
      </c>
      <c r="C22" s="146">
        <v>5368</v>
      </c>
      <c r="D22" s="127">
        <v>5784</v>
      </c>
      <c r="E22" s="129">
        <v>4230</v>
      </c>
      <c r="F22" s="127">
        <v>5704</v>
      </c>
      <c r="G22" s="128">
        <v>4641</v>
      </c>
      <c r="H22" s="129">
        <v>4342</v>
      </c>
      <c r="I22" s="128">
        <v>4497</v>
      </c>
      <c r="J22" s="127">
        <v>5906</v>
      </c>
      <c r="K22" s="127">
        <v>5510</v>
      </c>
      <c r="L22" s="127">
        <v>5006</v>
      </c>
      <c r="M22" s="127">
        <v>5501</v>
      </c>
      <c r="N22" s="127">
        <v>5428</v>
      </c>
      <c r="O22" s="127">
        <v>5319</v>
      </c>
      <c r="P22" s="127">
        <v>5776</v>
      </c>
      <c r="Q22" s="127">
        <v>5948</v>
      </c>
      <c r="R22" s="127">
        <v>6133</v>
      </c>
      <c r="S22" s="127">
        <v>5270</v>
      </c>
      <c r="T22" s="127">
        <v>5814</v>
      </c>
      <c r="U22" s="127">
        <v>5366</v>
      </c>
      <c r="V22" s="127">
        <v>5416</v>
      </c>
      <c r="W22" s="127">
        <v>5991</v>
      </c>
      <c r="X22" s="127">
        <v>6203</v>
      </c>
      <c r="Y22" s="128">
        <v>4997</v>
      </c>
      <c r="Z22" s="128">
        <v>5317</v>
      </c>
      <c r="AB22" s="1"/>
    </row>
    <row r="23" spans="1:28" ht="21" customHeight="1" x14ac:dyDescent="0.25">
      <c r="A23" s="134" t="s">
        <v>10</v>
      </c>
      <c r="B23" s="154">
        <v>66.3</v>
      </c>
      <c r="C23" s="147">
        <v>67.599999999999994</v>
      </c>
      <c r="D23" s="140">
        <v>66.8</v>
      </c>
      <c r="E23" s="140">
        <v>68.8</v>
      </c>
      <c r="F23" s="141">
        <v>67.599999999999994</v>
      </c>
      <c r="G23" s="141">
        <v>68.5</v>
      </c>
      <c r="H23" s="141">
        <v>67.900000000000006</v>
      </c>
      <c r="I23" s="141">
        <v>65.5</v>
      </c>
      <c r="J23" s="140">
        <v>70.5</v>
      </c>
      <c r="K23" s="141">
        <v>63.4</v>
      </c>
      <c r="L23" s="140">
        <v>71</v>
      </c>
      <c r="M23" s="140">
        <v>65.900000000000006</v>
      </c>
      <c r="N23" s="140">
        <v>68.8</v>
      </c>
      <c r="O23" s="140">
        <v>67.5</v>
      </c>
      <c r="P23" s="140">
        <v>64.3</v>
      </c>
      <c r="Q23" s="140">
        <v>67.099999999999994</v>
      </c>
      <c r="R23" s="141">
        <v>64</v>
      </c>
      <c r="S23" s="140">
        <v>68.7</v>
      </c>
      <c r="T23" s="141">
        <v>68.5</v>
      </c>
      <c r="U23" s="140">
        <v>68.400000000000006</v>
      </c>
      <c r="V23" s="141">
        <v>64.099999999999994</v>
      </c>
      <c r="W23" s="141">
        <v>64.2</v>
      </c>
      <c r="X23" s="140">
        <v>68.099999999999994</v>
      </c>
      <c r="Y23" s="141">
        <v>62.8</v>
      </c>
      <c r="Z23" s="140">
        <v>69.900000000000006</v>
      </c>
      <c r="AA23" s="1"/>
      <c r="AB23" s="1"/>
    </row>
    <row r="26" spans="1:28" x14ac:dyDescent="0.25">
      <c r="A26" s="181" t="s">
        <v>7</v>
      </c>
      <c r="B26" s="181"/>
      <c r="C26" s="181"/>
    </row>
    <row r="27" spans="1:28" x14ac:dyDescent="0.25">
      <c r="A27" s="182" t="s">
        <v>8</v>
      </c>
      <c r="B27" s="182"/>
      <c r="C27" s="182"/>
    </row>
    <row r="28" spans="1:28" x14ac:dyDescent="0.25">
      <c r="A28" s="183" t="s">
        <v>9</v>
      </c>
      <c r="B28" s="183"/>
      <c r="C28" s="183"/>
    </row>
  </sheetData>
  <mergeCells count="3">
    <mergeCell ref="A26:C26"/>
    <mergeCell ref="A27:C27"/>
    <mergeCell ref="A28:C2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88.1</v>
      </c>
      <c r="E5" s="61">
        <v>98.766816143497749</v>
      </c>
      <c r="F5" s="62">
        <v>89.2</v>
      </c>
      <c r="G5" s="58">
        <v>87.8</v>
      </c>
      <c r="H5" s="61">
        <f>SUM(G5/$O5)*100</f>
        <v>98.651685393258433</v>
      </c>
      <c r="I5" s="61">
        <v>87.3</v>
      </c>
      <c r="J5" s="61">
        <f>SUM(I5/$O5)*100</f>
        <v>98.089887640449433</v>
      </c>
      <c r="K5" s="18">
        <v>85.3</v>
      </c>
      <c r="L5" s="61">
        <f>SUM(K5/$O5)*100</f>
        <v>95.842696629213478</v>
      </c>
      <c r="M5" s="18">
        <v>84.7</v>
      </c>
      <c r="N5" s="28">
        <f>SUM(M5/$O5)*100</f>
        <v>95.168539325842701</v>
      </c>
      <c r="O5" s="33">
        <v>89</v>
      </c>
      <c r="Q5" s="1"/>
    </row>
    <row r="6" spans="3:17" ht="20.100000000000001" customHeight="1" x14ac:dyDescent="0.25">
      <c r="C6" s="21" t="s">
        <v>3</v>
      </c>
      <c r="D6" s="29">
        <v>7384</v>
      </c>
      <c r="E6" s="61">
        <v>102.55555555555556</v>
      </c>
      <c r="F6" s="63">
        <v>7200</v>
      </c>
      <c r="G6" s="57">
        <v>7315</v>
      </c>
      <c r="H6" s="61">
        <f>SUM(G6/$O6)*100</f>
        <v>93.782051282051285</v>
      </c>
      <c r="I6" s="64">
        <v>7072</v>
      </c>
      <c r="J6" s="61">
        <f>SUM(I6/$O6)*100</f>
        <v>90.666666666666657</v>
      </c>
      <c r="K6" s="29">
        <v>6996</v>
      </c>
      <c r="L6" s="61">
        <f>SUM(K6/$O6)*100</f>
        <v>89.692307692307693</v>
      </c>
      <c r="M6" s="29">
        <v>7225</v>
      </c>
      <c r="N6" s="28">
        <f>SUM(M6/$O6)*100</f>
        <v>92.628205128205138</v>
      </c>
      <c r="O6" s="35">
        <v>7800</v>
      </c>
      <c r="Q6" s="1"/>
    </row>
    <row r="7" spans="3:17" ht="20.100000000000001" customHeight="1" x14ac:dyDescent="0.25">
      <c r="C7" s="21" t="s">
        <v>10</v>
      </c>
      <c r="D7" s="18">
        <v>86</v>
      </c>
      <c r="E7" s="61">
        <v>100.58479532163742</v>
      </c>
      <c r="F7" s="65">
        <v>85.5</v>
      </c>
      <c r="G7" s="58">
        <v>85.8</v>
      </c>
      <c r="H7" s="61">
        <f>SUM(G7/$O7)*100</f>
        <v>95.333333333333329</v>
      </c>
      <c r="I7" s="61">
        <v>86.7</v>
      </c>
      <c r="J7" s="61">
        <f>SUM(I7/$O7)*100</f>
        <v>96.333333333333343</v>
      </c>
      <c r="K7" s="18">
        <v>85.399999999999991</v>
      </c>
      <c r="L7" s="61">
        <f>SUM(K7/$O7)*100</f>
        <v>94.888888888888872</v>
      </c>
      <c r="M7" s="18">
        <v>85.1</v>
      </c>
      <c r="N7" s="28">
        <f>SUM(M7/$O7)*100</f>
        <v>94.555555555555543</v>
      </c>
      <c r="O7" s="34">
        <v>90</v>
      </c>
      <c r="Q7" s="1"/>
    </row>
    <row r="8" spans="3:17" ht="20.100000000000001" customHeight="1" x14ac:dyDescent="0.25">
      <c r="C8" s="21" t="s">
        <v>13</v>
      </c>
      <c r="D8" s="18">
        <v>75.2</v>
      </c>
      <c r="E8" s="61">
        <v>96.410256410256409</v>
      </c>
      <c r="F8" s="65">
        <v>78</v>
      </c>
      <c r="G8" s="121">
        <v>73.7</v>
      </c>
      <c r="H8" s="122">
        <f>SUM(G8/$O8)*100</f>
        <v>98.266666666666666</v>
      </c>
      <c r="I8" s="122">
        <v>83.2</v>
      </c>
      <c r="J8" s="122">
        <f>SUM(I8/$O8)*100</f>
        <v>110.93333333333332</v>
      </c>
      <c r="K8" s="116">
        <v>82.199999999999989</v>
      </c>
      <c r="L8" s="122">
        <f>SUM(K8/$O8)*100</f>
        <v>109.59999999999998</v>
      </c>
      <c r="M8" s="116">
        <v>80.300000000000011</v>
      </c>
      <c r="N8" s="28">
        <f>SUM(M8/$O8)*100</f>
        <v>107.06666666666669</v>
      </c>
      <c r="O8" s="34">
        <v>75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65</v>
      </c>
      <c r="H9" s="122">
        <f>SUM(G9/$O9)*100</f>
        <v>122.64150943396226</v>
      </c>
      <c r="I9" s="122">
        <v>55.000000000000007</v>
      </c>
      <c r="J9" s="122">
        <f>SUM(I9/$O9)*100</f>
        <v>103.7735849056604</v>
      </c>
      <c r="K9" s="116">
        <v>57.8</v>
      </c>
      <c r="L9" s="122">
        <f>SUM(K9/$O9)*100</f>
        <v>109.0566037735849</v>
      </c>
      <c r="M9" s="116">
        <v>75.400000000000006</v>
      </c>
      <c r="N9" s="28">
        <f>SUM(M9/$O9)*100</f>
        <v>142.26415094339623</v>
      </c>
      <c r="O9" s="34">
        <v>53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85.2</v>
      </c>
      <c r="E11" s="61">
        <v>102.40384615384615</v>
      </c>
      <c r="F11" s="62">
        <v>83.2</v>
      </c>
      <c r="G11" s="58">
        <v>81.5</v>
      </c>
      <c r="H11" s="61">
        <f>SUM(G11/$O11)*100</f>
        <v>93.678160919540232</v>
      </c>
      <c r="I11" s="61">
        <v>87.3</v>
      </c>
      <c r="J11" s="61">
        <f>SUM(I11/$O11)*100</f>
        <v>100.34482758620689</v>
      </c>
      <c r="K11" s="18">
        <v>85.7</v>
      </c>
      <c r="L11" s="61">
        <f>SUM(K11/$O11)*100</f>
        <v>98.505747126436788</v>
      </c>
      <c r="M11" s="18">
        <v>91.7</v>
      </c>
      <c r="N11" s="28">
        <f>SUM(M11/$O11)*100</f>
        <v>105.40229885057471</v>
      </c>
      <c r="O11" s="34">
        <v>87</v>
      </c>
      <c r="Q11" s="1"/>
    </row>
    <row r="12" spans="3:17" ht="20.100000000000001" customHeight="1" x14ac:dyDescent="0.25">
      <c r="C12" s="21" t="s">
        <v>3</v>
      </c>
      <c r="D12" s="29">
        <v>8617</v>
      </c>
      <c r="E12" s="61">
        <v>125.7956204379562</v>
      </c>
      <c r="F12" s="63">
        <v>6850</v>
      </c>
      <c r="G12" s="57">
        <v>8906</v>
      </c>
      <c r="H12" s="61">
        <f>SUM(G12/$O12)*100</f>
        <v>95.763440860215056</v>
      </c>
      <c r="I12" s="64">
        <v>9335</v>
      </c>
      <c r="J12" s="61">
        <f>SUM(I12/$O12)*100</f>
        <v>100.37634408602149</v>
      </c>
      <c r="K12" s="29">
        <v>8722</v>
      </c>
      <c r="L12" s="61">
        <f>SUM(K12/$O12)*100</f>
        <v>93.784946236559136</v>
      </c>
      <c r="M12" s="29">
        <v>9651</v>
      </c>
      <c r="N12" s="28">
        <f>SUM(M12/$O12)*100</f>
        <v>103.7741935483871</v>
      </c>
      <c r="O12" s="35">
        <v>9300</v>
      </c>
      <c r="Q12" s="1"/>
    </row>
    <row r="13" spans="3:17" ht="20.100000000000001" customHeight="1" x14ac:dyDescent="0.25">
      <c r="C13" s="21" t="s">
        <v>10</v>
      </c>
      <c r="D13" s="18">
        <v>84.7</v>
      </c>
      <c r="E13" s="61">
        <v>106.94444444444444</v>
      </c>
      <c r="F13" s="62">
        <v>79.2</v>
      </c>
      <c r="G13" s="58">
        <v>85</v>
      </c>
      <c r="H13" s="61">
        <f>SUM(G13/$O13)*100</f>
        <v>103.65853658536585</v>
      </c>
      <c r="I13" s="61">
        <v>85.2</v>
      </c>
      <c r="J13" s="18">
        <f>SUM(I13/$O13)*100</f>
        <v>103.90243902439025</v>
      </c>
      <c r="K13" s="18">
        <v>87</v>
      </c>
      <c r="L13" s="61">
        <f>SUM(K13/$O13)*100</f>
        <v>106.09756097560977</v>
      </c>
      <c r="M13" s="18">
        <v>88.9</v>
      </c>
      <c r="N13" s="28">
        <f>SUM(M13/$O13)*100</f>
        <v>108.41463414634147</v>
      </c>
      <c r="O13" s="34">
        <v>82</v>
      </c>
      <c r="Q13" s="1"/>
    </row>
    <row r="14" spans="3:17" ht="20.100000000000001" customHeight="1" x14ac:dyDescent="0.25">
      <c r="C14" s="21" t="s">
        <v>13</v>
      </c>
      <c r="D14" s="18">
        <v>65.600000000000009</v>
      </c>
      <c r="E14" s="61">
        <v>96.187683284457478</v>
      </c>
      <c r="F14" s="62">
        <v>68.2</v>
      </c>
      <c r="G14" s="58">
        <v>74.2</v>
      </c>
      <c r="H14" s="61">
        <f>SUM(G14/$O14)*100</f>
        <v>106</v>
      </c>
      <c r="I14" s="61">
        <v>82.1</v>
      </c>
      <c r="J14" s="61">
        <f>SUM(I14/$O14)*100</f>
        <v>117.28571428571428</v>
      </c>
      <c r="K14" s="18">
        <v>88.4</v>
      </c>
      <c r="L14" s="61">
        <f>SUM(K14/$O14)*100</f>
        <v>126.28571428571429</v>
      </c>
      <c r="M14" s="18">
        <v>94.1</v>
      </c>
      <c r="N14" s="28">
        <f>SUM(M14/$O14)*100</f>
        <v>134.42857142857144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67.900000000000006</v>
      </c>
      <c r="H15" s="61">
        <f>SUM(G15/$O15)*100</f>
        <v>114.50252951096122</v>
      </c>
      <c r="I15" s="61">
        <v>70.8</v>
      </c>
      <c r="J15" s="61">
        <f>SUM(I15/$O15)*100</f>
        <v>119.39291736930859</v>
      </c>
      <c r="K15" s="18">
        <v>54.7</v>
      </c>
      <c r="L15" s="61">
        <f>SUM(K15/$O15)*100</f>
        <v>92.24283305227658</v>
      </c>
      <c r="M15" s="18">
        <v>84.6</v>
      </c>
      <c r="N15" s="28">
        <f>SUM(M15/$O15)*100</f>
        <v>142.66441821247892</v>
      </c>
      <c r="O15" s="34">
        <v>59.3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85.5</v>
      </c>
      <c r="E17" s="61">
        <v>113.24503311258279</v>
      </c>
      <c r="F17" s="62">
        <v>75.5</v>
      </c>
      <c r="G17" s="58">
        <v>85.2</v>
      </c>
      <c r="H17" s="61">
        <f>SUM(G17/$O17)*100</f>
        <v>106.5</v>
      </c>
      <c r="I17" s="61">
        <v>84.8</v>
      </c>
      <c r="J17" s="61">
        <f>SUM(I17/$O17)*100</f>
        <v>106</v>
      </c>
      <c r="K17" s="18">
        <v>86.3</v>
      </c>
      <c r="L17" s="61">
        <f>SUM(K17/$O17)*100</f>
        <v>107.87499999999999</v>
      </c>
      <c r="M17" s="18">
        <v>83.5</v>
      </c>
      <c r="N17" s="28">
        <f>SUM(M17/$O17)*100</f>
        <v>104.375</v>
      </c>
      <c r="O17" s="34">
        <v>80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3967</v>
      </c>
      <c r="H18" s="61">
        <f>SUM(G18/$O18)*100</f>
        <v>94.452380952380949</v>
      </c>
      <c r="I18" s="123">
        <v>3963</v>
      </c>
      <c r="J18" s="61">
        <f>SUM(I18/$O18)*100</f>
        <v>94.357142857142861</v>
      </c>
      <c r="K18" s="117">
        <v>3793</v>
      </c>
      <c r="L18" s="61">
        <f>SUM(K18/$O18)*100</f>
        <v>90.30952380952381</v>
      </c>
      <c r="M18" s="117">
        <v>4408</v>
      </c>
      <c r="N18" s="28">
        <f>SUM(M18/$O18)*100</f>
        <v>104.95238095238095</v>
      </c>
      <c r="O18" s="118">
        <v>4200</v>
      </c>
      <c r="Q18" s="1"/>
    </row>
    <row r="19" spans="3:17" ht="20.100000000000001" customHeight="1" x14ac:dyDescent="0.25">
      <c r="C19" s="21" t="s">
        <v>10</v>
      </c>
      <c r="D19" s="18">
        <v>75.7</v>
      </c>
      <c r="E19" s="61">
        <v>109.39306358381502</v>
      </c>
      <c r="F19" s="62">
        <v>69.2</v>
      </c>
      <c r="G19" s="66">
        <v>74.900000000000006</v>
      </c>
      <c r="H19" s="61">
        <f t="shared" ref="H19:H20" si="0">SUM(G19/$O19)*100</f>
        <v>97.27272727272728</v>
      </c>
      <c r="I19" s="61">
        <v>80.800000000000011</v>
      </c>
      <c r="J19" s="61">
        <f t="shared" ref="J19:J20" si="1">SUM(I19/$O19)*100</f>
        <v>104.93506493506494</v>
      </c>
      <c r="K19" s="18">
        <v>80.5</v>
      </c>
      <c r="L19" s="61">
        <f t="shared" ref="L19:L20" si="2">SUM(K19/$O19)*100</f>
        <v>104.54545454545455</v>
      </c>
      <c r="M19" s="18">
        <v>80.600000000000009</v>
      </c>
      <c r="N19" s="28">
        <f>SUM(M19/$O19)*100</f>
        <v>104.67532467532467</v>
      </c>
      <c r="O19" s="34">
        <v>77</v>
      </c>
      <c r="Q19" s="1"/>
    </row>
    <row r="20" spans="3:17" ht="20.100000000000001" customHeight="1" x14ac:dyDescent="0.25">
      <c r="C20" s="21" t="s">
        <v>13</v>
      </c>
      <c r="D20" s="18">
        <v>51.9</v>
      </c>
      <c r="E20" s="61">
        <v>64.632627646326284</v>
      </c>
      <c r="F20" s="62">
        <v>80.3</v>
      </c>
      <c r="G20" s="58">
        <v>51.6</v>
      </c>
      <c r="H20" s="61">
        <f t="shared" si="0"/>
        <v>67.450980392156865</v>
      </c>
      <c r="I20" s="61">
        <v>81.699999999999989</v>
      </c>
      <c r="J20" s="61">
        <f t="shared" si="1"/>
        <v>106.79738562091501</v>
      </c>
      <c r="K20" s="18">
        <v>82.5</v>
      </c>
      <c r="L20" s="61">
        <f t="shared" si="2"/>
        <v>107.84313725490196</v>
      </c>
      <c r="M20" s="18">
        <v>80.600000000000009</v>
      </c>
      <c r="N20" s="28">
        <f>SUM(M20/$O20)*100</f>
        <v>105.35947712418302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65</v>
      </c>
      <c r="H21" s="61">
        <f>SUM(G21/$O21)*100</f>
        <v>103.17460317460319</v>
      </c>
      <c r="I21" s="61">
        <v>56.899999999999991</v>
      </c>
      <c r="J21" s="61">
        <f>SUM(I21/$O21)*100</f>
        <v>90.317460317460302</v>
      </c>
      <c r="K21" s="18">
        <v>56.000000000000007</v>
      </c>
      <c r="L21" s="61">
        <f>SUM(K21/$O21)*100</f>
        <v>88.8888888888889</v>
      </c>
      <c r="M21" s="18">
        <v>68.400000000000006</v>
      </c>
      <c r="N21" s="28">
        <f>SUM(M21/$O21)*100</f>
        <v>108.57142857142858</v>
      </c>
      <c r="O21" s="34">
        <v>63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73.5</v>
      </c>
      <c r="E23" s="61">
        <v>112.73006134969326</v>
      </c>
      <c r="F23" s="62">
        <v>65.2</v>
      </c>
      <c r="G23" s="58">
        <v>66.600000000000009</v>
      </c>
      <c r="H23" s="61">
        <f>SUM(G23/$O23)*100</f>
        <v>87.631578947368425</v>
      </c>
      <c r="I23" s="61">
        <v>72.3</v>
      </c>
      <c r="J23" s="61">
        <f>SUM(I23/$O23)*100</f>
        <v>95.131578947368425</v>
      </c>
      <c r="K23" s="18">
        <v>70.899999999999991</v>
      </c>
      <c r="L23" s="61">
        <f>SUM(K23/$O23)*100</f>
        <v>93.289473684210506</v>
      </c>
      <c r="M23" s="18">
        <v>69.599999999999994</v>
      </c>
      <c r="N23" s="28">
        <f>SUM(M23/$O23)*100</f>
        <v>91.578947368421055</v>
      </c>
      <c r="O23" s="34">
        <v>76</v>
      </c>
      <c r="Q23" s="1"/>
    </row>
    <row r="24" spans="3:17" ht="20.100000000000001" customHeight="1" x14ac:dyDescent="0.25">
      <c r="C24" s="21" t="s">
        <v>3</v>
      </c>
      <c r="D24" s="29">
        <v>5213</v>
      </c>
      <c r="E24" s="61">
        <v>107.48453608247424</v>
      </c>
      <c r="F24" s="63">
        <v>4850</v>
      </c>
      <c r="G24" s="57">
        <v>4873</v>
      </c>
      <c r="H24" s="61">
        <f>SUM(G24/$O24)*100</f>
        <v>90.240740740740748</v>
      </c>
      <c r="I24" s="64">
        <v>5317</v>
      </c>
      <c r="J24" s="61">
        <f>SUM(I24/$O24)*100</f>
        <v>98.462962962962962</v>
      </c>
      <c r="K24" s="29">
        <v>5410</v>
      </c>
      <c r="L24" s="61">
        <f>SUM(K24/$O24)*100</f>
        <v>100.18518518518518</v>
      </c>
      <c r="M24" s="29">
        <v>5353</v>
      </c>
      <c r="N24" s="28">
        <f>SUM(M24/$O24)*100</f>
        <v>99.129629629629633</v>
      </c>
      <c r="O24" s="35">
        <v>5400</v>
      </c>
      <c r="Q24" s="1"/>
    </row>
    <row r="25" spans="3:17" ht="20.100000000000001" customHeight="1" x14ac:dyDescent="0.25">
      <c r="C25" s="25" t="s">
        <v>10</v>
      </c>
      <c r="D25" s="18">
        <v>70.199999999999989</v>
      </c>
      <c r="E25" s="61">
        <v>106.04229607250753</v>
      </c>
      <c r="F25" s="62">
        <v>66.2</v>
      </c>
      <c r="G25" s="58">
        <v>63.3</v>
      </c>
      <c r="H25" s="61">
        <f>SUM(G25/$O25)*100</f>
        <v>93.088235294117638</v>
      </c>
      <c r="I25" s="61">
        <v>69.899999999999991</v>
      </c>
      <c r="J25" s="61">
        <f>SUM(I25/$O25)*100</f>
        <v>102.79411764705881</v>
      </c>
      <c r="K25" s="18">
        <v>69</v>
      </c>
      <c r="L25" s="61">
        <f>SUM(K25/$O25)*100</f>
        <v>101.47058823529412</v>
      </c>
      <c r="M25" s="18">
        <v>66.400000000000006</v>
      </c>
      <c r="N25" s="28">
        <f>SUM(M25/$O25)*100</f>
        <v>97.64705882352942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7" t="s">
        <v>7</v>
      </c>
      <c r="D27" s="188"/>
      <c r="E27" s="20"/>
      <c r="F27" s="32"/>
      <c r="G27" s="52"/>
      <c r="L27" s="20"/>
    </row>
    <row r="28" spans="3:17" ht="20.100000000000001" customHeight="1" x14ac:dyDescent="0.25">
      <c r="C28" s="189" t="s">
        <v>8</v>
      </c>
      <c r="D28" s="190"/>
      <c r="E28" s="20"/>
      <c r="F28" s="32"/>
      <c r="G28" s="52"/>
      <c r="L28" s="20"/>
    </row>
    <row r="29" spans="3:17" ht="20.100000000000001" customHeight="1" x14ac:dyDescent="0.25">
      <c r="C29" s="191" t="s">
        <v>9</v>
      </c>
      <c r="D29" s="192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4" priority="80" operator="between">
      <formula>$F5*0.9</formula>
      <formula>$F5</formula>
    </cfRule>
    <cfRule type="cellIs" dxfId="193" priority="81" operator="lessThan">
      <formula>$F5*0.9</formula>
    </cfRule>
    <cfRule type="cellIs" dxfId="192" priority="82" operator="greaterThan">
      <formula>$F5</formula>
    </cfRule>
  </conditionalFormatting>
  <conditionalFormatting sqref="D7">
    <cfRule type="cellIs" dxfId="191" priority="73" operator="between">
      <formula>$F7*0.9</formula>
      <formula>$F7</formula>
    </cfRule>
    <cfRule type="cellIs" dxfId="190" priority="74" operator="lessThan">
      <formula>$F7*0.9</formula>
    </cfRule>
    <cfRule type="cellIs" dxfId="189" priority="75" operator="greaterThan">
      <formula>$F7</formula>
    </cfRule>
  </conditionalFormatting>
  <conditionalFormatting sqref="D6">
    <cfRule type="cellIs" dxfId="188" priority="70" operator="between">
      <formula>$F6*0.9</formula>
      <formula>$F6</formula>
    </cfRule>
    <cfRule type="cellIs" dxfId="187" priority="71" operator="lessThan">
      <formula>$F6*0.9</formula>
    </cfRule>
    <cfRule type="cellIs" dxfId="186" priority="72" operator="greaterThan">
      <formula>$F6</formula>
    </cfRule>
  </conditionalFormatting>
  <conditionalFormatting sqref="D11">
    <cfRule type="cellIs" dxfId="185" priority="67" operator="between">
      <formula>$F11*0.9</formula>
      <formula>$F11</formula>
    </cfRule>
    <cfRule type="cellIs" dxfId="184" priority="68" operator="lessThan">
      <formula>$F11*0.9</formula>
    </cfRule>
    <cfRule type="cellIs" dxfId="183" priority="69" operator="greaterThan">
      <formula>$F11</formula>
    </cfRule>
  </conditionalFormatting>
  <conditionalFormatting sqref="D17">
    <cfRule type="cellIs" dxfId="182" priority="64" operator="between">
      <formula>$F17*0.9</formula>
      <formula>$F17</formula>
    </cfRule>
    <cfRule type="cellIs" dxfId="181" priority="65" operator="lessThan">
      <formula>$F17*0.9</formula>
    </cfRule>
    <cfRule type="cellIs" dxfId="180" priority="66" operator="greaterThan">
      <formula>$F17</formula>
    </cfRule>
  </conditionalFormatting>
  <conditionalFormatting sqref="D23">
    <cfRule type="cellIs" dxfId="179" priority="61" operator="between">
      <formula>$F23*0.9</formula>
      <formula>$F23</formula>
    </cfRule>
    <cfRule type="cellIs" dxfId="178" priority="62" operator="lessThan">
      <formula>$F23*0.9</formula>
    </cfRule>
    <cfRule type="cellIs" dxfId="177" priority="63" operator="greaterThan">
      <formula>$F23</formula>
    </cfRule>
  </conditionalFormatting>
  <conditionalFormatting sqref="D12">
    <cfRule type="cellIs" dxfId="176" priority="58" operator="between">
      <formula>$F12*0.9</formula>
      <formula>$F12</formula>
    </cfRule>
    <cfRule type="cellIs" dxfId="175" priority="59" operator="lessThan">
      <formula>$F12*0.9</formula>
    </cfRule>
    <cfRule type="cellIs" dxfId="174" priority="60" operator="greaterThan">
      <formula>$F12</formula>
    </cfRule>
  </conditionalFormatting>
  <conditionalFormatting sqref="D24">
    <cfRule type="cellIs" dxfId="173" priority="55" operator="between">
      <formula>$F24*0.9</formula>
      <formula>$F24</formula>
    </cfRule>
    <cfRule type="cellIs" dxfId="172" priority="56" operator="lessThan">
      <formula>$F24*0.9</formula>
    </cfRule>
    <cfRule type="cellIs" dxfId="171" priority="57" operator="greaterThan">
      <formula>$F24</formula>
    </cfRule>
  </conditionalFormatting>
  <conditionalFormatting sqref="D13">
    <cfRule type="cellIs" dxfId="170" priority="52" operator="between">
      <formula>$F13*0.9</formula>
      <formula>$F13</formula>
    </cfRule>
    <cfRule type="cellIs" dxfId="169" priority="53" operator="lessThan">
      <formula>$F13*0.9</formula>
    </cfRule>
    <cfRule type="cellIs" dxfId="168" priority="54" operator="greaterThan">
      <formula>$F13</formula>
    </cfRule>
  </conditionalFormatting>
  <conditionalFormatting sqref="D19">
    <cfRule type="cellIs" dxfId="167" priority="49" operator="between">
      <formula>$F19*0.9</formula>
      <formula>$F19</formula>
    </cfRule>
    <cfRule type="cellIs" dxfId="166" priority="50" operator="lessThan">
      <formula>$F19*0.9</formula>
    </cfRule>
    <cfRule type="cellIs" dxfId="165" priority="51" operator="greaterThan">
      <formula>$F19</formula>
    </cfRule>
  </conditionalFormatting>
  <conditionalFormatting sqref="D25">
    <cfRule type="cellIs" dxfId="164" priority="46" operator="between">
      <formula>$F25*0.9</formula>
      <formula>$F25</formula>
    </cfRule>
    <cfRule type="cellIs" dxfId="163" priority="47" operator="lessThan">
      <formula>$F25*0.9</formula>
    </cfRule>
    <cfRule type="cellIs" dxfId="162" priority="48" operator="greaterThan">
      <formula>$F25</formula>
    </cfRule>
  </conditionalFormatting>
  <conditionalFormatting sqref="G5 I5 K5 M5">
    <cfRule type="cellIs" dxfId="161" priority="101" operator="between">
      <formula>$O5*0.9</formula>
      <formula>$O5</formula>
    </cfRule>
    <cfRule type="cellIs" dxfId="160" priority="102" operator="lessThan">
      <formula>$O5*0.9</formula>
    </cfRule>
    <cfRule type="cellIs" dxfId="159" priority="103" operator="greaterThan">
      <formula>$O5</formula>
    </cfRule>
  </conditionalFormatting>
  <conditionalFormatting sqref="G6 I6 K6 M6">
    <cfRule type="cellIs" dxfId="158" priority="83" operator="between">
      <formula>$O6*0.9</formula>
      <formula>$O6</formula>
    </cfRule>
    <cfRule type="cellIs" dxfId="157" priority="84" operator="lessThan">
      <formula>$O6*0.9</formula>
    </cfRule>
    <cfRule type="cellIs" dxfId="156" priority="85" operator="greaterThan">
      <formula>$O6</formula>
    </cfRule>
  </conditionalFormatting>
  <conditionalFormatting sqref="G7 I7 K7 M7">
    <cfRule type="cellIs" dxfId="155" priority="43" operator="between">
      <formula>$O7*0.9</formula>
      <formula>$O7</formula>
    </cfRule>
    <cfRule type="cellIs" dxfId="154" priority="44" operator="lessThan">
      <formula>$O7*0.9</formula>
    </cfRule>
    <cfRule type="cellIs" dxfId="153" priority="45" operator="greaterThan">
      <formula>$O7</formula>
    </cfRule>
  </conditionalFormatting>
  <conditionalFormatting sqref="G11 I11 K11 M11">
    <cfRule type="cellIs" dxfId="152" priority="98" operator="between">
      <formula>$O11*0.9</formula>
      <formula>$O11</formula>
    </cfRule>
    <cfRule type="cellIs" dxfId="151" priority="99" operator="lessThan">
      <formula>$O11*0.9</formula>
    </cfRule>
    <cfRule type="cellIs" dxfId="150" priority="100" operator="greaterThan">
      <formula>$O11</formula>
    </cfRule>
  </conditionalFormatting>
  <conditionalFormatting sqref="G12 I12 K12 M12">
    <cfRule type="cellIs" dxfId="149" priority="95" operator="between">
      <formula>$O12*0.9</formula>
      <formula>$O12</formula>
    </cfRule>
    <cfRule type="cellIs" dxfId="148" priority="96" operator="lessThan">
      <formula>$O12*0.9</formula>
    </cfRule>
    <cfRule type="cellIs" dxfId="147" priority="97" operator="greaterThan">
      <formula>$O12</formula>
    </cfRule>
  </conditionalFormatting>
  <conditionalFormatting sqref="G13 I13 K13 M13">
    <cfRule type="cellIs" dxfId="146" priority="77" operator="between">
      <formula>$O13*0.9</formula>
      <formula>$O13</formula>
    </cfRule>
    <cfRule type="cellIs" dxfId="145" priority="78" operator="lessThan">
      <formula>$O13*0.9</formula>
    </cfRule>
    <cfRule type="cellIs" dxfId="144" priority="79" operator="greaterThan">
      <formula>$O13</formula>
    </cfRule>
  </conditionalFormatting>
  <conditionalFormatting sqref="G14 I14 K14 M14">
    <cfRule type="cellIs" dxfId="143" priority="37" operator="between">
      <formula>$O14*0.9</formula>
      <formula>$O14</formula>
    </cfRule>
    <cfRule type="cellIs" dxfId="142" priority="38" operator="lessThan">
      <formula>$O14*0.9</formula>
    </cfRule>
    <cfRule type="cellIs" dxfId="141" priority="39" operator="greaterThan">
      <formula>$O14</formula>
    </cfRule>
  </conditionalFormatting>
  <conditionalFormatting sqref="G17:G18 I17:I18 K17:K18 M17:M18">
    <cfRule type="cellIs" dxfId="140" priority="92" operator="between">
      <formula>$O17*0.9</formula>
      <formula>$O17</formula>
    </cfRule>
    <cfRule type="cellIs" dxfId="139" priority="93" operator="lessThan">
      <formula>$O17*0.9</formula>
    </cfRule>
    <cfRule type="cellIs" dxfId="138" priority="94" operator="greaterThan">
      <formula>$O17</formula>
    </cfRule>
  </conditionalFormatting>
  <conditionalFormatting sqref="G19 I19 K19 M19">
    <cfRule type="cellIs" dxfId="137" priority="34" operator="between">
      <formula>$O19*0.9</formula>
      <formula>$O19</formula>
    </cfRule>
    <cfRule type="cellIs" dxfId="136" priority="35" operator="lessThan">
      <formula>$O19*0.9</formula>
    </cfRule>
    <cfRule type="cellIs" dxfId="135" priority="36" operator="greaterThan">
      <formula>$O19</formula>
    </cfRule>
  </conditionalFormatting>
  <conditionalFormatting sqref="G20 I20 K20 M20">
    <cfRule type="cellIs" dxfId="134" priority="31" operator="between">
      <formula>$O20*0.9</formula>
      <formula>$O20</formula>
    </cfRule>
    <cfRule type="cellIs" dxfId="133" priority="32" operator="lessThan">
      <formula>$O20*0.9</formula>
    </cfRule>
    <cfRule type="cellIs" dxfId="132" priority="33" operator="greaterThan">
      <formula>$O20</formula>
    </cfRule>
  </conditionalFormatting>
  <conditionalFormatting sqref="G23 I23 K23 M23">
    <cfRule type="cellIs" dxfId="131" priority="89" operator="between">
      <formula>$O23*0.9</formula>
      <formula>$O23</formula>
    </cfRule>
    <cfRule type="cellIs" dxfId="130" priority="90" operator="lessThan">
      <formula>$O23*0.9</formula>
    </cfRule>
    <cfRule type="cellIs" dxfId="129" priority="91" operator="greaterThan">
      <formula>$O23</formula>
    </cfRule>
  </conditionalFormatting>
  <conditionalFormatting sqref="G24 I24 K24 M24">
    <cfRule type="cellIs" dxfId="128" priority="86" operator="between">
      <formula>$O24*0.9</formula>
      <formula>$O24</formula>
    </cfRule>
    <cfRule type="cellIs" dxfId="127" priority="87" operator="lessThan">
      <formula>$O24*0.9</formula>
    </cfRule>
    <cfRule type="cellIs" dxfId="126" priority="88" operator="greaterThan">
      <formula>$O24</formula>
    </cfRule>
  </conditionalFormatting>
  <conditionalFormatting sqref="G25 I25 K25 M25">
    <cfRule type="cellIs" dxfId="125" priority="28" operator="between">
      <formula>$O25*0.9</formula>
      <formula>$O25</formula>
    </cfRule>
    <cfRule type="cellIs" dxfId="124" priority="29" operator="lessThan">
      <formula>$O25*0.9</formula>
    </cfRule>
    <cfRule type="cellIs" dxfId="123" priority="30" operator="greaterThan">
      <formula>$O25</formula>
    </cfRule>
  </conditionalFormatting>
  <conditionalFormatting sqref="D8">
    <cfRule type="cellIs" dxfId="122" priority="25" operator="between">
      <formula>$F8*0.9</formula>
      <formula>$F8</formula>
    </cfRule>
    <cfRule type="cellIs" dxfId="121" priority="26" operator="lessThan">
      <formula>$F8*0.9</formula>
    </cfRule>
    <cfRule type="cellIs" dxfId="120" priority="27" operator="greaterThan">
      <formula>$F8</formula>
    </cfRule>
  </conditionalFormatting>
  <conditionalFormatting sqref="D14">
    <cfRule type="cellIs" dxfId="119" priority="22" operator="between">
      <formula>$F14*0.9</formula>
      <formula>$F14</formula>
    </cfRule>
    <cfRule type="cellIs" dxfId="118" priority="23" operator="lessThan">
      <formula>$F14*0.9</formula>
    </cfRule>
    <cfRule type="cellIs" dxfId="117" priority="24" operator="greaterThan">
      <formula>$F14</formula>
    </cfRule>
  </conditionalFormatting>
  <conditionalFormatting sqref="D20">
    <cfRule type="cellIs" dxfId="116" priority="19" operator="between">
      <formula>$F20*0.9</formula>
      <formula>$F20</formula>
    </cfRule>
    <cfRule type="cellIs" dxfId="115" priority="20" operator="lessThan">
      <formula>$F20*0.9</formula>
    </cfRule>
    <cfRule type="cellIs" dxfId="114" priority="21" operator="greaterThan">
      <formula>$F20</formula>
    </cfRule>
  </conditionalFormatting>
  <conditionalFormatting sqref="G15 I15 K15 M15">
    <cfRule type="cellIs" dxfId="113" priority="16" operator="between">
      <formula>$O15*0.9</formula>
      <formula>$O15</formula>
    </cfRule>
    <cfRule type="cellIs" dxfId="112" priority="17" operator="lessThan">
      <formula>$O15*0.9</formula>
    </cfRule>
    <cfRule type="cellIs" dxfId="111" priority="18" operator="greaterThan">
      <formula>$O15</formula>
    </cfRule>
  </conditionalFormatting>
  <conditionalFormatting sqref="G21 I21 K21 M21">
    <cfRule type="cellIs" dxfId="110" priority="10" operator="between">
      <formula>$O21*0.9</formula>
      <formula>$O21</formula>
    </cfRule>
    <cfRule type="cellIs" dxfId="109" priority="11" operator="lessThan">
      <formula>$O21*0.9</formula>
    </cfRule>
    <cfRule type="cellIs" dxfId="108" priority="12" operator="greaterThan">
      <formula>$O21</formula>
    </cfRule>
  </conditionalFormatting>
  <conditionalFormatting sqref="G8 I8 K8 M8">
    <cfRule type="cellIs" dxfId="107" priority="4" operator="between">
      <formula>$O8*0.9</formula>
      <formula>$O8</formula>
    </cfRule>
    <cfRule type="cellIs" dxfId="106" priority="5" operator="lessThan">
      <formula>$O8*0.9</formula>
    </cfRule>
    <cfRule type="cellIs" dxfId="105" priority="6" operator="greaterThan">
      <formula>$O8</formula>
    </cfRule>
  </conditionalFormatting>
  <conditionalFormatting sqref="G9 I9 K9 M9">
    <cfRule type="cellIs" dxfId="104" priority="1" operator="between">
      <formula>$O9*0.9</formula>
      <formula>$O9</formula>
    </cfRule>
    <cfRule type="cellIs" dxfId="103" priority="2" operator="lessThan">
      <formula>$O9*0.9</formula>
    </cfRule>
    <cfRule type="cellIs" dxfId="102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23B9-A874-4EDE-848E-B379F58D6BC3}">
  <dimension ref="A1:AB28"/>
  <sheetViews>
    <sheetView workbookViewId="0">
      <selection activeCell="O26" sqref="O26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51" t="s">
        <v>58</v>
      </c>
      <c r="B1" s="152" t="s">
        <v>57</v>
      </c>
      <c r="C1" s="143" t="s">
        <v>32</v>
      </c>
      <c r="D1" s="143" t="s">
        <v>33</v>
      </c>
      <c r="E1" s="143" t="s">
        <v>34</v>
      </c>
      <c r="F1" s="143" t="s">
        <v>35</v>
      </c>
      <c r="G1" s="143" t="s">
        <v>36</v>
      </c>
      <c r="H1" s="143" t="s">
        <v>37</v>
      </c>
      <c r="I1" s="143" t="s">
        <v>38</v>
      </c>
      <c r="J1" s="143" t="s">
        <v>39</v>
      </c>
      <c r="K1" s="143" t="s">
        <v>40</v>
      </c>
      <c r="L1" s="143" t="s">
        <v>41</v>
      </c>
      <c r="M1" s="143" t="s">
        <v>42</v>
      </c>
      <c r="N1" s="143" t="s">
        <v>43</v>
      </c>
      <c r="O1" s="143" t="s">
        <v>44</v>
      </c>
      <c r="P1" s="143" t="s">
        <v>45</v>
      </c>
      <c r="Q1" s="143" t="s">
        <v>46</v>
      </c>
      <c r="R1" s="143" t="s">
        <v>47</v>
      </c>
      <c r="S1" s="143" t="s">
        <v>48</v>
      </c>
      <c r="T1" s="143" t="s">
        <v>49</v>
      </c>
      <c r="U1" s="143" t="s">
        <v>50</v>
      </c>
      <c r="V1" s="143" t="s">
        <v>51</v>
      </c>
      <c r="W1" s="143" t="s">
        <v>52</v>
      </c>
      <c r="X1" s="143" t="s">
        <v>53</v>
      </c>
      <c r="Y1" s="143" t="s">
        <v>54</v>
      </c>
      <c r="Z1" s="143" t="s">
        <v>55</v>
      </c>
    </row>
    <row r="2" spans="1:28" ht="21" customHeight="1" x14ac:dyDescent="0.25">
      <c r="A2" s="144" t="s">
        <v>1</v>
      </c>
      <c r="B2" s="16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/>
    </row>
    <row r="3" spans="1:28" ht="21" customHeight="1" x14ac:dyDescent="0.25">
      <c r="A3" s="131" t="s">
        <v>2</v>
      </c>
      <c r="B3" s="154">
        <v>86.5</v>
      </c>
      <c r="C3" s="154">
        <v>94.9</v>
      </c>
      <c r="D3" s="154">
        <v>97.5</v>
      </c>
      <c r="E3" s="154">
        <v>96</v>
      </c>
      <c r="F3" s="154">
        <v>96.1</v>
      </c>
      <c r="G3" s="154">
        <v>91.8</v>
      </c>
      <c r="H3" s="154">
        <v>90.8</v>
      </c>
      <c r="I3" s="154">
        <v>100</v>
      </c>
      <c r="J3" s="154">
        <v>97.9</v>
      </c>
      <c r="K3" s="155">
        <v>78.900000000000006</v>
      </c>
      <c r="L3" s="154">
        <v>89.2</v>
      </c>
      <c r="M3" s="154">
        <v>92.9</v>
      </c>
      <c r="N3" s="154">
        <v>87.3</v>
      </c>
      <c r="O3" s="154">
        <v>88.9</v>
      </c>
      <c r="P3" s="154">
        <v>90.8</v>
      </c>
      <c r="Q3" s="154">
        <v>86.7</v>
      </c>
      <c r="R3" s="154">
        <v>93.7</v>
      </c>
      <c r="S3" s="155">
        <v>84</v>
      </c>
      <c r="T3" s="155">
        <v>89.3</v>
      </c>
      <c r="U3" s="155">
        <v>87.5</v>
      </c>
      <c r="V3" s="155">
        <v>92.4</v>
      </c>
      <c r="W3" s="180">
        <v>58</v>
      </c>
      <c r="X3" s="154">
        <v>93.1</v>
      </c>
      <c r="Y3" s="180">
        <v>63.4</v>
      </c>
      <c r="Z3" s="155">
        <v>85.3</v>
      </c>
      <c r="AA3" s="1"/>
      <c r="AB3" s="1"/>
    </row>
    <row r="4" spans="1:28" ht="21" customHeight="1" x14ac:dyDescent="0.25">
      <c r="A4" s="131" t="s">
        <v>3</v>
      </c>
      <c r="B4" s="127">
        <v>8386</v>
      </c>
      <c r="C4" s="127">
        <v>13117</v>
      </c>
      <c r="D4" s="127">
        <v>9598</v>
      </c>
      <c r="E4" s="127">
        <v>7302</v>
      </c>
      <c r="F4" s="127">
        <v>10516</v>
      </c>
      <c r="G4" s="127">
        <v>7593</v>
      </c>
      <c r="H4" s="127">
        <v>9008</v>
      </c>
      <c r="I4" s="129">
        <v>9732</v>
      </c>
      <c r="J4" s="127">
        <v>10857</v>
      </c>
      <c r="K4" s="127">
        <v>9465</v>
      </c>
      <c r="L4" s="127">
        <v>7079</v>
      </c>
      <c r="M4" s="127">
        <v>7800</v>
      </c>
      <c r="N4" s="128">
        <v>6967</v>
      </c>
      <c r="O4" s="127">
        <v>8745</v>
      </c>
      <c r="P4" s="127">
        <v>10518</v>
      </c>
      <c r="Q4" s="127">
        <v>10594</v>
      </c>
      <c r="R4" s="128">
        <v>8990</v>
      </c>
      <c r="S4" s="127">
        <v>7063</v>
      </c>
      <c r="T4" s="127">
        <v>9844</v>
      </c>
      <c r="U4" s="129">
        <v>6956</v>
      </c>
      <c r="V4" s="127">
        <v>10645</v>
      </c>
      <c r="W4" s="129">
        <v>5525</v>
      </c>
      <c r="X4" s="127">
        <v>8012</v>
      </c>
      <c r="Y4" s="129">
        <v>4750</v>
      </c>
      <c r="Z4" s="129">
        <v>6996</v>
      </c>
      <c r="AB4" s="1"/>
    </row>
    <row r="5" spans="1:28" ht="21" customHeight="1" x14ac:dyDescent="0.25">
      <c r="A5" s="131" t="s">
        <v>10</v>
      </c>
      <c r="B5" s="155">
        <v>83.1</v>
      </c>
      <c r="C5" s="154">
        <v>96</v>
      </c>
      <c r="D5" s="154">
        <v>97.4</v>
      </c>
      <c r="E5" s="154">
        <v>90.6</v>
      </c>
      <c r="F5" s="155">
        <v>89</v>
      </c>
      <c r="G5" s="155">
        <v>81.599999999999994</v>
      </c>
      <c r="H5" s="155">
        <v>77.8</v>
      </c>
      <c r="I5" s="155">
        <v>85.7</v>
      </c>
      <c r="J5" s="154">
        <v>97.2</v>
      </c>
      <c r="K5" s="155">
        <v>79.599999999999994</v>
      </c>
      <c r="L5" s="154">
        <v>84.3</v>
      </c>
      <c r="M5" s="154">
        <v>87.8</v>
      </c>
      <c r="N5" s="154">
        <v>86</v>
      </c>
      <c r="O5" s="154">
        <v>88.5</v>
      </c>
      <c r="P5" s="154">
        <v>88.5</v>
      </c>
      <c r="Q5" s="180">
        <v>76.5</v>
      </c>
      <c r="R5" s="154">
        <v>92.4</v>
      </c>
      <c r="S5" s="155">
        <v>82.1</v>
      </c>
      <c r="T5" s="155">
        <v>86.8</v>
      </c>
      <c r="U5" s="154">
        <v>87.1</v>
      </c>
      <c r="V5" s="155">
        <v>92.3</v>
      </c>
      <c r="W5" s="180">
        <v>72.099999999999994</v>
      </c>
      <c r="X5" s="154">
        <v>89.5</v>
      </c>
      <c r="Y5" s="180">
        <v>58.5</v>
      </c>
      <c r="Z5" s="155">
        <v>85.4</v>
      </c>
      <c r="AA5" s="1"/>
      <c r="AB5" s="1"/>
    </row>
    <row r="6" spans="1:28" ht="21" customHeight="1" x14ac:dyDescent="0.25">
      <c r="A6" s="132" t="s">
        <v>13</v>
      </c>
      <c r="B6" s="154">
        <v>76.5</v>
      </c>
      <c r="C6" s="154">
        <v>91.7</v>
      </c>
      <c r="D6" s="154">
        <v>98.2</v>
      </c>
      <c r="E6" s="180">
        <v>75</v>
      </c>
      <c r="F6" s="154">
        <v>88.9</v>
      </c>
      <c r="G6" s="154">
        <v>86.7</v>
      </c>
      <c r="H6" s="180">
        <v>77.599999999999994</v>
      </c>
      <c r="I6" s="180">
        <v>69.2</v>
      </c>
      <c r="J6" s="154">
        <v>89.2</v>
      </c>
      <c r="K6" s="180">
        <v>73.5</v>
      </c>
      <c r="L6" s="155">
        <v>86.4</v>
      </c>
      <c r="M6" s="155">
        <v>75.3</v>
      </c>
      <c r="N6" s="154">
        <v>73.400000000000006</v>
      </c>
      <c r="O6" s="154">
        <v>81.8</v>
      </c>
      <c r="P6" s="154">
        <v>96</v>
      </c>
      <c r="Q6" s="155">
        <v>77</v>
      </c>
      <c r="R6" s="154">
        <v>98</v>
      </c>
      <c r="S6" s="154">
        <v>71.900000000000006</v>
      </c>
      <c r="T6" s="180">
        <v>74.099999999999994</v>
      </c>
      <c r="U6" s="155">
        <v>90.2</v>
      </c>
      <c r="V6" s="154">
        <v>95.9</v>
      </c>
      <c r="W6" s="154">
        <v>87.3</v>
      </c>
      <c r="X6" s="154">
        <v>76.599999999999994</v>
      </c>
      <c r="Y6" s="180">
        <v>41.9</v>
      </c>
      <c r="Z6" s="154">
        <v>82.2</v>
      </c>
      <c r="AA6" s="1"/>
      <c r="AB6" s="1"/>
    </row>
    <row r="7" spans="1:28" ht="21" customHeight="1" x14ac:dyDescent="0.25">
      <c r="A7" s="132" t="s">
        <v>30</v>
      </c>
      <c r="B7" s="154">
        <v>66.3</v>
      </c>
      <c r="C7" s="154">
        <v>76.400000000000006</v>
      </c>
      <c r="D7" s="155">
        <v>74.7</v>
      </c>
      <c r="E7" s="180">
        <v>45.2</v>
      </c>
      <c r="F7" s="154">
        <v>78.900000000000006</v>
      </c>
      <c r="G7" s="180">
        <v>16.399999999999999</v>
      </c>
      <c r="H7" s="180">
        <v>55.4</v>
      </c>
      <c r="I7" s="154">
        <v>75.7</v>
      </c>
      <c r="J7" s="154">
        <v>81.5</v>
      </c>
      <c r="K7" s="180">
        <v>36.799999999999997</v>
      </c>
      <c r="L7" s="154">
        <v>85.4</v>
      </c>
      <c r="M7" s="154">
        <v>82.7</v>
      </c>
      <c r="N7" s="154">
        <v>62.5</v>
      </c>
      <c r="O7" s="154">
        <v>61.7</v>
      </c>
      <c r="P7" s="154">
        <v>65.400000000000006</v>
      </c>
      <c r="Q7" s="154">
        <v>68.8</v>
      </c>
      <c r="R7" s="154">
        <v>70.3</v>
      </c>
      <c r="S7" s="154">
        <v>66.2</v>
      </c>
      <c r="T7" s="155">
        <v>53.2</v>
      </c>
      <c r="U7" s="154">
        <v>72.099999999999994</v>
      </c>
      <c r="V7" s="154">
        <v>86</v>
      </c>
      <c r="W7" s="154">
        <v>78.2</v>
      </c>
      <c r="X7" s="154">
        <v>65.2</v>
      </c>
      <c r="Y7" s="180">
        <v>35.1</v>
      </c>
      <c r="Z7" s="154">
        <v>57.8</v>
      </c>
      <c r="AA7" s="1"/>
      <c r="AB7" s="1"/>
    </row>
    <row r="8" spans="1:28" ht="21" customHeight="1" x14ac:dyDescent="0.25">
      <c r="A8" s="133" t="s">
        <v>14</v>
      </c>
      <c r="B8" s="150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7"/>
      <c r="AB8" s="1"/>
    </row>
    <row r="9" spans="1:28" ht="21" customHeight="1" x14ac:dyDescent="0.25">
      <c r="A9" s="131" t="s">
        <v>2</v>
      </c>
      <c r="B9" s="155">
        <v>82.3</v>
      </c>
      <c r="C9" s="154">
        <v>100</v>
      </c>
      <c r="D9" s="154">
        <v>100</v>
      </c>
      <c r="E9" s="154">
        <v>100</v>
      </c>
      <c r="F9" s="154">
        <v>85.7</v>
      </c>
      <c r="G9" s="154">
        <v>100</v>
      </c>
      <c r="H9" s="180">
        <v>50</v>
      </c>
      <c r="I9" s="180">
        <v>0</v>
      </c>
      <c r="J9" s="154">
        <v>100</v>
      </c>
      <c r="K9" s="180">
        <v>50</v>
      </c>
      <c r="L9" s="180">
        <v>66.7</v>
      </c>
      <c r="M9" s="180">
        <v>50</v>
      </c>
      <c r="N9" s="154">
        <v>86</v>
      </c>
      <c r="O9" s="154">
        <v>92.2</v>
      </c>
      <c r="P9" s="180">
        <v>76.599999999999994</v>
      </c>
      <c r="Q9" s="155">
        <v>83.1</v>
      </c>
      <c r="R9" s="154">
        <v>95</v>
      </c>
      <c r="S9" s="155">
        <v>76.900000000000006</v>
      </c>
      <c r="T9" s="180">
        <v>72.7</v>
      </c>
      <c r="U9" s="180">
        <v>50</v>
      </c>
      <c r="V9" s="155">
        <v>82.1</v>
      </c>
      <c r="W9" s="180">
        <v>56.3</v>
      </c>
      <c r="X9" s="154">
        <v>91</v>
      </c>
      <c r="Y9" s="154">
        <v>100</v>
      </c>
      <c r="Z9" s="155">
        <v>85.7</v>
      </c>
      <c r="AA9" s="1"/>
      <c r="AB9" s="1"/>
    </row>
    <row r="10" spans="1:28" ht="21" customHeight="1" x14ac:dyDescent="0.25">
      <c r="A10" s="131" t="s">
        <v>3</v>
      </c>
      <c r="B10" s="127">
        <v>9889</v>
      </c>
      <c r="C10" s="129">
        <v>4815</v>
      </c>
      <c r="D10" s="127">
        <v>10556</v>
      </c>
      <c r="E10" s="127">
        <v>9656</v>
      </c>
      <c r="F10" s="127">
        <v>11105</v>
      </c>
      <c r="G10" s="127">
        <v>9613</v>
      </c>
      <c r="H10" s="128">
        <v>7554</v>
      </c>
      <c r="I10" s="129">
        <v>0</v>
      </c>
      <c r="J10" s="127">
        <v>9473</v>
      </c>
      <c r="K10" s="127">
        <v>11835</v>
      </c>
      <c r="L10" s="127">
        <v>7339</v>
      </c>
      <c r="M10" s="127">
        <v>8841</v>
      </c>
      <c r="N10" s="127">
        <v>7981</v>
      </c>
      <c r="O10" s="127">
        <v>12252</v>
      </c>
      <c r="P10" s="127">
        <v>9572</v>
      </c>
      <c r="Q10" s="127">
        <v>13000</v>
      </c>
      <c r="R10" s="127">
        <v>8615</v>
      </c>
      <c r="S10" s="127">
        <v>7664</v>
      </c>
      <c r="T10" s="127">
        <v>11107</v>
      </c>
      <c r="U10" s="129">
        <v>1569</v>
      </c>
      <c r="V10" s="127">
        <v>9373</v>
      </c>
      <c r="W10" s="128">
        <v>8108</v>
      </c>
      <c r="X10" s="127">
        <v>10975</v>
      </c>
      <c r="Y10" s="127">
        <v>8286</v>
      </c>
      <c r="Z10" s="128">
        <v>8722</v>
      </c>
      <c r="AB10" s="1"/>
    </row>
    <row r="11" spans="1:28" ht="21" customHeight="1" x14ac:dyDescent="0.25">
      <c r="A11" s="131" t="s">
        <v>10</v>
      </c>
      <c r="B11" s="155">
        <v>78.3</v>
      </c>
      <c r="C11" s="155">
        <v>75</v>
      </c>
      <c r="D11" s="154">
        <v>100</v>
      </c>
      <c r="E11" s="180">
        <v>50</v>
      </c>
      <c r="F11" s="180">
        <v>71.400000000000006</v>
      </c>
      <c r="G11" s="154">
        <v>100</v>
      </c>
      <c r="H11" s="155">
        <v>80</v>
      </c>
      <c r="I11" s="180">
        <v>0</v>
      </c>
      <c r="J11" s="154">
        <v>90.9</v>
      </c>
      <c r="K11" s="180">
        <v>50</v>
      </c>
      <c r="L11" s="154">
        <v>85.7</v>
      </c>
      <c r="M11" s="180">
        <v>65</v>
      </c>
      <c r="N11" s="155">
        <v>80.8</v>
      </c>
      <c r="O11" s="154">
        <v>92.6</v>
      </c>
      <c r="P11" s="180">
        <v>72.900000000000006</v>
      </c>
      <c r="Q11" s="180">
        <v>71.900000000000006</v>
      </c>
      <c r="R11" s="154">
        <v>88.5</v>
      </c>
      <c r="S11" s="180">
        <v>70.7</v>
      </c>
      <c r="T11" s="180">
        <v>64.3</v>
      </c>
      <c r="U11" s="154">
        <v>100</v>
      </c>
      <c r="V11" s="154">
        <v>89.7</v>
      </c>
      <c r="W11" s="154">
        <v>82.8</v>
      </c>
      <c r="X11" s="154">
        <v>90.2</v>
      </c>
      <c r="Y11" s="155">
        <v>75</v>
      </c>
      <c r="Z11" s="154">
        <v>87</v>
      </c>
      <c r="AA11" s="1"/>
      <c r="AB11" s="1"/>
    </row>
    <row r="12" spans="1:28" ht="21" customHeight="1" x14ac:dyDescent="0.25">
      <c r="A12" s="132" t="s">
        <v>13</v>
      </c>
      <c r="B12" s="154">
        <v>80.099999999999994</v>
      </c>
      <c r="C12" s="180">
        <v>75</v>
      </c>
      <c r="D12" s="154">
        <v>100</v>
      </c>
      <c r="E12" s="154">
        <v>100</v>
      </c>
      <c r="F12" s="154">
        <v>80</v>
      </c>
      <c r="G12" s="154">
        <v>100</v>
      </c>
      <c r="H12" s="154">
        <v>90</v>
      </c>
      <c r="I12" s="180">
        <v>0</v>
      </c>
      <c r="J12" s="154">
        <v>81.8</v>
      </c>
      <c r="K12" s="154">
        <v>80</v>
      </c>
      <c r="L12" s="154">
        <v>100</v>
      </c>
      <c r="M12" s="154">
        <v>75</v>
      </c>
      <c r="N12" s="154">
        <v>78.400000000000006</v>
      </c>
      <c r="O12" s="155">
        <v>69.8</v>
      </c>
      <c r="P12" s="154">
        <v>86.4</v>
      </c>
      <c r="Q12" s="154">
        <v>86.5</v>
      </c>
      <c r="R12" s="154">
        <v>97.8</v>
      </c>
      <c r="S12" s="155">
        <v>63.9</v>
      </c>
      <c r="T12" s="154">
        <v>75</v>
      </c>
      <c r="U12" s="154">
        <v>100</v>
      </c>
      <c r="V12" s="154">
        <v>100</v>
      </c>
      <c r="W12" s="154">
        <v>96.6</v>
      </c>
      <c r="X12" s="154">
        <v>81</v>
      </c>
      <c r="Y12" s="154">
        <v>80</v>
      </c>
      <c r="Z12" s="154">
        <v>88.4</v>
      </c>
      <c r="AA12" s="1"/>
      <c r="AB12" s="1"/>
    </row>
    <row r="13" spans="1:28" ht="21" customHeight="1" x14ac:dyDescent="0.25">
      <c r="A13" s="132" t="s">
        <v>30</v>
      </c>
      <c r="B13" s="154">
        <v>66</v>
      </c>
      <c r="C13" s="154">
        <v>75</v>
      </c>
      <c r="D13" s="154">
        <v>100</v>
      </c>
      <c r="E13" s="154">
        <v>75</v>
      </c>
      <c r="F13" s="154">
        <v>66.7</v>
      </c>
      <c r="G13" s="154">
        <v>100</v>
      </c>
      <c r="H13" s="180">
        <v>25</v>
      </c>
      <c r="I13" s="154">
        <v>100</v>
      </c>
      <c r="J13" s="154">
        <v>64</v>
      </c>
      <c r="K13" s="180">
        <v>16.7</v>
      </c>
      <c r="L13" s="154">
        <v>100</v>
      </c>
      <c r="M13" s="154">
        <v>72.5</v>
      </c>
      <c r="N13" s="155">
        <v>63.2</v>
      </c>
      <c r="O13" s="154">
        <v>58.6</v>
      </c>
      <c r="P13" s="154">
        <v>83.8</v>
      </c>
      <c r="Q13" s="180">
        <v>67.3</v>
      </c>
      <c r="R13" s="154">
        <v>60.7</v>
      </c>
      <c r="S13" s="154">
        <v>69.099999999999994</v>
      </c>
      <c r="T13" s="154">
        <v>54.3</v>
      </c>
      <c r="U13" s="180">
        <v>50</v>
      </c>
      <c r="V13" s="154">
        <v>75</v>
      </c>
      <c r="W13" s="154">
        <v>79</v>
      </c>
      <c r="X13" s="154">
        <v>60</v>
      </c>
      <c r="Y13" s="154">
        <v>55.7</v>
      </c>
      <c r="Z13" s="155">
        <v>54.7</v>
      </c>
      <c r="AA13" s="1"/>
      <c r="AB13" s="1"/>
    </row>
    <row r="14" spans="1:28" ht="21" customHeight="1" x14ac:dyDescent="0.25">
      <c r="A14" s="133" t="s">
        <v>15</v>
      </c>
      <c r="B14" s="150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  <c r="AB14" s="1"/>
    </row>
    <row r="15" spans="1:28" ht="21" customHeight="1" x14ac:dyDescent="0.25">
      <c r="A15" s="131" t="s">
        <v>2</v>
      </c>
      <c r="B15" s="154">
        <v>79.900000000000006</v>
      </c>
      <c r="C15" s="154">
        <v>85.9</v>
      </c>
      <c r="D15" s="180">
        <v>72.7</v>
      </c>
      <c r="E15" s="155">
        <v>83.3</v>
      </c>
      <c r="F15" s="155">
        <v>93.3</v>
      </c>
      <c r="G15" s="154">
        <v>89.3</v>
      </c>
      <c r="H15" s="155">
        <v>75</v>
      </c>
      <c r="I15" s="155">
        <v>82.5</v>
      </c>
      <c r="J15" s="155">
        <v>75.599999999999994</v>
      </c>
      <c r="K15" s="180">
        <v>65</v>
      </c>
      <c r="L15" s="154">
        <v>85</v>
      </c>
      <c r="M15" s="154">
        <v>85.6</v>
      </c>
      <c r="N15" s="155">
        <v>77.7</v>
      </c>
      <c r="O15" s="154">
        <v>81</v>
      </c>
      <c r="P15" s="154">
        <v>90.8</v>
      </c>
      <c r="Q15" s="155">
        <v>75.7</v>
      </c>
      <c r="R15" s="154">
        <v>81.3</v>
      </c>
      <c r="S15" s="155">
        <v>75</v>
      </c>
      <c r="T15" s="154">
        <v>90.9</v>
      </c>
      <c r="U15" s="154">
        <v>87.9</v>
      </c>
      <c r="V15" s="155">
        <v>74.599999999999994</v>
      </c>
      <c r="W15" s="155">
        <v>74.400000000000006</v>
      </c>
      <c r="X15" s="155">
        <v>77.2</v>
      </c>
      <c r="Y15" s="154">
        <v>100</v>
      </c>
      <c r="Z15" s="154">
        <v>86.3</v>
      </c>
      <c r="AA15" s="1"/>
      <c r="AB15" s="1"/>
    </row>
    <row r="16" spans="1:28" ht="21" customHeight="1" x14ac:dyDescent="0.25">
      <c r="A16" s="131" t="s">
        <v>3</v>
      </c>
      <c r="B16" s="127">
        <v>3760</v>
      </c>
      <c r="C16" s="127">
        <v>3485</v>
      </c>
      <c r="D16" s="127">
        <v>4273</v>
      </c>
      <c r="E16" s="128">
        <v>4081</v>
      </c>
      <c r="F16" s="129">
        <v>3581</v>
      </c>
      <c r="G16" s="129">
        <v>2716</v>
      </c>
      <c r="H16" s="127">
        <v>3381</v>
      </c>
      <c r="I16" s="128">
        <v>3199</v>
      </c>
      <c r="J16" s="127">
        <v>4460</v>
      </c>
      <c r="K16" s="129">
        <v>2597</v>
      </c>
      <c r="L16" s="128">
        <v>3174</v>
      </c>
      <c r="M16" s="127">
        <v>3513</v>
      </c>
      <c r="N16" s="127">
        <v>4246</v>
      </c>
      <c r="O16" s="127">
        <v>3654</v>
      </c>
      <c r="P16" s="127">
        <v>5184</v>
      </c>
      <c r="Q16" s="127">
        <v>5527</v>
      </c>
      <c r="R16" s="128">
        <v>3165</v>
      </c>
      <c r="S16" s="127">
        <v>3510</v>
      </c>
      <c r="T16" s="129">
        <v>4095</v>
      </c>
      <c r="U16" s="129">
        <v>2502</v>
      </c>
      <c r="V16" s="128">
        <v>3056</v>
      </c>
      <c r="W16" s="128">
        <v>2955</v>
      </c>
      <c r="X16" s="127">
        <v>4032</v>
      </c>
      <c r="Y16" s="127">
        <v>7063</v>
      </c>
      <c r="Z16" s="128">
        <v>3793</v>
      </c>
      <c r="AB16" s="1"/>
    </row>
    <row r="17" spans="1:28" ht="21" customHeight="1" x14ac:dyDescent="0.25">
      <c r="A17" s="131" t="s">
        <v>10</v>
      </c>
      <c r="B17" s="154">
        <v>77.7</v>
      </c>
      <c r="C17" s="155">
        <v>84</v>
      </c>
      <c r="D17" s="154">
        <v>90.5</v>
      </c>
      <c r="E17" s="154">
        <v>86.1</v>
      </c>
      <c r="F17" s="155">
        <v>76.900000000000006</v>
      </c>
      <c r="G17" s="155">
        <v>68.400000000000006</v>
      </c>
      <c r="H17" s="155">
        <v>74.400000000000006</v>
      </c>
      <c r="I17" s="154">
        <v>82.5</v>
      </c>
      <c r="J17" s="155">
        <v>68.3</v>
      </c>
      <c r="K17" s="154">
        <v>80.900000000000006</v>
      </c>
      <c r="L17" s="154">
        <v>79.8</v>
      </c>
      <c r="M17" s="154">
        <v>87</v>
      </c>
      <c r="N17" s="154">
        <v>76.8</v>
      </c>
      <c r="O17" s="154">
        <v>78.3</v>
      </c>
      <c r="P17" s="154">
        <v>87.4</v>
      </c>
      <c r="Q17" s="180">
        <v>73.599999999999994</v>
      </c>
      <c r="R17" s="155">
        <v>71.8</v>
      </c>
      <c r="S17" s="154">
        <v>74.7</v>
      </c>
      <c r="T17" s="154">
        <v>94.1</v>
      </c>
      <c r="U17" s="154">
        <v>86.5</v>
      </c>
      <c r="V17" s="155">
        <v>74.099999999999994</v>
      </c>
      <c r="W17" s="154">
        <v>77.8</v>
      </c>
      <c r="X17" s="154">
        <v>80.599999999999994</v>
      </c>
      <c r="Y17" s="154">
        <v>87.5</v>
      </c>
      <c r="Z17" s="154">
        <v>80.5</v>
      </c>
      <c r="AA17" s="1"/>
      <c r="AB17" s="1"/>
    </row>
    <row r="18" spans="1:28" ht="21" customHeight="1" x14ac:dyDescent="0.25">
      <c r="A18" s="132" t="s">
        <v>13</v>
      </c>
      <c r="B18" s="154">
        <v>82.1</v>
      </c>
      <c r="C18" s="154">
        <v>77.599999999999994</v>
      </c>
      <c r="D18" s="154">
        <v>81</v>
      </c>
      <c r="E18" s="180">
        <v>69.400000000000006</v>
      </c>
      <c r="F18" s="154">
        <v>92.3</v>
      </c>
      <c r="G18" s="180">
        <v>62.5</v>
      </c>
      <c r="H18" s="180">
        <v>55.8</v>
      </c>
      <c r="I18" s="154">
        <v>73</v>
      </c>
      <c r="J18" s="154">
        <v>91.5</v>
      </c>
      <c r="K18" s="154">
        <v>85.1</v>
      </c>
      <c r="L18" s="154">
        <v>100</v>
      </c>
      <c r="M18" s="154">
        <v>96.2</v>
      </c>
      <c r="N18" s="154">
        <v>93.6</v>
      </c>
      <c r="O18" s="155">
        <v>71</v>
      </c>
      <c r="P18" s="155">
        <v>83.4</v>
      </c>
      <c r="Q18" s="180">
        <v>49.3</v>
      </c>
      <c r="R18" s="154">
        <v>99.2</v>
      </c>
      <c r="S18" s="154">
        <v>83.8</v>
      </c>
      <c r="T18" s="154">
        <v>82.6</v>
      </c>
      <c r="U18" s="154">
        <v>92.2</v>
      </c>
      <c r="V18" s="154">
        <v>99.1</v>
      </c>
      <c r="W18" s="154">
        <v>94.3</v>
      </c>
      <c r="X18" s="180">
        <v>68.8</v>
      </c>
      <c r="Y18" s="180">
        <v>50</v>
      </c>
      <c r="Z18" s="154">
        <v>82.5</v>
      </c>
      <c r="AA18" s="1"/>
      <c r="AB18" s="1"/>
    </row>
    <row r="19" spans="1:28" ht="21" customHeight="1" x14ac:dyDescent="0.25">
      <c r="A19" s="132" t="s">
        <v>30</v>
      </c>
      <c r="B19" s="154">
        <v>47.7</v>
      </c>
      <c r="C19" s="154">
        <v>62.3</v>
      </c>
      <c r="D19" s="180">
        <v>9.5</v>
      </c>
      <c r="E19" s="180">
        <v>44.4</v>
      </c>
      <c r="F19" s="154">
        <v>64.5</v>
      </c>
      <c r="G19" s="180">
        <v>17</v>
      </c>
      <c r="H19" s="154">
        <v>67.599999999999994</v>
      </c>
      <c r="I19" s="154">
        <v>68.8</v>
      </c>
      <c r="J19" s="154">
        <v>80.3</v>
      </c>
      <c r="K19" s="180">
        <v>28.3</v>
      </c>
      <c r="L19" s="154">
        <v>94.2</v>
      </c>
      <c r="M19" s="180">
        <v>59.5</v>
      </c>
      <c r="N19" s="180">
        <v>37.4</v>
      </c>
      <c r="O19" s="154">
        <v>60</v>
      </c>
      <c r="P19" s="154">
        <v>59</v>
      </c>
      <c r="Q19" s="180">
        <v>19.8</v>
      </c>
      <c r="R19" s="154">
        <v>79.400000000000006</v>
      </c>
      <c r="S19" s="180">
        <v>25</v>
      </c>
      <c r="T19" s="155">
        <v>46.2</v>
      </c>
      <c r="U19" s="155">
        <v>65.8</v>
      </c>
      <c r="V19" s="154">
        <v>80</v>
      </c>
      <c r="W19" s="154">
        <v>65.7</v>
      </c>
      <c r="X19" s="155">
        <v>43.9</v>
      </c>
      <c r="Y19" s="155">
        <v>41.4</v>
      </c>
      <c r="Z19" s="180">
        <v>56</v>
      </c>
      <c r="AA19" s="1"/>
      <c r="AB19" s="1"/>
    </row>
    <row r="20" spans="1:28" ht="21" customHeight="1" x14ac:dyDescent="0.25">
      <c r="A20" s="133" t="s">
        <v>6</v>
      </c>
      <c r="B20" s="150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7"/>
      <c r="AB20" s="1"/>
    </row>
    <row r="21" spans="1:28" ht="21" customHeight="1" x14ac:dyDescent="0.25">
      <c r="A21" s="131" t="s">
        <v>2</v>
      </c>
      <c r="B21" s="155">
        <v>64.599999999999994</v>
      </c>
      <c r="C21" s="155">
        <v>64</v>
      </c>
      <c r="D21" s="155">
        <v>66.7</v>
      </c>
      <c r="E21" s="154">
        <v>70</v>
      </c>
      <c r="F21" s="155">
        <v>68.2</v>
      </c>
      <c r="G21" s="155">
        <v>66.099999999999994</v>
      </c>
      <c r="H21" s="155">
        <v>65.7</v>
      </c>
      <c r="I21" s="155">
        <v>68.3</v>
      </c>
      <c r="J21" s="155">
        <v>67.7</v>
      </c>
      <c r="K21" s="154">
        <v>67.7</v>
      </c>
      <c r="L21" s="154">
        <v>67.5</v>
      </c>
      <c r="M21" s="154">
        <v>65.099999999999994</v>
      </c>
      <c r="N21" s="155">
        <v>64.5</v>
      </c>
      <c r="O21" s="155">
        <v>63.8</v>
      </c>
      <c r="P21" s="155">
        <v>62.2</v>
      </c>
      <c r="Q21" s="154">
        <v>68.5</v>
      </c>
      <c r="R21" s="155">
        <v>61.2</v>
      </c>
      <c r="S21" s="154">
        <v>67.599999999999994</v>
      </c>
      <c r="T21" s="155">
        <v>66.900000000000006</v>
      </c>
      <c r="U21" s="154">
        <v>68</v>
      </c>
      <c r="V21" s="155">
        <v>63.4</v>
      </c>
      <c r="W21" s="155">
        <v>63.9</v>
      </c>
      <c r="X21" s="155">
        <v>64.400000000000006</v>
      </c>
      <c r="Y21" s="155">
        <v>60.3</v>
      </c>
      <c r="Z21" s="155">
        <v>70.900000000000006</v>
      </c>
      <c r="AA21" s="1"/>
      <c r="AB21" s="1"/>
    </row>
    <row r="22" spans="1:28" ht="21" customHeight="1" x14ac:dyDescent="0.25">
      <c r="A22" s="131" t="s">
        <v>3</v>
      </c>
      <c r="B22" s="127">
        <v>5448</v>
      </c>
      <c r="C22" s="127">
        <v>5571</v>
      </c>
      <c r="D22" s="127">
        <v>5749</v>
      </c>
      <c r="E22" s="129">
        <v>4286</v>
      </c>
      <c r="F22" s="127">
        <v>5627</v>
      </c>
      <c r="G22" s="128">
        <v>4634</v>
      </c>
      <c r="H22" s="129">
        <v>4089</v>
      </c>
      <c r="I22" s="127">
        <v>4657</v>
      </c>
      <c r="J22" s="127">
        <v>5993</v>
      </c>
      <c r="K22" s="127">
        <v>5374</v>
      </c>
      <c r="L22" s="128">
        <v>4994</v>
      </c>
      <c r="M22" s="127">
        <v>5682</v>
      </c>
      <c r="N22" s="127">
        <v>5472</v>
      </c>
      <c r="O22" s="127">
        <v>5313</v>
      </c>
      <c r="P22" s="127">
        <v>5704</v>
      </c>
      <c r="Q22" s="127">
        <v>5992</v>
      </c>
      <c r="R22" s="127">
        <v>6157</v>
      </c>
      <c r="S22" s="127">
        <v>5210</v>
      </c>
      <c r="T22" s="127">
        <v>5783</v>
      </c>
      <c r="U22" s="127">
        <v>5315</v>
      </c>
      <c r="V22" s="127">
        <v>5507</v>
      </c>
      <c r="W22" s="127">
        <v>5933</v>
      </c>
      <c r="X22" s="127">
        <v>6223</v>
      </c>
      <c r="Y22" s="128">
        <v>4992</v>
      </c>
      <c r="Z22" s="127">
        <v>5410</v>
      </c>
      <c r="AB22" s="1"/>
    </row>
    <row r="23" spans="1:28" ht="21" customHeight="1" x14ac:dyDescent="0.25">
      <c r="A23" s="134" t="s">
        <v>10</v>
      </c>
      <c r="B23" s="154">
        <v>64.5</v>
      </c>
      <c r="C23" s="154">
        <v>66.3</v>
      </c>
      <c r="D23" s="154">
        <v>67.099999999999994</v>
      </c>
      <c r="E23" s="154">
        <v>68.099999999999994</v>
      </c>
      <c r="F23" s="155">
        <v>66</v>
      </c>
      <c r="G23" s="155">
        <v>66.900000000000006</v>
      </c>
      <c r="H23" s="155">
        <v>65.8</v>
      </c>
      <c r="I23" s="155">
        <v>64.599999999999994</v>
      </c>
      <c r="J23" s="154">
        <v>69.3</v>
      </c>
      <c r="K23" s="154">
        <v>67.900000000000006</v>
      </c>
      <c r="L23" s="154">
        <v>68.900000000000006</v>
      </c>
      <c r="M23" s="154">
        <v>66.2</v>
      </c>
      <c r="N23" s="154">
        <v>66.400000000000006</v>
      </c>
      <c r="O23" s="154">
        <v>65.2</v>
      </c>
      <c r="P23" s="155">
        <v>61.8</v>
      </c>
      <c r="Q23" s="154">
        <v>66.7</v>
      </c>
      <c r="R23" s="155">
        <v>60.6</v>
      </c>
      <c r="S23" s="154">
        <v>68</v>
      </c>
      <c r="T23" s="155">
        <v>65.900000000000006</v>
      </c>
      <c r="U23" s="154">
        <v>67</v>
      </c>
      <c r="V23" s="155">
        <v>62.7</v>
      </c>
      <c r="W23" s="155">
        <v>61.3</v>
      </c>
      <c r="X23" s="155">
        <v>65.8</v>
      </c>
      <c r="Y23" s="155">
        <v>60</v>
      </c>
      <c r="Z23" s="154">
        <v>69</v>
      </c>
      <c r="AA23" s="1"/>
      <c r="AB23" s="1"/>
    </row>
    <row r="26" spans="1:28" x14ac:dyDescent="0.25">
      <c r="A26" s="181" t="s">
        <v>7</v>
      </c>
      <c r="B26" s="181"/>
      <c r="C26" s="181"/>
    </row>
    <row r="27" spans="1:28" x14ac:dyDescent="0.25">
      <c r="A27" s="182" t="s">
        <v>8</v>
      </c>
      <c r="B27" s="182"/>
      <c r="C27" s="182"/>
    </row>
    <row r="28" spans="1:28" x14ac:dyDescent="0.25">
      <c r="A28" s="183" t="s">
        <v>9</v>
      </c>
      <c r="B28" s="183"/>
      <c r="C28" s="183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3279-CE43-4CA2-8BAC-D054E1F95CB5}">
  <dimension ref="A1:AB28"/>
  <sheetViews>
    <sheetView workbookViewId="0">
      <selection activeCell="E22" sqref="E22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51" t="s">
        <v>59</v>
      </c>
      <c r="B1" s="152" t="s">
        <v>57</v>
      </c>
      <c r="C1" s="143" t="s">
        <v>32</v>
      </c>
      <c r="D1" s="143" t="s">
        <v>33</v>
      </c>
      <c r="E1" s="143" t="s">
        <v>34</v>
      </c>
      <c r="F1" s="143" t="s">
        <v>35</v>
      </c>
      <c r="G1" s="143" t="s">
        <v>36</v>
      </c>
      <c r="H1" s="143" t="s">
        <v>37</v>
      </c>
      <c r="I1" s="143" t="s">
        <v>38</v>
      </c>
      <c r="J1" s="143" t="s">
        <v>39</v>
      </c>
      <c r="K1" s="143" t="s">
        <v>40</v>
      </c>
      <c r="L1" s="143" t="s">
        <v>41</v>
      </c>
      <c r="M1" s="143" t="s">
        <v>42</v>
      </c>
      <c r="N1" s="143" t="s">
        <v>43</v>
      </c>
      <c r="O1" s="143" t="s">
        <v>44</v>
      </c>
      <c r="P1" s="143" t="s">
        <v>45</v>
      </c>
      <c r="Q1" s="143" t="s">
        <v>46</v>
      </c>
      <c r="R1" s="143" t="s">
        <v>47</v>
      </c>
      <c r="S1" s="143" t="s">
        <v>48</v>
      </c>
      <c r="T1" s="143" t="s">
        <v>49</v>
      </c>
      <c r="U1" s="143" t="s">
        <v>50</v>
      </c>
      <c r="V1" s="143" t="s">
        <v>51</v>
      </c>
      <c r="W1" s="143" t="s">
        <v>52</v>
      </c>
      <c r="X1" s="143" t="s">
        <v>53</v>
      </c>
      <c r="Y1" s="143" t="s">
        <v>54</v>
      </c>
      <c r="Z1" s="143" t="s">
        <v>55</v>
      </c>
    </row>
    <row r="2" spans="1:28" ht="21" customHeight="1" x14ac:dyDescent="0.25">
      <c r="A2" s="144" t="s">
        <v>1</v>
      </c>
      <c r="B2" s="16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/>
    </row>
    <row r="3" spans="1:28" ht="21" customHeight="1" x14ac:dyDescent="0.25">
      <c r="A3" s="131" t="s">
        <v>2</v>
      </c>
      <c r="B3" s="193">
        <v>84.5</v>
      </c>
      <c r="C3" s="194">
        <v>94.6</v>
      </c>
      <c r="D3" s="194">
        <v>95</v>
      </c>
      <c r="E3" s="194">
        <v>95.2</v>
      </c>
      <c r="F3" s="194">
        <v>96</v>
      </c>
      <c r="G3" s="194">
        <v>87.3</v>
      </c>
      <c r="H3" s="194">
        <v>90.6</v>
      </c>
      <c r="I3" s="194">
        <v>100</v>
      </c>
      <c r="J3" s="194">
        <v>97.2</v>
      </c>
      <c r="K3" s="193">
        <v>79.5</v>
      </c>
      <c r="L3" s="194">
        <v>88.6</v>
      </c>
      <c r="M3" s="194">
        <v>91.7</v>
      </c>
      <c r="N3" s="194">
        <v>86.2</v>
      </c>
      <c r="O3" s="194">
        <v>89.3</v>
      </c>
      <c r="P3" s="194">
        <v>94.5</v>
      </c>
      <c r="Q3" s="193">
        <v>77.400000000000006</v>
      </c>
      <c r="R3" s="193">
        <v>92.3</v>
      </c>
      <c r="S3" s="194">
        <v>86.8</v>
      </c>
      <c r="T3" s="193">
        <v>91.1</v>
      </c>
      <c r="U3" s="194">
        <v>93.6</v>
      </c>
      <c r="V3" s="193">
        <v>92.7</v>
      </c>
      <c r="W3" s="195">
        <v>58.5</v>
      </c>
      <c r="X3" s="194">
        <v>91.8</v>
      </c>
      <c r="Y3" s="195">
        <v>61.2</v>
      </c>
      <c r="Z3" s="193">
        <v>84.7</v>
      </c>
      <c r="AA3" s="1"/>
      <c r="AB3" s="1"/>
    </row>
    <row r="4" spans="1:28" ht="21" customHeight="1" x14ac:dyDescent="0.25">
      <c r="A4" s="131" t="s">
        <v>3</v>
      </c>
      <c r="B4" s="127">
        <v>8381</v>
      </c>
      <c r="C4" s="127">
        <v>12775</v>
      </c>
      <c r="D4" s="127">
        <v>8813</v>
      </c>
      <c r="E4" s="127">
        <v>7475</v>
      </c>
      <c r="F4" s="127">
        <v>10808</v>
      </c>
      <c r="G4" s="127">
        <v>7865</v>
      </c>
      <c r="H4" s="127">
        <v>8653</v>
      </c>
      <c r="I4" s="128">
        <v>10311</v>
      </c>
      <c r="J4" s="127">
        <v>11683</v>
      </c>
      <c r="K4" s="127">
        <v>9750</v>
      </c>
      <c r="L4" s="128">
        <v>6419</v>
      </c>
      <c r="M4" s="127">
        <v>7788</v>
      </c>
      <c r="N4" s="127">
        <v>7242</v>
      </c>
      <c r="O4" s="127">
        <v>9133</v>
      </c>
      <c r="P4" s="127">
        <v>11970</v>
      </c>
      <c r="Q4" s="127">
        <v>10138</v>
      </c>
      <c r="R4" s="128">
        <v>8660</v>
      </c>
      <c r="S4" s="127">
        <v>7219</v>
      </c>
      <c r="T4" s="127">
        <v>10192</v>
      </c>
      <c r="U4" s="129">
        <v>7153</v>
      </c>
      <c r="V4" s="127">
        <v>11974</v>
      </c>
      <c r="W4" s="128">
        <v>6392</v>
      </c>
      <c r="X4" s="127">
        <v>8320</v>
      </c>
      <c r="Y4" s="129">
        <v>4335</v>
      </c>
      <c r="Z4" s="128">
        <v>7225</v>
      </c>
      <c r="AB4" s="1"/>
    </row>
    <row r="5" spans="1:28" ht="21" customHeight="1" x14ac:dyDescent="0.25">
      <c r="A5" s="131" t="s">
        <v>10</v>
      </c>
      <c r="B5" s="193">
        <v>82.8</v>
      </c>
      <c r="C5" s="194">
        <v>94</v>
      </c>
      <c r="D5" s="194">
        <v>97.3</v>
      </c>
      <c r="E5" s="194">
        <v>89.7</v>
      </c>
      <c r="F5" s="193">
        <v>88.3</v>
      </c>
      <c r="G5" s="193">
        <v>81.3</v>
      </c>
      <c r="H5" s="193">
        <v>83.7</v>
      </c>
      <c r="I5" s="195">
        <v>83.3</v>
      </c>
      <c r="J5" s="194">
        <v>97.1</v>
      </c>
      <c r="K5" s="193">
        <v>77.7</v>
      </c>
      <c r="L5" s="193">
        <v>81.099999999999994</v>
      </c>
      <c r="M5" s="194">
        <v>86.7</v>
      </c>
      <c r="N5" s="193">
        <v>83.8</v>
      </c>
      <c r="O5" s="194">
        <v>88.8</v>
      </c>
      <c r="P5" s="194">
        <v>87.5</v>
      </c>
      <c r="Q5" s="195">
        <v>75.8</v>
      </c>
      <c r="R5" s="194">
        <v>90.7</v>
      </c>
      <c r="S5" s="193">
        <v>79.400000000000006</v>
      </c>
      <c r="T5" s="195">
        <v>83.3</v>
      </c>
      <c r="U5" s="194">
        <v>91.5</v>
      </c>
      <c r="V5" s="193">
        <v>92</v>
      </c>
      <c r="W5" s="195">
        <v>69.2</v>
      </c>
      <c r="X5" s="194">
        <v>89.9</v>
      </c>
      <c r="Y5" s="195">
        <v>55.3</v>
      </c>
      <c r="Z5" s="193">
        <v>85.1</v>
      </c>
      <c r="AA5" s="1"/>
      <c r="AB5" s="1"/>
    </row>
    <row r="6" spans="1:28" ht="21" customHeight="1" x14ac:dyDescent="0.25">
      <c r="A6" s="132" t="s">
        <v>13</v>
      </c>
      <c r="B6" s="194">
        <v>78.5</v>
      </c>
      <c r="C6" s="194">
        <v>93.2</v>
      </c>
      <c r="D6" s="194">
        <v>100</v>
      </c>
      <c r="E6" s="195">
        <v>76</v>
      </c>
      <c r="F6" s="194">
        <v>89.4</v>
      </c>
      <c r="G6" s="194">
        <v>88.9</v>
      </c>
      <c r="H6" s="193">
        <v>81.400000000000006</v>
      </c>
      <c r="I6" s="195">
        <v>66.7</v>
      </c>
      <c r="J6" s="194">
        <v>90.3</v>
      </c>
      <c r="K6" s="195">
        <v>71.8</v>
      </c>
      <c r="L6" s="193">
        <v>86.9</v>
      </c>
      <c r="M6" s="193">
        <v>74.7</v>
      </c>
      <c r="N6" s="194">
        <v>76.900000000000006</v>
      </c>
      <c r="O6" s="194">
        <v>85.2</v>
      </c>
      <c r="P6" s="194">
        <v>95.5</v>
      </c>
      <c r="Q6" s="195">
        <v>74.900000000000006</v>
      </c>
      <c r="R6" s="194">
        <v>97.8</v>
      </c>
      <c r="S6" s="194">
        <v>71.2</v>
      </c>
      <c r="T6" s="193">
        <v>75.7</v>
      </c>
      <c r="U6" s="194">
        <v>94.6</v>
      </c>
      <c r="V6" s="194">
        <v>97</v>
      </c>
      <c r="W6" s="194">
        <v>83.3</v>
      </c>
      <c r="X6" s="194">
        <v>82.1</v>
      </c>
      <c r="Y6" s="195">
        <v>40.9</v>
      </c>
      <c r="Z6" s="194">
        <v>80.3</v>
      </c>
      <c r="AA6" s="1"/>
      <c r="AB6" s="1"/>
    </row>
    <row r="7" spans="1:28" ht="21" customHeight="1" x14ac:dyDescent="0.25">
      <c r="A7" s="132" t="s">
        <v>30</v>
      </c>
      <c r="B7" s="194">
        <v>80.7</v>
      </c>
      <c r="C7" s="194">
        <v>72.3</v>
      </c>
      <c r="D7" s="194">
        <v>93</v>
      </c>
      <c r="E7" s="193">
        <v>66.7</v>
      </c>
      <c r="F7" s="194">
        <v>93.5</v>
      </c>
      <c r="G7" s="195">
        <v>23.6</v>
      </c>
      <c r="H7" s="194">
        <v>92.9</v>
      </c>
      <c r="I7" s="194">
        <v>76.900000000000006</v>
      </c>
      <c r="J7" s="194">
        <v>95.2</v>
      </c>
      <c r="K7" s="194">
        <v>57.5</v>
      </c>
      <c r="L7" s="194">
        <v>89.3</v>
      </c>
      <c r="M7" s="194">
        <v>93.3</v>
      </c>
      <c r="N7" s="194">
        <v>81.400000000000006</v>
      </c>
      <c r="O7" s="194">
        <v>75</v>
      </c>
      <c r="P7" s="194">
        <v>76.599999999999994</v>
      </c>
      <c r="Q7" s="194">
        <v>73.599999999999994</v>
      </c>
      <c r="R7" s="194">
        <v>68.599999999999994</v>
      </c>
      <c r="S7" s="194">
        <v>65.5</v>
      </c>
      <c r="T7" s="194">
        <v>70.599999999999994</v>
      </c>
      <c r="U7" s="194">
        <v>94.4</v>
      </c>
      <c r="V7" s="194">
        <v>98.4</v>
      </c>
      <c r="W7" s="194">
        <v>90.4</v>
      </c>
      <c r="X7" s="194">
        <v>96.6</v>
      </c>
      <c r="Y7" s="194">
        <v>62</v>
      </c>
      <c r="Z7" s="194">
        <v>75.400000000000006</v>
      </c>
      <c r="AA7" s="1"/>
      <c r="AB7" s="1"/>
    </row>
    <row r="8" spans="1:28" ht="21" customHeight="1" x14ac:dyDescent="0.25">
      <c r="A8" s="133" t="s">
        <v>14</v>
      </c>
      <c r="B8" s="150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7"/>
      <c r="AB8" s="1"/>
    </row>
    <row r="9" spans="1:28" ht="21" customHeight="1" x14ac:dyDescent="0.25">
      <c r="A9" s="131" t="s">
        <v>2</v>
      </c>
      <c r="B9" s="193">
        <v>83.9</v>
      </c>
      <c r="C9" s="194">
        <v>100</v>
      </c>
      <c r="D9" s="194">
        <v>100</v>
      </c>
      <c r="E9" s="195">
        <v>0</v>
      </c>
      <c r="F9" s="194">
        <v>83.3</v>
      </c>
      <c r="G9" s="194">
        <v>100</v>
      </c>
      <c r="H9" s="195">
        <v>71.400000000000006</v>
      </c>
      <c r="I9" s="195">
        <v>0</v>
      </c>
      <c r="J9" s="194">
        <v>100</v>
      </c>
      <c r="K9" s="195">
        <v>44.4</v>
      </c>
      <c r="L9" s="195">
        <v>60</v>
      </c>
      <c r="M9" s="195">
        <v>59.1</v>
      </c>
      <c r="N9" s="193">
        <v>84.8</v>
      </c>
      <c r="O9" s="194">
        <v>87.9</v>
      </c>
      <c r="P9" s="194">
        <v>90.1</v>
      </c>
      <c r="Q9" s="193">
        <v>83</v>
      </c>
      <c r="R9" s="193">
        <v>88.9</v>
      </c>
      <c r="S9" s="193">
        <v>79.2</v>
      </c>
      <c r="T9" s="195">
        <v>77.8</v>
      </c>
      <c r="U9" s="195">
        <v>66.7</v>
      </c>
      <c r="V9" s="195">
        <v>78.900000000000006</v>
      </c>
      <c r="W9" s="195">
        <v>64.900000000000006</v>
      </c>
      <c r="X9" s="194">
        <v>89.6</v>
      </c>
      <c r="Y9" s="195">
        <v>66.7</v>
      </c>
      <c r="Z9" s="194">
        <v>91.7</v>
      </c>
      <c r="AA9" s="1"/>
      <c r="AB9" s="1"/>
    </row>
    <row r="10" spans="1:28" ht="21" customHeight="1" x14ac:dyDescent="0.25">
      <c r="A10" s="131" t="s">
        <v>3</v>
      </c>
      <c r="B10" s="127">
        <v>10666</v>
      </c>
      <c r="C10" s="129">
        <v>4480</v>
      </c>
      <c r="D10" s="127">
        <v>10242</v>
      </c>
      <c r="E10" s="129">
        <v>0</v>
      </c>
      <c r="F10" s="127">
        <v>10621</v>
      </c>
      <c r="G10" s="129">
        <v>5154</v>
      </c>
      <c r="H10" s="127">
        <v>9327</v>
      </c>
      <c r="I10" s="129">
        <v>0</v>
      </c>
      <c r="J10" s="127">
        <v>10400</v>
      </c>
      <c r="K10" s="127">
        <v>12418</v>
      </c>
      <c r="L10" s="127">
        <v>7432</v>
      </c>
      <c r="M10" s="127">
        <v>9072</v>
      </c>
      <c r="N10" s="127">
        <v>7526</v>
      </c>
      <c r="O10" s="127">
        <v>12574</v>
      </c>
      <c r="P10" s="127">
        <v>10846</v>
      </c>
      <c r="Q10" s="127">
        <v>13599</v>
      </c>
      <c r="R10" s="127">
        <v>8820</v>
      </c>
      <c r="S10" s="127">
        <v>8390</v>
      </c>
      <c r="T10" s="127">
        <v>11107</v>
      </c>
      <c r="U10" s="129">
        <v>1578</v>
      </c>
      <c r="V10" s="127">
        <v>11587</v>
      </c>
      <c r="W10" s="127">
        <v>8934</v>
      </c>
      <c r="X10" s="127">
        <v>11246</v>
      </c>
      <c r="Y10" s="129">
        <v>5446</v>
      </c>
      <c r="Z10" s="127">
        <v>9651</v>
      </c>
      <c r="AB10" s="1"/>
    </row>
    <row r="11" spans="1:28" ht="21" customHeight="1" x14ac:dyDescent="0.25">
      <c r="A11" s="131" t="s">
        <v>10</v>
      </c>
      <c r="B11" s="193">
        <v>76.599999999999994</v>
      </c>
      <c r="C11" s="194">
        <v>100</v>
      </c>
      <c r="D11" s="194">
        <v>100</v>
      </c>
      <c r="E11" s="195">
        <v>50</v>
      </c>
      <c r="F11" s="193">
        <v>75</v>
      </c>
      <c r="G11" s="194">
        <v>100</v>
      </c>
      <c r="H11" s="195">
        <v>66.7</v>
      </c>
      <c r="I11" s="195">
        <v>0</v>
      </c>
      <c r="J11" s="194">
        <v>90.9</v>
      </c>
      <c r="K11" s="195">
        <v>45.5</v>
      </c>
      <c r="L11" s="194">
        <v>80</v>
      </c>
      <c r="M11" s="195">
        <v>41.2</v>
      </c>
      <c r="N11" s="193">
        <v>78.5</v>
      </c>
      <c r="O11" s="194">
        <v>92.4</v>
      </c>
      <c r="P11" s="195">
        <v>72.900000000000006</v>
      </c>
      <c r="Q11" s="195">
        <v>68.900000000000006</v>
      </c>
      <c r="R11" s="194">
        <v>86.6</v>
      </c>
      <c r="S11" s="195">
        <v>65.900000000000006</v>
      </c>
      <c r="T11" s="195">
        <v>75</v>
      </c>
      <c r="U11" s="195">
        <v>50</v>
      </c>
      <c r="V11" s="193">
        <v>76.900000000000006</v>
      </c>
      <c r="W11" s="193">
        <v>79.400000000000006</v>
      </c>
      <c r="X11" s="194">
        <v>89.2</v>
      </c>
      <c r="Y11" s="194">
        <v>82.1</v>
      </c>
      <c r="Z11" s="194">
        <v>88.9</v>
      </c>
      <c r="AA11" s="1"/>
      <c r="AB11" s="1"/>
    </row>
    <row r="12" spans="1:28" ht="21" customHeight="1" x14ac:dyDescent="0.25">
      <c r="A12" s="132" t="s">
        <v>13</v>
      </c>
      <c r="B12" s="194">
        <v>82.5</v>
      </c>
      <c r="C12" s="194">
        <v>100</v>
      </c>
      <c r="D12" s="194">
        <v>100</v>
      </c>
      <c r="E12" s="194">
        <v>100</v>
      </c>
      <c r="F12" s="194">
        <v>83.3</v>
      </c>
      <c r="G12" s="194">
        <v>100</v>
      </c>
      <c r="H12" s="194">
        <v>83.3</v>
      </c>
      <c r="I12" s="195">
        <v>0</v>
      </c>
      <c r="J12" s="194">
        <v>81.8</v>
      </c>
      <c r="K12" s="194">
        <v>80</v>
      </c>
      <c r="L12" s="194">
        <v>100</v>
      </c>
      <c r="M12" s="194">
        <v>75</v>
      </c>
      <c r="N12" s="194">
        <v>85.4</v>
      </c>
      <c r="O12" s="193">
        <v>69.400000000000006</v>
      </c>
      <c r="P12" s="194">
        <v>87.6</v>
      </c>
      <c r="Q12" s="194">
        <v>85.7</v>
      </c>
      <c r="R12" s="194">
        <v>96.8</v>
      </c>
      <c r="S12" s="193">
        <v>66.7</v>
      </c>
      <c r="T12" s="195">
        <v>57.1</v>
      </c>
      <c r="U12" s="194">
        <v>100</v>
      </c>
      <c r="V12" s="194">
        <v>100</v>
      </c>
      <c r="W12" s="194">
        <v>97.1</v>
      </c>
      <c r="X12" s="194">
        <v>84.9</v>
      </c>
      <c r="Y12" s="195">
        <v>66.7</v>
      </c>
      <c r="Z12" s="194">
        <v>94.1</v>
      </c>
      <c r="AA12" s="1"/>
      <c r="AB12" s="1"/>
    </row>
    <row r="13" spans="1:28" ht="21" customHeight="1" x14ac:dyDescent="0.25">
      <c r="A13" s="132" t="s">
        <v>30</v>
      </c>
      <c r="B13" s="194">
        <v>83.2</v>
      </c>
      <c r="C13" s="194">
        <v>64.3</v>
      </c>
      <c r="D13" s="194">
        <v>100</v>
      </c>
      <c r="E13" s="194">
        <v>66.7</v>
      </c>
      <c r="F13" s="194">
        <v>100</v>
      </c>
      <c r="G13" s="194">
        <v>100</v>
      </c>
      <c r="H13" s="194">
        <v>100</v>
      </c>
      <c r="I13" s="195">
        <v>0</v>
      </c>
      <c r="J13" s="194">
        <v>92.6</v>
      </c>
      <c r="K13" s="194">
        <v>80</v>
      </c>
      <c r="L13" s="194">
        <v>100</v>
      </c>
      <c r="M13" s="194">
        <v>92.9</v>
      </c>
      <c r="N13" s="194">
        <v>85</v>
      </c>
      <c r="O13" s="194">
        <v>83</v>
      </c>
      <c r="P13" s="194">
        <v>88.7</v>
      </c>
      <c r="Q13" s="193">
        <v>68.900000000000006</v>
      </c>
      <c r="R13" s="194">
        <v>63.4</v>
      </c>
      <c r="S13" s="194">
        <v>76.900000000000006</v>
      </c>
      <c r="T13" s="194">
        <v>77.8</v>
      </c>
      <c r="U13" s="194">
        <v>100</v>
      </c>
      <c r="V13" s="194">
        <v>94.1</v>
      </c>
      <c r="W13" s="194">
        <v>79.8</v>
      </c>
      <c r="X13" s="194">
        <v>94.8</v>
      </c>
      <c r="Y13" s="194">
        <v>85.7</v>
      </c>
      <c r="Z13" s="194">
        <v>84.6</v>
      </c>
      <c r="AA13" s="1"/>
      <c r="AB13" s="1"/>
    </row>
    <row r="14" spans="1:28" ht="21" customHeight="1" x14ac:dyDescent="0.25">
      <c r="A14" s="133" t="s">
        <v>15</v>
      </c>
      <c r="B14" s="150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  <c r="AB14" s="1"/>
    </row>
    <row r="15" spans="1:28" ht="21" customHeight="1" x14ac:dyDescent="0.25">
      <c r="A15" s="131" t="s">
        <v>2</v>
      </c>
      <c r="B15" s="194">
        <v>79.5</v>
      </c>
      <c r="C15" s="193">
        <v>80</v>
      </c>
      <c r="D15" s="193">
        <v>77.8</v>
      </c>
      <c r="E15" s="193">
        <v>83.3</v>
      </c>
      <c r="F15" s="194">
        <v>100</v>
      </c>
      <c r="G15" s="193">
        <v>74.099999999999994</v>
      </c>
      <c r="H15" s="194">
        <v>77.2</v>
      </c>
      <c r="I15" s="193">
        <v>85.1</v>
      </c>
      <c r="J15" s="194">
        <v>81.8</v>
      </c>
      <c r="K15" s="193">
        <v>73.2</v>
      </c>
      <c r="L15" s="194">
        <v>83.3</v>
      </c>
      <c r="M15" s="194">
        <v>84.7</v>
      </c>
      <c r="N15" s="193">
        <v>77.400000000000006</v>
      </c>
      <c r="O15" s="194">
        <v>82.6</v>
      </c>
      <c r="P15" s="194">
        <v>89.8</v>
      </c>
      <c r="Q15" s="193">
        <v>71.400000000000006</v>
      </c>
      <c r="R15" s="193">
        <v>76.7</v>
      </c>
      <c r="S15" s="193">
        <v>71.900000000000006</v>
      </c>
      <c r="T15" s="194">
        <v>92.6</v>
      </c>
      <c r="U15" s="194">
        <v>90.7</v>
      </c>
      <c r="V15" s="193">
        <v>74.3</v>
      </c>
      <c r="W15" s="194">
        <v>75.2</v>
      </c>
      <c r="X15" s="193">
        <v>74.2</v>
      </c>
      <c r="Y15" s="194">
        <v>100</v>
      </c>
      <c r="Z15" s="194">
        <v>83.5</v>
      </c>
      <c r="AA15" s="1"/>
      <c r="AB15" s="1"/>
    </row>
    <row r="16" spans="1:28" ht="21" customHeight="1" x14ac:dyDescent="0.25">
      <c r="A16" s="131" t="s">
        <v>3</v>
      </c>
      <c r="B16" s="127">
        <v>3900</v>
      </c>
      <c r="C16" s="127">
        <v>3558</v>
      </c>
      <c r="D16" s="127">
        <v>5206</v>
      </c>
      <c r="E16" s="127">
        <v>4417</v>
      </c>
      <c r="F16" s="127">
        <v>4753</v>
      </c>
      <c r="G16" s="127">
        <v>3322</v>
      </c>
      <c r="H16" s="127">
        <v>3459</v>
      </c>
      <c r="I16" s="129">
        <v>2906</v>
      </c>
      <c r="J16" s="127">
        <v>4115</v>
      </c>
      <c r="K16" s="127">
        <v>3262</v>
      </c>
      <c r="L16" s="128">
        <v>3076</v>
      </c>
      <c r="M16" s="127">
        <v>2777</v>
      </c>
      <c r="N16" s="127">
        <v>4459</v>
      </c>
      <c r="O16" s="127">
        <v>3643</v>
      </c>
      <c r="P16" s="127">
        <v>4739</v>
      </c>
      <c r="Q16" s="127">
        <v>5898</v>
      </c>
      <c r="R16" s="127">
        <v>3754</v>
      </c>
      <c r="S16" s="127">
        <v>3510</v>
      </c>
      <c r="T16" s="129">
        <v>4174</v>
      </c>
      <c r="U16" s="127">
        <v>3306</v>
      </c>
      <c r="V16" s="127">
        <v>3420</v>
      </c>
      <c r="W16" s="127">
        <v>3284</v>
      </c>
      <c r="X16" s="127">
        <v>3811</v>
      </c>
      <c r="Y16" s="127">
        <v>5679</v>
      </c>
      <c r="Z16" s="127">
        <v>4408</v>
      </c>
      <c r="AB16" s="1"/>
    </row>
    <row r="17" spans="1:28" ht="21" customHeight="1" x14ac:dyDescent="0.25">
      <c r="A17" s="131" t="s">
        <v>10</v>
      </c>
      <c r="B17" s="194">
        <v>76.599999999999994</v>
      </c>
      <c r="C17" s="193">
        <v>79.7</v>
      </c>
      <c r="D17" s="194">
        <v>93.3</v>
      </c>
      <c r="E17" s="194">
        <v>85.7</v>
      </c>
      <c r="F17" s="194">
        <v>80</v>
      </c>
      <c r="G17" s="194">
        <v>71.2</v>
      </c>
      <c r="H17" s="194">
        <v>77.2</v>
      </c>
      <c r="I17" s="194">
        <v>83.6</v>
      </c>
      <c r="J17" s="193">
        <v>72.3</v>
      </c>
      <c r="K17" s="194">
        <v>74.400000000000006</v>
      </c>
      <c r="L17" s="194">
        <v>73.8</v>
      </c>
      <c r="M17" s="194">
        <v>86.7</v>
      </c>
      <c r="N17" s="194">
        <v>74.8</v>
      </c>
      <c r="O17" s="194">
        <v>78.5</v>
      </c>
      <c r="P17" s="194">
        <v>86</v>
      </c>
      <c r="Q17" s="195">
        <v>71.2</v>
      </c>
      <c r="R17" s="193">
        <v>71.8</v>
      </c>
      <c r="S17" s="194">
        <v>77.099999999999994</v>
      </c>
      <c r="T17" s="193">
        <v>89.2</v>
      </c>
      <c r="U17" s="194">
        <v>88</v>
      </c>
      <c r="V17" s="194">
        <v>79.599999999999994</v>
      </c>
      <c r="W17" s="193">
        <v>72.400000000000006</v>
      </c>
      <c r="X17" s="194">
        <v>77.400000000000006</v>
      </c>
      <c r="Y17" s="194">
        <v>100</v>
      </c>
      <c r="Z17" s="194">
        <v>80.599999999999994</v>
      </c>
      <c r="AA17" s="1"/>
      <c r="AB17" s="1"/>
    </row>
    <row r="18" spans="1:28" ht="21" customHeight="1" x14ac:dyDescent="0.25">
      <c r="A18" s="132" t="s">
        <v>13</v>
      </c>
      <c r="B18" s="194">
        <v>80.5</v>
      </c>
      <c r="C18" s="194">
        <v>79.3</v>
      </c>
      <c r="D18" s="194">
        <v>80</v>
      </c>
      <c r="E18" s="195">
        <v>63.3</v>
      </c>
      <c r="F18" s="193">
        <v>86.7</v>
      </c>
      <c r="G18" s="195">
        <v>68.3</v>
      </c>
      <c r="H18" s="194">
        <v>70.2</v>
      </c>
      <c r="I18" s="193">
        <v>65.5</v>
      </c>
      <c r="J18" s="194">
        <v>89.6</v>
      </c>
      <c r="K18" s="194">
        <v>88.4</v>
      </c>
      <c r="L18" s="194">
        <v>98.5</v>
      </c>
      <c r="M18" s="194">
        <v>95.3</v>
      </c>
      <c r="N18" s="194">
        <v>92.7</v>
      </c>
      <c r="O18" s="193">
        <v>73</v>
      </c>
      <c r="P18" s="195">
        <v>76</v>
      </c>
      <c r="Q18" s="195">
        <v>45.1</v>
      </c>
      <c r="R18" s="194">
        <v>99.2</v>
      </c>
      <c r="S18" s="194">
        <v>83.5</v>
      </c>
      <c r="T18" s="194">
        <v>85</v>
      </c>
      <c r="U18" s="194">
        <v>97.9</v>
      </c>
      <c r="V18" s="194">
        <v>99.1</v>
      </c>
      <c r="W18" s="194">
        <v>94.8</v>
      </c>
      <c r="X18" s="195">
        <v>66.400000000000006</v>
      </c>
      <c r="Y18" s="193">
        <v>66.7</v>
      </c>
      <c r="Z18" s="194">
        <v>80.599999999999994</v>
      </c>
      <c r="AA18" s="1"/>
      <c r="AB18" s="1"/>
    </row>
    <row r="19" spans="1:28" ht="21" customHeight="1" x14ac:dyDescent="0.25">
      <c r="A19" s="132" t="s">
        <v>30</v>
      </c>
      <c r="B19" s="194">
        <v>53</v>
      </c>
      <c r="C19" s="194">
        <v>68.900000000000006</v>
      </c>
      <c r="D19" s="195">
        <v>7.7</v>
      </c>
      <c r="E19" s="195">
        <v>35.799999999999997</v>
      </c>
      <c r="F19" s="194">
        <v>78.599999999999994</v>
      </c>
      <c r="G19" s="195">
        <v>14.8</v>
      </c>
      <c r="H19" s="194">
        <v>75</v>
      </c>
      <c r="I19" s="194">
        <v>62.5</v>
      </c>
      <c r="J19" s="194">
        <v>90.7</v>
      </c>
      <c r="K19" s="195">
        <v>41</v>
      </c>
      <c r="L19" s="194">
        <v>97.9</v>
      </c>
      <c r="M19" s="193">
        <v>72.7</v>
      </c>
      <c r="N19" s="194">
        <v>63.2</v>
      </c>
      <c r="O19" s="194">
        <v>66.2</v>
      </c>
      <c r="P19" s="194">
        <v>80.3</v>
      </c>
      <c r="Q19" s="195">
        <v>14.4</v>
      </c>
      <c r="R19" s="194">
        <v>84.5</v>
      </c>
      <c r="S19" s="195">
        <v>21.4</v>
      </c>
      <c r="T19" s="194">
        <v>56</v>
      </c>
      <c r="U19" s="194">
        <v>88.1</v>
      </c>
      <c r="V19" s="194">
        <v>91.4</v>
      </c>
      <c r="W19" s="194">
        <v>83.5</v>
      </c>
      <c r="X19" s="194">
        <v>58.5</v>
      </c>
      <c r="Y19" s="195">
        <v>37</v>
      </c>
      <c r="Z19" s="194">
        <v>68.400000000000006</v>
      </c>
      <c r="AA19" s="1"/>
      <c r="AB19" s="1"/>
    </row>
    <row r="20" spans="1:28" ht="21" customHeight="1" x14ac:dyDescent="0.25">
      <c r="A20" s="133" t="s">
        <v>6</v>
      </c>
      <c r="B20" s="150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7"/>
      <c r="AB20" s="1"/>
    </row>
    <row r="21" spans="1:28" ht="21" customHeight="1" x14ac:dyDescent="0.25">
      <c r="A21" s="131" t="s">
        <v>2</v>
      </c>
      <c r="B21" s="193">
        <v>62.3</v>
      </c>
      <c r="C21" s="193">
        <v>62.3</v>
      </c>
      <c r="D21" s="193">
        <v>65.599999999999994</v>
      </c>
      <c r="E21" s="194">
        <v>66.400000000000006</v>
      </c>
      <c r="F21" s="193">
        <v>66.7</v>
      </c>
      <c r="G21" s="195">
        <v>63.8</v>
      </c>
      <c r="H21" s="195">
        <v>63.7</v>
      </c>
      <c r="I21" s="193">
        <v>66.5</v>
      </c>
      <c r="J21" s="193">
        <v>65.599999999999994</v>
      </c>
      <c r="K21" s="194">
        <v>67.2</v>
      </c>
      <c r="L21" s="194">
        <v>65.5</v>
      </c>
      <c r="M21" s="193">
        <v>63.2</v>
      </c>
      <c r="N21" s="193">
        <v>61.5</v>
      </c>
      <c r="O21" s="193">
        <v>61.9</v>
      </c>
      <c r="P21" s="195">
        <v>59.5</v>
      </c>
      <c r="Q21" s="193">
        <v>65.8</v>
      </c>
      <c r="R21" s="195">
        <v>58.4</v>
      </c>
      <c r="S21" s="194">
        <v>66.599999999999994</v>
      </c>
      <c r="T21" s="195">
        <v>64.3</v>
      </c>
      <c r="U21" s="193">
        <v>64.900000000000006</v>
      </c>
      <c r="V21" s="193">
        <v>61.3</v>
      </c>
      <c r="W21" s="193">
        <v>61.9</v>
      </c>
      <c r="X21" s="193">
        <v>60.3</v>
      </c>
      <c r="Y21" s="195">
        <v>58.1</v>
      </c>
      <c r="Z21" s="193">
        <v>69.599999999999994</v>
      </c>
      <c r="AA21" s="1"/>
      <c r="AB21" s="1"/>
    </row>
    <row r="22" spans="1:28" ht="21" customHeight="1" x14ac:dyDescent="0.25">
      <c r="A22" s="131" t="s">
        <v>3</v>
      </c>
      <c r="B22" s="127">
        <v>5510</v>
      </c>
      <c r="C22" s="127">
        <v>5828</v>
      </c>
      <c r="D22" s="127">
        <v>6088</v>
      </c>
      <c r="E22" s="128">
        <v>4323</v>
      </c>
      <c r="F22" s="127">
        <v>5506</v>
      </c>
      <c r="G22" s="128">
        <v>4750</v>
      </c>
      <c r="H22" s="129">
        <v>4016</v>
      </c>
      <c r="I22" s="127">
        <v>4635</v>
      </c>
      <c r="J22" s="127">
        <v>6226</v>
      </c>
      <c r="K22" s="127">
        <v>5395</v>
      </c>
      <c r="L22" s="128">
        <v>4971</v>
      </c>
      <c r="M22" s="127">
        <v>5637</v>
      </c>
      <c r="N22" s="127">
        <v>5551</v>
      </c>
      <c r="O22" s="127">
        <v>5468</v>
      </c>
      <c r="P22" s="127">
        <v>5651</v>
      </c>
      <c r="Q22" s="127">
        <v>6112</v>
      </c>
      <c r="R22" s="127">
        <v>6210</v>
      </c>
      <c r="S22" s="127">
        <v>5280</v>
      </c>
      <c r="T22" s="127">
        <v>5935</v>
      </c>
      <c r="U22" s="127">
        <v>5379</v>
      </c>
      <c r="V22" s="127">
        <v>5636</v>
      </c>
      <c r="W22" s="127">
        <v>6000</v>
      </c>
      <c r="X22" s="127">
        <v>6216</v>
      </c>
      <c r="Y22" s="127">
        <v>5042</v>
      </c>
      <c r="Z22" s="128">
        <v>5353</v>
      </c>
      <c r="AB22" s="1"/>
    </row>
    <row r="23" spans="1:28" ht="21" customHeight="1" x14ac:dyDescent="0.25">
      <c r="A23" s="134" t="s">
        <v>10</v>
      </c>
      <c r="B23" s="193">
        <v>62.2</v>
      </c>
      <c r="C23" s="193">
        <v>62.9</v>
      </c>
      <c r="D23" s="193">
        <v>64.5</v>
      </c>
      <c r="E23" s="194">
        <v>66.5</v>
      </c>
      <c r="F23" s="193">
        <v>64.3</v>
      </c>
      <c r="G23" s="193">
        <v>64.3</v>
      </c>
      <c r="H23" s="193">
        <v>63.5</v>
      </c>
      <c r="I23" s="193">
        <v>64.5</v>
      </c>
      <c r="J23" s="193">
        <v>67.099999999999994</v>
      </c>
      <c r="K23" s="193">
        <v>65.900000000000006</v>
      </c>
      <c r="L23" s="194">
        <v>66</v>
      </c>
      <c r="M23" s="193">
        <v>63.5</v>
      </c>
      <c r="N23" s="193">
        <v>63.3</v>
      </c>
      <c r="O23" s="193">
        <v>62.9</v>
      </c>
      <c r="P23" s="193">
        <v>61.2</v>
      </c>
      <c r="Q23" s="193">
        <v>65.400000000000006</v>
      </c>
      <c r="R23" s="195">
        <v>57.4</v>
      </c>
      <c r="S23" s="194">
        <v>65.900000000000006</v>
      </c>
      <c r="T23" s="193">
        <v>63.1</v>
      </c>
      <c r="U23" s="194">
        <v>65.5</v>
      </c>
      <c r="V23" s="193">
        <v>60.7</v>
      </c>
      <c r="W23" s="193">
        <v>59.1</v>
      </c>
      <c r="X23" s="193">
        <v>63.1</v>
      </c>
      <c r="Y23" s="195">
        <v>57.5</v>
      </c>
      <c r="Z23" s="193">
        <v>66.400000000000006</v>
      </c>
      <c r="AA23" s="1"/>
      <c r="AB23" s="1"/>
    </row>
    <row r="26" spans="1:28" x14ac:dyDescent="0.25">
      <c r="A26" s="181" t="s">
        <v>7</v>
      </c>
      <c r="B26" s="181"/>
      <c r="C26" s="181"/>
    </row>
    <row r="27" spans="1:28" x14ac:dyDescent="0.25">
      <c r="A27" s="182" t="s">
        <v>8</v>
      </c>
      <c r="B27" s="182"/>
      <c r="C27" s="182"/>
    </row>
    <row r="28" spans="1:28" x14ac:dyDescent="0.25">
      <c r="A28" s="183" t="s">
        <v>9</v>
      </c>
      <c r="B28" s="183"/>
      <c r="C28" s="183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94D2-0D94-4129-92BB-BDC72AA2AD64}">
  <dimension ref="A1:AB28"/>
  <sheetViews>
    <sheetView workbookViewId="0">
      <selection activeCell="K3" sqref="K3"/>
    </sheetView>
  </sheetViews>
  <sheetFormatPr defaultColWidth="9.140625" defaultRowHeight="15" x14ac:dyDescent="0.25"/>
  <cols>
    <col min="1" max="1" width="34.140625" style="37" bestFit="1" customWidth="1"/>
    <col min="2" max="2" width="10.140625" style="37" bestFit="1" customWidth="1"/>
    <col min="3" max="16384" width="9.140625" style="37"/>
  </cols>
  <sheetData>
    <row r="1" spans="1:28" ht="21" customHeight="1" x14ac:dyDescent="0.25">
      <c r="A1" s="168"/>
      <c r="B1" s="169" t="s">
        <v>57</v>
      </c>
      <c r="C1" s="170" t="s">
        <v>32</v>
      </c>
      <c r="D1" s="170" t="s">
        <v>33</v>
      </c>
      <c r="E1" s="170" t="s">
        <v>34</v>
      </c>
      <c r="F1" s="170" t="s">
        <v>35</v>
      </c>
      <c r="G1" s="170" t="s">
        <v>36</v>
      </c>
      <c r="H1" s="170" t="s">
        <v>37</v>
      </c>
      <c r="I1" s="170" t="s">
        <v>38</v>
      </c>
      <c r="J1" s="170" t="s">
        <v>39</v>
      </c>
      <c r="K1" s="170" t="s">
        <v>40</v>
      </c>
      <c r="L1" s="170" t="s">
        <v>41</v>
      </c>
      <c r="M1" s="170" t="s">
        <v>42</v>
      </c>
      <c r="N1" s="170" t="s">
        <v>43</v>
      </c>
      <c r="O1" s="170" t="s">
        <v>44</v>
      </c>
      <c r="P1" s="170" t="s">
        <v>45</v>
      </c>
      <c r="Q1" s="170" t="s">
        <v>46</v>
      </c>
      <c r="R1" s="170" t="s">
        <v>47</v>
      </c>
      <c r="S1" s="170" t="s">
        <v>48</v>
      </c>
      <c r="T1" s="170" t="s">
        <v>49</v>
      </c>
      <c r="U1" s="170" t="s">
        <v>50</v>
      </c>
      <c r="V1" s="170" t="s">
        <v>51</v>
      </c>
      <c r="W1" s="170" t="s">
        <v>52</v>
      </c>
      <c r="X1" s="170" t="s">
        <v>53</v>
      </c>
      <c r="Y1" s="170" t="s">
        <v>54</v>
      </c>
      <c r="Z1" s="170" t="s">
        <v>55</v>
      </c>
    </row>
    <row r="2" spans="1:28" ht="21" customHeight="1" x14ac:dyDescent="0.25">
      <c r="A2" s="171" t="s">
        <v>1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4"/>
    </row>
    <row r="3" spans="1:28" ht="21" customHeight="1" x14ac:dyDescent="0.25">
      <c r="A3" s="175" t="s">
        <v>2</v>
      </c>
      <c r="B3" s="157">
        <f>Statewide!$M8-PY2020Q4!B3</f>
        <v>0</v>
      </c>
      <c r="C3" s="158">
        <f>'LWDB 01'!$M5-PY2020Q4!$C3</f>
        <v>0</v>
      </c>
      <c r="D3" s="159">
        <f>'LWDB 02'!$M5-PY2020Q4!$D3</f>
        <v>0</v>
      </c>
      <c r="E3" s="159">
        <f>'LWDB 03'!$M5-PY2020Q4!$E3</f>
        <v>0</v>
      </c>
      <c r="F3" s="159">
        <f>'LWDB 04'!$M5-PY2020Q4!$F3</f>
        <v>0</v>
      </c>
      <c r="G3" s="159">
        <f>'LWDB 05'!$M5-PY2020Q4!$G3</f>
        <v>0</v>
      </c>
      <c r="H3" s="159">
        <f>'LWDB 06'!$M5-PY2020Q4!$H3</f>
        <v>0</v>
      </c>
      <c r="I3" s="159">
        <f>'LWDB 07'!$M5-PY2020Q4!$I3</f>
        <v>0</v>
      </c>
      <c r="J3" s="159">
        <f>'LWDB 08'!$M5-PY2020Q4!$J3</f>
        <v>0</v>
      </c>
      <c r="K3" s="159">
        <f>'LWDB 09'!$M5-PY2020Q4!$K3</f>
        <v>0</v>
      </c>
      <c r="L3" s="159">
        <f>'LWDB 10'!$M5-PY2020Q4!$L3</f>
        <v>0</v>
      </c>
      <c r="M3" s="159">
        <f>'LWDB 11'!$M5-PY2020Q4!$M3</f>
        <v>0</v>
      </c>
      <c r="N3" s="159">
        <f>'LWDB 12'!$M5-PY2020Q4!$N3</f>
        <v>0</v>
      </c>
      <c r="O3" s="159">
        <f>'LWDB 13'!$M5-PY2020Q4!$O3</f>
        <v>0</v>
      </c>
      <c r="P3" s="159">
        <f>'LWDB 14'!$M5-PY2020Q4!$P3</f>
        <v>0</v>
      </c>
      <c r="Q3" s="159">
        <f>'LWDB 15'!$M5-PY2020Q4!$Q3</f>
        <v>0</v>
      </c>
      <c r="R3" s="159">
        <f>'LWDB 16'!$M5-PY2020Q4!$R3</f>
        <v>0</v>
      </c>
      <c r="S3" s="159">
        <f>'LWDB 17'!$M5-PY2020Q4!$S3</f>
        <v>0</v>
      </c>
      <c r="T3" s="159">
        <f>'LWDB 18'!$M5-PY2020Q4!$T3</f>
        <v>0</v>
      </c>
      <c r="U3" s="159">
        <f>'LWDB 19'!$M5-PY2020Q4!$U3</f>
        <v>0</v>
      </c>
      <c r="V3" s="159">
        <f>'LWDB 20'!$M5-PY2020Q4!$V3</f>
        <v>0</v>
      </c>
      <c r="W3" s="159">
        <f>'LWDB 21'!$M5-PY2020Q4!$W3</f>
        <v>0</v>
      </c>
      <c r="X3" s="159">
        <f>'LWDB 22'!$M5-PY2020Q4!$X3</f>
        <v>0</v>
      </c>
      <c r="Y3" s="159">
        <f>'LWDB 23'!$M5-PY2020Q4!$Y3</f>
        <v>0</v>
      </c>
      <c r="Z3" s="159">
        <f>'LWDB 24'!$M5-PY2020Q4!$Z3</f>
        <v>0</v>
      </c>
      <c r="AA3" s="38"/>
      <c r="AB3" s="38"/>
    </row>
    <row r="4" spans="1:28" ht="21" customHeight="1" x14ac:dyDescent="0.25">
      <c r="A4" s="175" t="s">
        <v>3</v>
      </c>
      <c r="B4" s="160">
        <f>Statewide!$M9-PY2020Q4!B4</f>
        <v>0</v>
      </c>
      <c r="C4" s="161">
        <f>'LWDB 01'!$M6-PY2020Q4!$C4</f>
        <v>0</v>
      </c>
      <c r="D4" s="160">
        <f>'LWDB 02'!$M6-PY2020Q4!$D4</f>
        <v>0</v>
      </c>
      <c r="E4" s="160">
        <f>'LWDB 03'!$M6-PY2020Q4!$E4</f>
        <v>0</v>
      </c>
      <c r="F4" s="160">
        <f>'LWDB 04'!$M6-PY2020Q4!$F4</f>
        <v>0</v>
      </c>
      <c r="G4" s="160">
        <f>'LWDB 05'!$M6-PY2020Q4!$G4</f>
        <v>0</v>
      </c>
      <c r="H4" s="160">
        <f>'LWDB 06'!$M6-PY2020Q4!$H4</f>
        <v>0</v>
      </c>
      <c r="I4" s="160">
        <f>'LWDB 07'!$M6-PY2020Q4!$I4</f>
        <v>0</v>
      </c>
      <c r="J4" s="160">
        <f>'LWDB 08'!$M6-PY2020Q4!$J4</f>
        <v>0</v>
      </c>
      <c r="K4" s="160">
        <f>'LWDB 09'!$M6-PY2020Q4!$K4</f>
        <v>0</v>
      </c>
      <c r="L4" s="160">
        <f>'LWDB 10'!$M6-PY2020Q4!$L4</f>
        <v>0</v>
      </c>
      <c r="M4" s="160">
        <f>'LWDB 11'!$M6-PY2020Q4!$M4</f>
        <v>0</v>
      </c>
      <c r="N4" s="160">
        <f>'LWDB 12'!$M6-PY2020Q4!$N4</f>
        <v>0</v>
      </c>
      <c r="O4" s="160">
        <f>'LWDB 13'!$M6-PY2020Q4!$O4</f>
        <v>0</v>
      </c>
      <c r="P4" s="160">
        <f>'LWDB 14'!$M6-PY2020Q4!$P4</f>
        <v>0</v>
      </c>
      <c r="Q4" s="160">
        <f>'LWDB 15'!$M6-PY2020Q4!$Q4</f>
        <v>0</v>
      </c>
      <c r="R4" s="160">
        <f>'LWDB 16'!$M6-PY2020Q4!$R4</f>
        <v>0</v>
      </c>
      <c r="S4" s="160">
        <f>'LWDB 17'!$M6-PY2020Q4!$S4</f>
        <v>0</v>
      </c>
      <c r="T4" s="160">
        <f>'LWDB 18'!$M6-PY2020Q4!$T4</f>
        <v>0</v>
      </c>
      <c r="U4" s="160">
        <f>'LWDB 19'!$M6-PY2020Q4!$U4</f>
        <v>0</v>
      </c>
      <c r="V4" s="160">
        <f>'LWDB 20'!$M6-PY2020Q4!$V4</f>
        <v>0</v>
      </c>
      <c r="W4" s="160">
        <f>'LWDB 21'!$M6-PY2020Q4!$W4</f>
        <v>0</v>
      </c>
      <c r="X4" s="160">
        <f>'LWDB 22'!$M6-PY2020Q4!$X4</f>
        <v>0</v>
      </c>
      <c r="Y4" s="160">
        <f>'LWDB 23'!$M6-PY2020Q4!$Y4</f>
        <v>0</v>
      </c>
      <c r="Z4" s="160">
        <f>'LWDB 24'!$M6-PY2020Q4!$Z4</f>
        <v>0</v>
      </c>
      <c r="AB4" s="38"/>
    </row>
    <row r="5" spans="1:28" ht="21" customHeight="1" x14ac:dyDescent="0.25">
      <c r="A5" s="175" t="s">
        <v>10</v>
      </c>
      <c r="B5" s="162">
        <f>Statewide!$M10-PY2020Q4!B5</f>
        <v>0</v>
      </c>
      <c r="C5" s="163">
        <f>'LWDB 01'!$M7-PY2020Q4!$C5</f>
        <v>0</v>
      </c>
      <c r="D5" s="164">
        <f>'LWDB 02'!$M7-PY2020Q4!$D5</f>
        <v>0</v>
      </c>
      <c r="E5" s="164">
        <f>'LWDB 03'!$M7-PY2020Q4!$E5</f>
        <v>0</v>
      </c>
      <c r="F5" s="164">
        <f>'LWDB 04'!$M7-PY2020Q4!$F5</f>
        <v>0</v>
      </c>
      <c r="G5" s="164">
        <f>'LWDB 05'!$M7-PY2020Q4!$G5</f>
        <v>0</v>
      </c>
      <c r="H5" s="164">
        <f>'LWDB 06'!$M7-PY2020Q4!$H5</f>
        <v>0</v>
      </c>
      <c r="I5" s="164">
        <f>'LWDB 07'!$M7-PY2020Q4!$I5</f>
        <v>0</v>
      </c>
      <c r="J5" s="164">
        <f>'LWDB 08'!$M7-PY2020Q4!$J5</f>
        <v>0</v>
      </c>
      <c r="K5" s="164">
        <f>'LWDB 09'!$M7-PY2020Q4!$K5</f>
        <v>0</v>
      </c>
      <c r="L5" s="164">
        <f>'LWDB 10'!$M7-PY2020Q4!$L5</f>
        <v>0</v>
      </c>
      <c r="M5" s="164">
        <f>'LWDB 11'!$M7-PY2020Q4!$M5</f>
        <v>0</v>
      </c>
      <c r="N5" s="164">
        <f>'LWDB 12'!$M7-PY2020Q4!$N5</f>
        <v>0</v>
      </c>
      <c r="O5" s="164">
        <f>'LWDB 13'!$M7-PY2020Q4!$O5</f>
        <v>0</v>
      </c>
      <c r="P5" s="164">
        <f>'LWDB 14'!$M7-PY2020Q4!$P5</f>
        <v>0</v>
      </c>
      <c r="Q5" s="164">
        <f>'LWDB 15'!$M7-PY2020Q4!$Q5</f>
        <v>0</v>
      </c>
      <c r="R5" s="164">
        <f>'LWDB 16'!$M7-PY2020Q4!$R5</f>
        <v>0</v>
      </c>
      <c r="S5" s="164">
        <f>'LWDB 17'!$M7-PY2020Q4!$S5</f>
        <v>0</v>
      </c>
      <c r="T5" s="164">
        <f>'LWDB 18'!$M7-PY2020Q4!$T5</f>
        <v>0</v>
      </c>
      <c r="U5" s="164">
        <f>'LWDB 19'!$M7-PY2020Q4!$U5</f>
        <v>0</v>
      </c>
      <c r="V5" s="164">
        <f>'LWDB 20'!$M7-PY2020Q4!$V5</f>
        <v>0</v>
      </c>
      <c r="W5" s="164">
        <f>'LWDB 21'!$M7-PY2020Q4!$W5</f>
        <v>0</v>
      </c>
      <c r="X5" s="164">
        <f>'LWDB 22'!$M7-PY2020Q4!$X5</f>
        <v>0</v>
      </c>
      <c r="Y5" s="164">
        <f>'LWDB 23'!$M7-PY2020Q4!$Y5</f>
        <v>0</v>
      </c>
      <c r="Z5" s="164">
        <f>'LWDB 24'!$M7-PY2020Q4!$Z5</f>
        <v>0</v>
      </c>
      <c r="AB5" s="38"/>
    </row>
    <row r="6" spans="1:28" ht="21" customHeight="1" x14ac:dyDescent="0.25">
      <c r="A6" s="176" t="s">
        <v>13</v>
      </c>
      <c r="B6" s="162">
        <f>Statewide!$M11-PY2020Q4!B6</f>
        <v>0</v>
      </c>
      <c r="C6" s="163">
        <f>'LWDB 01'!$M8-PY2020Q4!$C6</f>
        <v>0</v>
      </c>
      <c r="D6" s="164">
        <f>'LWDB 02'!$M8-PY2020Q4!$D6</f>
        <v>0</v>
      </c>
      <c r="E6" s="164">
        <f>'LWDB 03'!$M8-PY2020Q4!$E6</f>
        <v>0</v>
      </c>
      <c r="F6" s="164">
        <f>'LWDB 04'!$M8-PY2020Q4!$F6</f>
        <v>0</v>
      </c>
      <c r="G6" s="164">
        <f>'LWDB 05'!$M8-PY2020Q4!$G6</f>
        <v>0</v>
      </c>
      <c r="H6" s="164">
        <f>'LWDB 06'!$M8-PY2020Q4!$H6</f>
        <v>0</v>
      </c>
      <c r="I6" s="164">
        <f>'LWDB 07'!$M8-PY2020Q4!$I6</f>
        <v>0</v>
      </c>
      <c r="J6" s="164">
        <f>'LWDB 08'!$M8-PY2020Q4!$J6</f>
        <v>0</v>
      </c>
      <c r="K6" s="164">
        <f>'LWDB 09'!$M8-PY2020Q4!$K6</f>
        <v>0</v>
      </c>
      <c r="L6" s="164">
        <f>'LWDB 10'!$M8-PY2020Q4!$L6</f>
        <v>0</v>
      </c>
      <c r="M6" s="164">
        <f>'LWDB 11'!$M8-PY2020Q4!$M6</f>
        <v>0</v>
      </c>
      <c r="N6" s="164">
        <f>'LWDB 12'!$M8-PY2020Q4!$N6</f>
        <v>0</v>
      </c>
      <c r="O6" s="164">
        <f>'LWDB 13'!$M8-PY2020Q4!$O6</f>
        <v>0</v>
      </c>
      <c r="P6" s="164">
        <f>'LWDB 14'!$M8-PY2020Q4!$P6</f>
        <v>0</v>
      </c>
      <c r="Q6" s="164">
        <f>'LWDB 15'!$M8-PY2020Q4!$Q6</f>
        <v>0</v>
      </c>
      <c r="R6" s="164">
        <f>'LWDB 16'!$M8-PY2020Q4!$R6</f>
        <v>0</v>
      </c>
      <c r="S6" s="164">
        <f>'LWDB 17'!$M8-PY2020Q4!$S6</f>
        <v>0</v>
      </c>
      <c r="T6" s="164">
        <f>'LWDB 18'!$M8-PY2020Q4!$T6</f>
        <v>0</v>
      </c>
      <c r="U6" s="164">
        <f>'LWDB 19'!$M8-PY2020Q4!$U6</f>
        <v>0</v>
      </c>
      <c r="V6" s="164">
        <f>'LWDB 20'!$M8-PY2020Q4!$V6</f>
        <v>0</v>
      </c>
      <c r="W6" s="164">
        <f>'LWDB 21'!$M8-PY2020Q4!$W6</f>
        <v>0</v>
      </c>
      <c r="X6" s="164">
        <f>'LWDB 22'!$M8-PY2020Q4!$X6</f>
        <v>0</v>
      </c>
      <c r="Y6" s="164">
        <f>'LWDB 23'!$M8-PY2020Q4!$Y6</f>
        <v>0</v>
      </c>
      <c r="Z6" s="164">
        <f>'LWDB 24'!$M8-PY2020Q4!$Z6</f>
        <v>0</v>
      </c>
      <c r="AB6" s="38"/>
    </row>
    <row r="7" spans="1:28" ht="21" customHeight="1" x14ac:dyDescent="0.25">
      <c r="A7" s="176" t="s">
        <v>30</v>
      </c>
      <c r="B7" s="162">
        <f>Statewide!$M12-PY2020Q4!B7</f>
        <v>0</v>
      </c>
      <c r="C7" s="163">
        <f>'LWDB 01'!$M9-PY2020Q4!$C7</f>
        <v>0</v>
      </c>
      <c r="D7" s="164">
        <f>'LWDB 02'!$M9-PY2020Q4!$D7</f>
        <v>0</v>
      </c>
      <c r="E7" s="164">
        <f>'LWDB 03'!$M9-PY2020Q4!$E7</f>
        <v>0</v>
      </c>
      <c r="F7" s="164">
        <f>'LWDB 04'!$M9-PY2020Q4!$F7</f>
        <v>0</v>
      </c>
      <c r="G7" s="164">
        <f>'LWDB 05'!$M9-PY2020Q4!$G7</f>
        <v>0</v>
      </c>
      <c r="H7" s="164">
        <f>'LWDB 06'!$M9-PY2020Q4!$H7</f>
        <v>0</v>
      </c>
      <c r="I7" s="164">
        <f>'LWDB 07'!$M9-PY2020Q4!$I7</f>
        <v>0</v>
      </c>
      <c r="J7" s="164">
        <f>'LWDB 08'!$M9-PY2020Q4!$J7</f>
        <v>0</v>
      </c>
      <c r="K7" s="164">
        <f>'LWDB 09'!$M9-PY2020Q4!$K7</f>
        <v>0</v>
      </c>
      <c r="L7" s="164">
        <f>'LWDB 10'!$M9-PY2020Q4!$L7</f>
        <v>0</v>
      </c>
      <c r="M7" s="164">
        <f>'LWDB 11'!$M9-PY2020Q4!$M7</f>
        <v>0</v>
      </c>
      <c r="N7" s="164">
        <f>'LWDB 12'!$M9-PY2020Q4!$N7</f>
        <v>0</v>
      </c>
      <c r="O7" s="164">
        <f>'LWDB 13'!$M9-PY2020Q4!$O7</f>
        <v>0</v>
      </c>
      <c r="P7" s="164">
        <f>'LWDB 14'!$M9-PY2020Q4!$P7</f>
        <v>0</v>
      </c>
      <c r="Q7" s="164">
        <f>'LWDB 15'!$M9-PY2020Q4!$Q7</f>
        <v>0</v>
      </c>
      <c r="R7" s="164">
        <f>'LWDB 16'!$M9-PY2020Q4!$R7</f>
        <v>0</v>
      </c>
      <c r="S7" s="164">
        <f>'LWDB 17'!$M9-PY2020Q4!$S7</f>
        <v>0</v>
      </c>
      <c r="T7" s="164">
        <f>'LWDB 18'!$M9-PY2020Q4!$T7</f>
        <v>0</v>
      </c>
      <c r="U7" s="164">
        <f>'LWDB 19'!$M9-PY2020Q4!$U7</f>
        <v>0</v>
      </c>
      <c r="V7" s="164">
        <f>'LWDB 20'!$M9-PY2020Q4!$V7</f>
        <v>0</v>
      </c>
      <c r="W7" s="164">
        <f>'LWDB 21'!$M9-PY2020Q4!$W7</f>
        <v>0</v>
      </c>
      <c r="X7" s="164">
        <f>'LWDB 22'!$M9-PY2020Q4!$X7</f>
        <v>0</v>
      </c>
      <c r="Y7" s="164">
        <f>'LWDB 23'!$M9-PY2020Q4!$Y7</f>
        <v>0</v>
      </c>
      <c r="Z7" s="164">
        <f>'LWDB 24'!$M9-PY2020Q4!$Z7</f>
        <v>0</v>
      </c>
      <c r="AB7" s="38"/>
    </row>
    <row r="8" spans="1:28" ht="21" customHeight="1" x14ac:dyDescent="0.25">
      <c r="A8" s="177" t="s">
        <v>14</v>
      </c>
      <c r="B8" s="178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/>
      <c r="AB8" s="38"/>
    </row>
    <row r="9" spans="1:28" ht="21" customHeight="1" x14ac:dyDescent="0.25">
      <c r="A9" s="175" t="s">
        <v>2</v>
      </c>
      <c r="B9" s="162">
        <f>Statewide!$M14-PY2020Q4!B9</f>
        <v>0</v>
      </c>
      <c r="C9" s="163">
        <f>'LWDB 01'!$M11-PY2020Q4!$C9</f>
        <v>0</v>
      </c>
      <c r="D9" s="164">
        <f>'LWDB 02'!$M11-PY2020Q4!$D9</f>
        <v>0</v>
      </c>
      <c r="E9" s="164">
        <f>'LWDB 03'!$M11-PY2020Q4!$E9</f>
        <v>0</v>
      </c>
      <c r="F9" s="164">
        <f>'LWDB 04'!$M11-PY2020Q4!$F9</f>
        <v>0</v>
      </c>
      <c r="G9" s="164">
        <f>'LWDB 05'!$M11-PY2020Q4!$G9</f>
        <v>0</v>
      </c>
      <c r="H9" s="164">
        <f>'LWDB 06'!$M11-PY2020Q4!$H9</f>
        <v>0</v>
      </c>
      <c r="I9" s="164">
        <f>'LWDB 07'!$M11-PY2020Q4!$I9</f>
        <v>0</v>
      </c>
      <c r="J9" s="164">
        <f>'LWDB 08'!$M11-PY2020Q4!$J9</f>
        <v>0</v>
      </c>
      <c r="K9" s="164">
        <f>'LWDB 09'!$M11-PY2020Q4!$K9</f>
        <v>0</v>
      </c>
      <c r="L9" s="164">
        <f>'LWDB 10'!$M11-PY2020Q4!$L9</f>
        <v>0</v>
      </c>
      <c r="M9" s="164">
        <f>'LWDB 11'!$M11-PY2020Q4!$M9</f>
        <v>0</v>
      </c>
      <c r="N9" s="164">
        <f>'LWDB 12'!$M11-PY2020Q4!$N9</f>
        <v>0</v>
      </c>
      <c r="O9" s="164">
        <f>'LWDB 13'!$M11-PY2020Q4!$O9</f>
        <v>0</v>
      </c>
      <c r="P9" s="164">
        <f>'LWDB 14'!$M11-PY2020Q4!$P9</f>
        <v>0</v>
      </c>
      <c r="Q9" s="164">
        <f>'LWDB 15'!$M11-PY2020Q4!$Q9</f>
        <v>0</v>
      </c>
      <c r="R9" s="164">
        <f>'LWDB 16'!$M11-PY2020Q4!$R9</f>
        <v>0</v>
      </c>
      <c r="S9" s="164">
        <f>'LWDB 17'!$M11-PY2020Q4!$S9</f>
        <v>0</v>
      </c>
      <c r="T9" s="164">
        <f>'LWDB 18'!$M11-PY2020Q4!$T9</f>
        <v>0</v>
      </c>
      <c r="U9" s="164">
        <f>'LWDB 19'!$M11-PY2020Q4!$U9</f>
        <v>0</v>
      </c>
      <c r="V9" s="164">
        <f>'LWDB 20'!$M11-PY2020Q4!$V9</f>
        <v>0</v>
      </c>
      <c r="W9" s="164">
        <f>'LWDB 21'!$M11-PY2020Q4!$W9</f>
        <v>0</v>
      </c>
      <c r="X9" s="164">
        <f>'LWDB 22'!$M11-PY2020Q4!$X9</f>
        <v>0</v>
      </c>
      <c r="Y9" s="164">
        <f>'LWDB 23'!$M11-PY2020Q4!$Y9</f>
        <v>0</v>
      </c>
      <c r="Z9" s="164">
        <f>'LWDB 24'!$M11-PY2020Q4!$Z9</f>
        <v>0</v>
      </c>
      <c r="AB9" s="38"/>
    </row>
    <row r="10" spans="1:28" ht="21" customHeight="1" x14ac:dyDescent="0.25">
      <c r="A10" s="175" t="s">
        <v>3</v>
      </c>
      <c r="B10" s="160">
        <f>Statewide!$M15-PY2020Q4!B10</f>
        <v>0</v>
      </c>
      <c r="C10" s="161">
        <f>'LWDB 01'!$M12-PY2020Q4!$C10</f>
        <v>0</v>
      </c>
      <c r="D10" s="160">
        <f>'LWDB 02'!$M12-PY2020Q4!$D10</f>
        <v>0</v>
      </c>
      <c r="E10" s="160">
        <f>'LWDB 03'!$M12-PY2020Q4!$E10</f>
        <v>0</v>
      </c>
      <c r="F10" s="160">
        <f>'LWDB 04'!$M12-PY2020Q4!$F10</f>
        <v>0</v>
      </c>
      <c r="G10" s="160">
        <f>'LWDB 05'!$M12-PY2020Q4!$G10</f>
        <v>0</v>
      </c>
      <c r="H10" s="160">
        <f>'LWDB 06'!$M12-PY2020Q4!$H10</f>
        <v>0</v>
      </c>
      <c r="I10" s="160">
        <f>'LWDB 07'!$M12-PY2020Q4!$I10</f>
        <v>0</v>
      </c>
      <c r="J10" s="160">
        <f>'LWDB 08'!$M12-PY2020Q4!$J10</f>
        <v>0</v>
      </c>
      <c r="K10" s="160">
        <f>'LWDB 09'!$M12-PY2020Q4!$K10</f>
        <v>0</v>
      </c>
      <c r="L10" s="160">
        <f>'LWDB 10'!$M12-PY2020Q4!$L10</f>
        <v>0</v>
      </c>
      <c r="M10" s="160">
        <f>'LWDB 11'!$M12-PY2020Q4!$M10</f>
        <v>0</v>
      </c>
      <c r="N10" s="160">
        <f>'LWDB 12'!$M12-PY2020Q4!$N10</f>
        <v>0</v>
      </c>
      <c r="O10" s="160">
        <f>'LWDB 13'!$M12-PY2020Q4!$O10</f>
        <v>0</v>
      </c>
      <c r="P10" s="160">
        <f>'LWDB 14'!$M12-PY2020Q4!$P10</f>
        <v>0</v>
      </c>
      <c r="Q10" s="160">
        <f>'LWDB 15'!$M12-PY2020Q4!$Q10</f>
        <v>0</v>
      </c>
      <c r="R10" s="160">
        <f>'LWDB 16'!$M12-PY2020Q4!$R10</f>
        <v>0</v>
      </c>
      <c r="S10" s="160">
        <f>'LWDB 17'!$M12-PY2020Q4!$S10</f>
        <v>0</v>
      </c>
      <c r="T10" s="160">
        <f>'LWDB 18'!$M12-PY2020Q4!$T10</f>
        <v>0</v>
      </c>
      <c r="U10" s="160">
        <f>'LWDB 19'!$M12-PY2020Q4!$U10</f>
        <v>0</v>
      </c>
      <c r="V10" s="160">
        <f>'LWDB 20'!$M12-PY2020Q4!$V10</f>
        <v>0</v>
      </c>
      <c r="W10" s="160">
        <f>'LWDB 21'!$M12-PY2020Q4!$W10</f>
        <v>0</v>
      </c>
      <c r="X10" s="160">
        <f>'LWDB 22'!$M12-PY2020Q4!$X10</f>
        <v>0</v>
      </c>
      <c r="Y10" s="160">
        <f>'LWDB 23'!$M12-PY2020Q4!$Y10</f>
        <v>0</v>
      </c>
      <c r="Z10" s="160">
        <f>'LWDB 24'!$M12-PY2020Q4!$Z10</f>
        <v>0</v>
      </c>
      <c r="AB10" s="38"/>
    </row>
    <row r="11" spans="1:28" ht="21" customHeight="1" x14ac:dyDescent="0.25">
      <c r="A11" s="175" t="s">
        <v>10</v>
      </c>
      <c r="B11" s="162">
        <f>Statewide!$M16-PY2020Q4!B11</f>
        <v>0</v>
      </c>
      <c r="C11" s="163">
        <f>'LWDB 01'!$M13-PY2020Q4!$C11</f>
        <v>0</v>
      </c>
      <c r="D11" s="164">
        <f>'LWDB 02'!$M13-PY2020Q4!$D11</f>
        <v>0</v>
      </c>
      <c r="E11" s="164">
        <f>'LWDB 03'!$M13-PY2020Q4!$E11</f>
        <v>0</v>
      </c>
      <c r="F11" s="164">
        <f>'LWDB 04'!$M13-PY2020Q4!$F11</f>
        <v>0</v>
      </c>
      <c r="G11" s="164">
        <f>'LWDB 05'!$M13-PY2020Q4!$G11</f>
        <v>0</v>
      </c>
      <c r="H11" s="164">
        <f>'LWDB 06'!$M13-PY2020Q4!$H11</f>
        <v>0</v>
      </c>
      <c r="I11" s="164">
        <f>'LWDB 07'!$M13-PY2020Q4!$I11</f>
        <v>0</v>
      </c>
      <c r="J11" s="164">
        <f>'LWDB 08'!$M13-PY2020Q4!$J11</f>
        <v>0</v>
      </c>
      <c r="K11" s="164">
        <f>'LWDB 09'!$M13-PY2020Q4!$K11</f>
        <v>0</v>
      </c>
      <c r="L11" s="164">
        <f>'LWDB 10'!$M13-PY2020Q4!$L11</f>
        <v>0</v>
      </c>
      <c r="M11" s="164">
        <f>'LWDB 11'!$M13-PY2020Q4!$M11</f>
        <v>0</v>
      </c>
      <c r="N11" s="164">
        <f>'LWDB 12'!$M13-PY2020Q4!$N11</f>
        <v>0</v>
      </c>
      <c r="O11" s="164">
        <f>'LWDB 13'!$M13-PY2020Q4!$O11</f>
        <v>0</v>
      </c>
      <c r="P11" s="164">
        <f>'LWDB 14'!$M13-PY2020Q4!$P11</f>
        <v>0</v>
      </c>
      <c r="Q11" s="164">
        <f>'LWDB 15'!$M13-PY2020Q4!$Q11</f>
        <v>0</v>
      </c>
      <c r="R11" s="164">
        <f>'LWDB 16'!$M13-PY2020Q4!$R11</f>
        <v>0</v>
      </c>
      <c r="S11" s="164">
        <f>'LWDB 17'!$M13-PY2020Q4!$S11</f>
        <v>0</v>
      </c>
      <c r="T11" s="164">
        <f>'LWDB 18'!$M13-PY2020Q4!$T11</f>
        <v>0</v>
      </c>
      <c r="U11" s="164">
        <f>'LWDB 19'!$M13-PY2020Q4!$U11</f>
        <v>0</v>
      </c>
      <c r="V11" s="164">
        <f>'LWDB 20'!$M13-PY2020Q4!$V11</f>
        <v>0</v>
      </c>
      <c r="W11" s="164">
        <f>'LWDB 21'!$M13-PY2020Q4!$W11</f>
        <v>0</v>
      </c>
      <c r="X11" s="164">
        <f>'LWDB 22'!$M13-PY2020Q4!$X11</f>
        <v>0</v>
      </c>
      <c r="Y11" s="164">
        <f>'LWDB 23'!$M13-PY2020Q4!$Y11</f>
        <v>0</v>
      </c>
      <c r="Z11" s="164">
        <f>'LWDB 24'!$M13-PY2020Q4!$Z11</f>
        <v>0</v>
      </c>
      <c r="AB11" s="38"/>
    </row>
    <row r="12" spans="1:28" ht="21" customHeight="1" x14ac:dyDescent="0.25">
      <c r="A12" s="176" t="s">
        <v>13</v>
      </c>
      <c r="B12" s="162">
        <f>Statewide!$M17-PY2020Q4!B12</f>
        <v>0</v>
      </c>
      <c r="C12" s="163">
        <f>'LWDB 01'!$M14-PY2020Q4!$C12</f>
        <v>0</v>
      </c>
      <c r="D12" s="164">
        <f>'LWDB 02'!$M14-PY2020Q4!$D12</f>
        <v>0</v>
      </c>
      <c r="E12" s="164">
        <f>'LWDB 03'!$M14-PY2020Q4!$E12</f>
        <v>0</v>
      </c>
      <c r="F12" s="164">
        <f>'LWDB 04'!$M14-PY2020Q4!$F12</f>
        <v>0</v>
      </c>
      <c r="G12" s="164">
        <f>'LWDB 05'!$M14-PY2020Q4!$G12</f>
        <v>0</v>
      </c>
      <c r="H12" s="164">
        <f>'LWDB 06'!$M14-PY2020Q4!$H12</f>
        <v>0</v>
      </c>
      <c r="I12" s="164">
        <f>'LWDB 07'!$M14-PY2020Q4!$I12</f>
        <v>0</v>
      </c>
      <c r="J12" s="164">
        <f>'LWDB 08'!$M14-PY2020Q4!$J12</f>
        <v>0</v>
      </c>
      <c r="K12" s="164">
        <f>'LWDB 09'!$M14-PY2020Q4!$K12</f>
        <v>0</v>
      </c>
      <c r="L12" s="164">
        <f>'LWDB 10'!$M14-PY2020Q4!$L12</f>
        <v>0</v>
      </c>
      <c r="M12" s="164">
        <f>'LWDB 11'!$M14-PY2020Q4!$M12</f>
        <v>0</v>
      </c>
      <c r="N12" s="164">
        <f>'LWDB 12'!$M14-PY2020Q4!$N12</f>
        <v>0</v>
      </c>
      <c r="O12" s="164">
        <f>'LWDB 13'!$M14-PY2020Q4!$O12</f>
        <v>0</v>
      </c>
      <c r="P12" s="164">
        <f>'LWDB 14'!$M14-PY2020Q4!$P12</f>
        <v>0</v>
      </c>
      <c r="Q12" s="164">
        <f>'LWDB 15'!$M14-PY2020Q4!$Q12</f>
        <v>0</v>
      </c>
      <c r="R12" s="164">
        <f>'LWDB 16'!$M14-PY2020Q4!$R12</f>
        <v>0</v>
      </c>
      <c r="S12" s="164">
        <f>'LWDB 17'!$M14-PY2020Q4!$S12</f>
        <v>0</v>
      </c>
      <c r="T12" s="164">
        <f>'LWDB 18'!$M14-PY2020Q4!$T12</f>
        <v>0</v>
      </c>
      <c r="U12" s="164">
        <f>'LWDB 19'!$M14-PY2020Q4!$U12</f>
        <v>0</v>
      </c>
      <c r="V12" s="164">
        <f>'LWDB 20'!$M14-PY2020Q4!$V12</f>
        <v>0</v>
      </c>
      <c r="W12" s="164">
        <f>'LWDB 21'!$M14-PY2020Q4!$W12</f>
        <v>0</v>
      </c>
      <c r="X12" s="164">
        <f>'LWDB 22'!$M14-PY2020Q4!$X12</f>
        <v>0</v>
      </c>
      <c r="Y12" s="164">
        <f>'LWDB 23'!$M14-PY2020Q4!$Y12</f>
        <v>0</v>
      </c>
      <c r="Z12" s="164">
        <f>'LWDB 24'!$M14-PY2020Q4!$Z12</f>
        <v>0</v>
      </c>
      <c r="AB12" s="38"/>
    </row>
    <row r="13" spans="1:28" ht="21" customHeight="1" x14ac:dyDescent="0.25">
      <c r="A13" s="176" t="s">
        <v>30</v>
      </c>
      <c r="B13" s="162">
        <f>Statewide!$M18-PY2020Q4!B13</f>
        <v>0</v>
      </c>
      <c r="C13" s="163">
        <f>'LWDB 01'!$M15-PY2020Q4!$C13</f>
        <v>0</v>
      </c>
      <c r="D13" s="164">
        <f>'LWDB 02'!$M15-PY2020Q4!$D13</f>
        <v>0</v>
      </c>
      <c r="E13" s="164">
        <f>'LWDB 03'!$M15-PY2020Q4!$E13</f>
        <v>0</v>
      </c>
      <c r="F13" s="164">
        <f>'LWDB 04'!$M15-PY2020Q4!$F13</f>
        <v>0</v>
      </c>
      <c r="G13" s="164">
        <f>'LWDB 05'!$M15-PY2020Q4!$G13</f>
        <v>0</v>
      </c>
      <c r="H13" s="164">
        <f>'LWDB 06'!$M15-PY2020Q4!$H13</f>
        <v>0</v>
      </c>
      <c r="I13" s="164">
        <f>'LWDB 07'!$M15-PY2020Q4!$I13</f>
        <v>0</v>
      </c>
      <c r="J13" s="164">
        <f>'LWDB 08'!$M15-PY2020Q4!$J13</f>
        <v>0</v>
      </c>
      <c r="K13" s="164">
        <f>'LWDB 09'!$M15-PY2020Q4!$K13</f>
        <v>0</v>
      </c>
      <c r="L13" s="164">
        <f>'LWDB 10'!$M15-PY2020Q4!$L13</f>
        <v>0</v>
      </c>
      <c r="M13" s="164">
        <f>'LWDB 11'!$M15-PY2020Q4!$M13</f>
        <v>0</v>
      </c>
      <c r="N13" s="164">
        <f>'LWDB 12'!$M15-PY2020Q4!$N13</f>
        <v>0</v>
      </c>
      <c r="O13" s="164">
        <f>'LWDB 13'!$M15-PY2020Q4!$O13</f>
        <v>0</v>
      </c>
      <c r="P13" s="164">
        <f>'LWDB 14'!$M15-PY2020Q4!$P13</f>
        <v>0</v>
      </c>
      <c r="Q13" s="164">
        <f>'LWDB 15'!$M15-PY2020Q4!$Q13</f>
        <v>0</v>
      </c>
      <c r="R13" s="164">
        <f>'LWDB 16'!$M15-PY2020Q4!$R13</f>
        <v>0</v>
      </c>
      <c r="S13" s="164">
        <f>'LWDB 17'!$M15-PY2020Q4!$S13</f>
        <v>0</v>
      </c>
      <c r="T13" s="164">
        <f>'LWDB 18'!$M15-PY2020Q4!$T13</f>
        <v>0</v>
      </c>
      <c r="U13" s="164">
        <f>'LWDB 19'!$M15-PY2020Q4!$U13</f>
        <v>0</v>
      </c>
      <c r="V13" s="164">
        <f>'LWDB 20'!$M15-PY2020Q4!$V13</f>
        <v>0</v>
      </c>
      <c r="W13" s="164">
        <f>'LWDB 21'!$M15-PY2020Q4!$W13</f>
        <v>0</v>
      </c>
      <c r="X13" s="164">
        <f>'LWDB 22'!$M15-PY2020Q4!$X13</f>
        <v>0</v>
      </c>
      <c r="Y13" s="164">
        <f>'LWDB 23'!$M15-PY2020Q4!$Y13</f>
        <v>0</v>
      </c>
      <c r="Z13" s="164">
        <f>'LWDB 24'!$M15-PY2020Q4!$Z13</f>
        <v>0</v>
      </c>
      <c r="AB13" s="38"/>
    </row>
    <row r="14" spans="1:28" ht="21" customHeight="1" x14ac:dyDescent="0.25">
      <c r="A14" s="177" t="s">
        <v>15</v>
      </c>
      <c r="B14" s="178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4"/>
      <c r="AB14" s="38"/>
    </row>
    <row r="15" spans="1:28" ht="21" customHeight="1" x14ac:dyDescent="0.25">
      <c r="A15" s="175" t="s">
        <v>2</v>
      </c>
      <c r="B15" s="162">
        <f>Statewide!$M20-PY2020Q4!B15</f>
        <v>0</v>
      </c>
      <c r="C15" s="163">
        <f>'LWDB 01'!$M17-PY2020Q4!$C15</f>
        <v>0</v>
      </c>
      <c r="D15" s="164">
        <f>'LWDB 02'!$M17-PY2020Q4!$D15</f>
        <v>0</v>
      </c>
      <c r="E15" s="164">
        <f>'LWDB 03'!$M17-PY2020Q4!$E15</f>
        <v>0</v>
      </c>
      <c r="F15" s="164">
        <f>'LWDB 04'!$M17-PY2020Q4!$F15</f>
        <v>0</v>
      </c>
      <c r="G15" s="164">
        <f>'LWDB 05'!$M17-PY2020Q4!$G15</f>
        <v>0</v>
      </c>
      <c r="H15" s="164">
        <f>'LWDB 06'!$M17-PY2020Q4!$H15</f>
        <v>0</v>
      </c>
      <c r="I15" s="164">
        <f>'LWDB 07'!$M17-PY2020Q4!$I15</f>
        <v>0</v>
      </c>
      <c r="J15" s="164">
        <f>'LWDB 08'!$M17-PY2020Q4!$J15</f>
        <v>0</v>
      </c>
      <c r="K15" s="164">
        <f>'LWDB 09'!$M17-PY2020Q4!$K15</f>
        <v>0</v>
      </c>
      <c r="L15" s="164">
        <f>'LWDB 10'!$M17-PY2020Q4!$L15</f>
        <v>0</v>
      </c>
      <c r="M15" s="164">
        <f>'LWDB 11'!$M17-PY2020Q4!$M15</f>
        <v>0</v>
      </c>
      <c r="N15" s="164">
        <f>'LWDB 12'!$M17-PY2020Q4!$N15</f>
        <v>0</v>
      </c>
      <c r="O15" s="164">
        <f>'LWDB 13'!$M17-PY2020Q4!$O15</f>
        <v>0</v>
      </c>
      <c r="P15" s="164">
        <f>'LWDB 14'!$M17-PY2020Q4!$P15</f>
        <v>0</v>
      </c>
      <c r="Q15" s="164">
        <f>'LWDB 15'!$M17-PY2020Q4!$Q15</f>
        <v>0</v>
      </c>
      <c r="R15" s="164">
        <f>'LWDB 16'!$M17-PY2020Q4!$R15</f>
        <v>0</v>
      </c>
      <c r="S15" s="164">
        <f>'LWDB 17'!$M17-PY2020Q4!$S15</f>
        <v>0</v>
      </c>
      <c r="T15" s="164">
        <f>'LWDB 18'!$M17-PY2020Q4!$T15</f>
        <v>0</v>
      </c>
      <c r="U15" s="164">
        <f>'LWDB 19'!$M17-PY2020Q4!$U15</f>
        <v>0</v>
      </c>
      <c r="V15" s="164">
        <f>'LWDB 20'!$M17-PY2020Q4!$V15</f>
        <v>0</v>
      </c>
      <c r="W15" s="164">
        <f>'LWDB 21'!$M17-PY2020Q4!$W15</f>
        <v>0</v>
      </c>
      <c r="X15" s="164">
        <f>'LWDB 22'!$M17-PY2020Q4!$X15</f>
        <v>0</v>
      </c>
      <c r="Y15" s="164">
        <f>'LWDB 23'!$M17-PY2020Q4!$Y15</f>
        <v>0</v>
      </c>
      <c r="Z15" s="164">
        <f>'LWDB 24'!$M17-PY2020Q4!$Z15</f>
        <v>0</v>
      </c>
      <c r="AB15" s="38"/>
    </row>
    <row r="16" spans="1:28" ht="21" customHeight="1" x14ac:dyDescent="0.25">
      <c r="A16" s="175" t="s">
        <v>3</v>
      </c>
      <c r="B16" s="160">
        <f>Statewide!$M21-PY2020Q4!B16</f>
        <v>0</v>
      </c>
      <c r="C16" s="161">
        <f>'LWDB 01'!$M18-PY2020Q4!$C16</f>
        <v>0</v>
      </c>
      <c r="D16" s="160">
        <f>'LWDB 02'!$M18-PY2020Q4!$D16</f>
        <v>0</v>
      </c>
      <c r="E16" s="160">
        <f>'LWDB 03'!$M18-PY2020Q4!$E16</f>
        <v>0</v>
      </c>
      <c r="F16" s="160">
        <f>'LWDB 04'!$M18-PY2020Q4!$F16</f>
        <v>0</v>
      </c>
      <c r="G16" s="160">
        <f>'LWDB 05'!$M18-PY2020Q4!$G16</f>
        <v>0</v>
      </c>
      <c r="H16" s="160">
        <f>'LWDB 06'!$M18-PY2020Q4!$H16</f>
        <v>0</v>
      </c>
      <c r="I16" s="160">
        <f>'LWDB 07'!$M18-PY2020Q4!$I16</f>
        <v>0</v>
      </c>
      <c r="J16" s="160">
        <f>'LWDB 08'!$M18-PY2020Q4!$J16</f>
        <v>0</v>
      </c>
      <c r="K16" s="160">
        <f>'LWDB 09'!$M18-PY2020Q4!$K16</f>
        <v>0</v>
      </c>
      <c r="L16" s="160">
        <f>'LWDB 10'!$M18-PY2020Q4!$L16</f>
        <v>0</v>
      </c>
      <c r="M16" s="160">
        <f>'LWDB 11'!$M18-PY2020Q4!$M16</f>
        <v>0</v>
      </c>
      <c r="N16" s="160">
        <f>'LWDB 12'!$M18-PY2020Q4!$N16</f>
        <v>0</v>
      </c>
      <c r="O16" s="160">
        <f>'LWDB 13'!$M18-PY2020Q4!$O16</f>
        <v>0</v>
      </c>
      <c r="P16" s="160">
        <f>'LWDB 14'!$M18-PY2020Q4!$P16</f>
        <v>0</v>
      </c>
      <c r="Q16" s="160">
        <f>'LWDB 15'!$M18-PY2020Q4!$Q16</f>
        <v>0</v>
      </c>
      <c r="R16" s="160">
        <f>'LWDB 16'!$M18-PY2020Q4!$R16</f>
        <v>0</v>
      </c>
      <c r="S16" s="160">
        <f>'LWDB 17'!$M18-PY2020Q4!$S16</f>
        <v>0</v>
      </c>
      <c r="T16" s="160">
        <f>'LWDB 18'!$M18-PY2020Q4!$T16</f>
        <v>0</v>
      </c>
      <c r="U16" s="160">
        <f>'LWDB 19'!$M18-PY2020Q4!$U16</f>
        <v>0</v>
      </c>
      <c r="V16" s="160">
        <f>'LWDB 20'!$M18-PY2020Q4!$V16</f>
        <v>0</v>
      </c>
      <c r="W16" s="160">
        <f>'LWDB 21'!$M18-PY2020Q4!$W16</f>
        <v>0</v>
      </c>
      <c r="X16" s="160">
        <f>'LWDB 22'!$M18-PY2020Q4!$X16</f>
        <v>0</v>
      </c>
      <c r="Y16" s="160">
        <f>'LWDB 23'!$M18-PY2020Q4!$Y16</f>
        <v>0</v>
      </c>
      <c r="Z16" s="160">
        <f>'LWDB 24'!$M18-PY2020Q4!$Z16</f>
        <v>0</v>
      </c>
      <c r="AB16" s="38"/>
    </row>
    <row r="17" spans="1:28" ht="21" customHeight="1" x14ac:dyDescent="0.25">
      <c r="A17" s="175" t="s">
        <v>10</v>
      </c>
      <c r="B17" s="162">
        <f>Statewide!$M22-PY2020Q4!B17</f>
        <v>0</v>
      </c>
      <c r="C17" s="163">
        <f>'LWDB 01'!$M19-PY2020Q4!$C17</f>
        <v>0</v>
      </c>
      <c r="D17" s="164">
        <f>'LWDB 02'!$M19-PY2020Q4!$D17</f>
        <v>0</v>
      </c>
      <c r="E17" s="164">
        <f>'LWDB 03'!$M19-PY2020Q4!$E17</f>
        <v>0</v>
      </c>
      <c r="F17" s="164">
        <f>'LWDB 04'!$M19-PY2020Q4!$F17</f>
        <v>0</v>
      </c>
      <c r="G17" s="164">
        <f>'LWDB 05'!$M19-PY2020Q4!$G17</f>
        <v>0</v>
      </c>
      <c r="H17" s="164">
        <f>'LWDB 06'!$M19-PY2020Q4!$H17</f>
        <v>0</v>
      </c>
      <c r="I17" s="164">
        <f>'LWDB 07'!$M19-PY2020Q4!$I17</f>
        <v>0</v>
      </c>
      <c r="J17" s="164">
        <f>'LWDB 08'!$M19-PY2020Q4!$J17</f>
        <v>0</v>
      </c>
      <c r="K17" s="164">
        <f>'LWDB 09'!$M19-PY2020Q4!$K17</f>
        <v>0</v>
      </c>
      <c r="L17" s="164">
        <f>'LWDB 10'!$M19-PY2020Q4!$L17</f>
        <v>0</v>
      </c>
      <c r="M17" s="164">
        <f>'LWDB 11'!$M19-PY2020Q4!$M17</f>
        <v>0</v>
      </c>
      <c r="N17" s="164">
        <f>'LWDB 12'!$M19-PY2020Q4!$N17</f>
        <v>0</v>
      </c>
      <c r="O17" s="164">
        <f>'LWDB 13'!$M19-PY2020Q4!$O17</f>
        <v>0</v>
      </c>
      <c r="P17" s="164">
        <f>'LWDB 14'!$M19-PY2020Q4!$P17</f>
        <v>0</v>
      </c>
      <c r="Q17" s="164">
        <f>'LWDB 15'!$M19-PY2020Q4!$Q17</f>
        <v>0</v>
      </c>
      <c r="R17" s="164">
        <f>'LWDB 16'!$M19-PY2020Q4!$R17</f>
        <v>0</v>
      </c>
      <c r="S17" s="164">
        <f>'LWDB 17'!$M19-PY2020Q4!$S17</f>
        <v>0</v>
      </c>
      <c r="T17" s="164">
        <f>'LWDB 18'!$M19-PY2020Q4!$T17</f>
        <v>0</v>
      </c>
      <c r="U17" s="164">
        <f>'LWDB 19'!$M19-PY2020Q4!$U17</f>
        <v>0</v>
      </c>
      <c r="V17" s="164">
        <f>'LWDB 20'!$M19-PY2020Q4!$V17</f>
        <v>0</v>
      </c>
      <c r="W17" s="164">
        <f>'LWDB 21'!$M19-PY2020Q4!$W17</f>
        <v>0</v>
      </c>
      <c r="X17" s="164">
        <f>'LWDB 22'!$M19-PY2020Q4!$X17</f>
        <v>0</v>
      </c>
      <c r="Y17" s="164">
        <f>'LWDB 23'!$M19-PY2020Q4!$Y17</f>
        <v>0</v>
      </c>
      <c r="Z17" s="164">
        <f>'LWDB 24'!$M19-PY2020Q4!$Z17</f>
        <v>0</v>
      </c>
      <c r="AB17" s="38"/>
    </row>
    <row r="18" spans="1:28" ht="21" customHeight="1" x14ac:dyDescent="0.25">
      <c r="A18" s="176" t="s">
        <v>13</v>
      </c>
      <c r="B18" s="162">
        <f>Statewide!$M23-PY2020Q4!B18</f>
        <v>0</v>
      </c>
      <c r="C18" s="163">
        <f>'LWDB 01'!$M20-PY2020Q4!$C18</f>
        <v>0</v>
      </c>
      <c r="D18" s="164">
        <f>'LWDB 02'!$M20-PY2020Q4!$D18</f>
        <v>0</v>
      </c>
      <c r="E18" s="164">
        <f>'LWDB 03'!$M20-PY2020Q4!$E18</f>
        <v>0</v>
      </c>
      <c r="F18" s="164">
        <f>'LWDB 04'!$M20-PY2020Q4!$F18</f>
        <v>0</v>
      </c>
      <c r="G18" s="164">
        <f>'LWDB 05'!$M20-PY2020Q4!$G18</f>
        <v>0</v>
      </c>
      <c r="H18" s="164">
        <f>'LWDB 06'!$M20-PY2020Q4!$H18</f>
        <v>0</v>
      </c>
      <c r="I18" s="164">
        <f>'LWDB 07'!$M20-PY2020Q4!$I18</f>
        <v>0</v>
      </c>
      <c r="J18" s="164">
        <f>'LWDB 08'!$M20-PY2020Q4!$J18</f>
        <v>0</v>
      </c>
      <c r="K18" s="164">
        <f>'LWDB 09'!$M20-PY2020Q4!$K18</f>
        <v>0</v>
      </c>
      <c r="L18" s="164">
        <f>'LWDB 10'!$M20-PY2020Q4!$L18</f>
        <v>0</v>
      </c>
      <c r="M18" s="164">
        <f>'LWDB 11'!$M20-PY2020Q4!$M18</f>
        <v>0</v>
      </c>
      <c r="N18" s="164">
        <f>'LWDB 12'!$M20-PY2020Q4!$N18</f>
        <v>0</v>
      </c>
      <c r="O18" s="164">
        <f>'LWDB 13'!$M20-PY2020Q4!$O18</f>
        <v>0</v>
      </c>
      <c r="P18" s="164">
        <f>'LWDB 14'!$M20-PY2020Q4!$P18</f>
        <v>0</v>
      </c>
      <c r="Q18" s="164">
        <f>'LWDB 15'!$M20-PY2020Q4!$Q18</f>
        <v>0</v>
      </c>
      <c r="R18" s="164">
        <f>'LWDB 16'!$M20-PY2020Q4!$R18</f>
        <v>0</v>
      </c>
      <c r="S18" s="164">
        <f>'LWDB 17'!$M20-PY2020Q4!$S18</f>
        <v>0</v>
      </c>
      <c r="T18" s="164">
        <f>'LWDB 18'!$M20-PY2020Q4!$T18</f>
        <v>0</v>
      </c>
      <c r="U18" s="164">
        <f>'LWDB 19'!$M20-PY2020Q4!$U18</f>
        <v>0</v>
      </c>
      <c r="V18" s="164">
        <f>'LWDB 20'!$M20-PY2020Q4!$V18</f>
        <v>0</v>
      </c>
      <c r="W18" s="164">
        <f>'LWDB 21'!$M20-PY2020Q4!$W18</f>
        <v>0</v>
      </c>
      <c r="X18" s="164">
        <f>'LWDB 22'!$M20-PY2020Q4!$X18</f>
        <v>0</v>
      </c>
      <c r="Y18" s="164">
        <f>'LWDB 23'!$M20-PY2020Q4!$Y18</f>
        <v>0</v>
      </c>
      <c r="Z18" s="164">
        <f>'LWDB 24'!$M20-PY2020Q4!$Z18</f>
        <v>0</v>
      </c>
      <c r="AB18" s="38"/>
    </row>
    <row r="19" spans="1:28" ht="21" customHeight="1" x14ac:dyDescent="0.25">
      <c r="A19" s="176" t="s">
        <v>30</v>
      </c>
      <c r="B19" s="162">
        <f>Statewide!$M24-PY2020Q4!B19</f>
        <v>0</v>
      </c>
      <c r="C19" s="163">
        <f>'LWDB 01'!$M21-PY2020Q4!$C19</f>
        <v>0</v>
      </c>
      <c r="D19" s="164">
        <f>'LWDB 02'!$M21-PY2020Q4!$D19</f>
        <v>0</v>
      </c>
      <c r="E19" s="164">
        <f>'LWDB 03'!$M21-PY2020Q4!$E19</f>
        <v>0</v>
      </c>
      <c r="F19" s="164">
        <f>'LWDB 04'!$M21-PY2020Q4!$F19</f>
        <v>0</v>
      </c>
      <c r="G19" s="164">
        <f>'LWDB 05'!$M21-PY2020Q4!$G19</f>
        <v>0</v>
      </c>
      <c r="H19" s="164">
        <f>'LWDB 06'!$M21-PY2020Q4!$H19</f>
        <v>0</v>
      </c>
      <c r="I19" s="164">
        <f>'LWDB 07'!$M21-PY2020Q4!$I19</f>
        <v>0</v>
      </c>
      <c r="J19" s="164">
        <f>'LWDB 08'!$M21-PY2020Q4!$J19</f>
        <v>0</v>
      </c>
      <c r="K19" s="164">
        <f>'LWDB 09'!$M21-PY2020Q4!$K19</f>
        <v>0</v>
      </c>
      <c r="L19" s="164">
        <f>'LWDB 10'!$M21-PY2020Q4!$L19</f>
        <v>0</v>
      </c>
      <c r="M19" s="164">
        <f>'LWDB 11'!$M21-PY2020Q4!$M19</f>
        <v>0</v>
      </c>
      <c r="N19" s="164">
        <f>'LWDB 12'!$M21-PY2020Q4!$N19</f>
        <v>0</v>
      </c>
      <c r="O19" s="164">
        <f>'LWDB 13'!$M21-PY2020Q4!$O19</f>
        <v>0</v>
      </c>
      <c r="P19" s="164">
        <f>'LWDB 14'!$M21-PY2020Q4!$P19</f>
        <v>0</v>
      </c>
      <c r="Q19" s="164">
        <f>'LWDB 15'!$M21-PY2020Q4!$Q19</f>
        <v>0</v>
      </c>
      <c r="R19" s="164">
        <f>'LWDB 16'!$M21-PY2020Q4!$R19</f>
        <v>0</v>
      </c>
      <c r="S19" s="164">
        <f>'LWDB 17'!$M21-PY2020Q4!$S19</f>
        <v>0</v>
      </c>
      <c r="T19" s="164">
        <f>'LWDB 18'!$M21-PY2020Q4!$T19</f>
        <v>0</v>
      </c>
      <c r="U19" s="164">
        <f>'LWDB 19'!$M21-PY2020Q4!$U19</f>
        <v>0</v>
      </c>
      <c r="V19" s="164">
        <f>'LWDB 20'!$M21-PY2020Q4!$V19</f>
        <v>0</v>
      </c>
      <c r="W19" s="164">
        <f>'LWDB 21'!$M21-PY2020Q4!$W19</f>
        <v>0</v>
      </c>
      <c r="X19" s="164">
        <f>'LWDB 22'!$M21-PY2020Q4!$X19</f>
        <v>0</v>
      </c>
      <c r="Y19" s="164">
        <f>'LWDB 23'!$M21-PY2020Q4!$Y19</f>
        <v>0</v>
      </c>
      <c r="Z19" s="164">
        <f>'LWDB 24'!$M21-PY2020Q4!$Z19</f>
        <v>0</v>
      </c>
      <c r="AB19" s="38"/>
    </row>
    <row r="20" spans="1:28" ht="21" customHeight="1" x14ac:dyDescent="0.25">
      <c r="A20" s="177" t="s">
        <v>6</v>
      </c>
      <c r="B20" s="178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4"/>
      <c r="AB20" s="38"/>
    </row>
    <row r="21" spans="1:28" ht="21" customHeight="1" x14ac:dyDescent="0.25">
      <c r="A21" s="175" t="s">
        <v>2</v>
      </c>
      <c r="B21" s="162">
        <f>Statewide!$M26-PY2020Q4!B21</f>
        <v>0</v>
      </c>
      <c r="C21" s="163">
        <f>'LWDB 01'!$M23-PY2020Q4!$C21</f>
        <v>0</v>
      </c>
      <c r="D21" s="164">
        <f>'LWDB 02'!$M23-PY2020Q4!$D21</f>
        <v>0</v>
      </c>
      <c r="E21" s="164">
        <f>'LWDB 03'!$M23-PY2020Q4!$E21</f>
        <v>0</v>
      </c>
      <c r="F21" s="164">
        <f>'LWDB 04'!$M23-PY2020Q4!$F21</f>
        <v>0</v>
      </c>
      <c r="G21" s="164">
        <f>'LWDB 05'!$M23-PY2020Q4!$G21</f>
        <v>0</v>
      </c>
      <c r="H21" s="164">
        <f>'LWDB 06'!$M23-PY2020Q4!$H21</f>
        <v>0</v>
      </c>
      <c r="I21" s="164">
        <f>'LWDB 07'!$M23-PY2020Q4!$I21</f>
        <v>0</v>
      </c>
      <c r="J21" s="164">
        <f>'LWDB 08'!$M23-PY2020Q4!$J21</f>
        <v>0</v>
      </c>
      <c r="K21" s="164">
        <f>'LWDB 09'!$M23-PY2020Q4!$K21</f>
        <v>0</v>
      </c>
      <c r="L21" s="164">
        <f>'LWDB 10'!$M23-PY2020Q4!$L21</f>
        <v>0</v>
      </c>
      <c r="M21" s="164">
        <f>'LWDB 11'!$M23-PY2020Q4!$M21</f>
        <v>0</v>
      </c>
      <c r="N21" s="164">
        <f>'LWDB 12'!$M23-PY2020Q4!$N21</f>
        <v>0</v>
      </c>
      <c r="O21" s="164">
        <f>'LWDB 13'!$M23-PY2020Q4!$O21</f>
        <v>0</v>
      </c>
      <c r="P21" s="164">
        <f>'LWDB 14'!$M23-PY2020Q4!$P21</f>
        <v>0</v>
      </c>
      <c r="Q21" s="164">
        <f>'LWDB 15'!$M23-PY2020Q4!$Q21</f>
        <v>0</v>
      </c>
      <c r="R21" s="164">
        <f>'LWDB 16'!$M23-PY2020Q4!$R21</f>
        <v>0</v>
      </c>
      <c r="S21" s="164">
        <f>'LWDB 17'!$M23-PY2020Q4!$S21</f>
        <v>0</v>
      </c>
      <c r="T21" s="164">
        <f>'LWDB 18'!$M23-PY2020Q4!$T21</f>
        <v>0</v>
      </c>
      <c r="U21" s="164">
        <f>'LWDB 19'!$M23-PY2020Q4!$U21</f>
        <v>0</v>
      </c>
      <c r="V21" s="164">
        <f>'LWDB 20'!$M23-PY2020Q4!$V21</f>
        <v>0</v>
      </c>
      <c r="W21" s="164">
        <f>'LWDB 21'!$M23-PY2020Q4!$W21</f>
        <v>0</v>
      </c>
      <c r="X21" s="164">
        <f>'LWDB 22'!$M23-PY2020Q4!$X21</f>
        <v>0</v>
      </c>
      <c r="Y21" s="164">
        <f>'LWDB 23'!$M23-PY2020Q4!$Y21</f>
        <v>0</v>
      </c>
      <c r="Z21" s="164">
        <f>'LWDB 24'!$M23-PY2020Q4!$Z21</f>
        <v>0</v>
      </c>
      <c r="AB21" s="38"/>
    </row>
    <row r="22" spans="1:28" ht="21" customHeight="1" x14ac:dyDescent="0.25">
      <c r="A22" s="175" t="s">
        <v>3</v>
      </c>
      <c r="B22" s="160">
        <f>Statewide!$M27-PY2020Q4!B22</f>
        <v>0</v>
      </c>
      <c r="C22" s="161">
        <f>'LWDB 01'!$M24-PY2020Q4!$C22</f>
        <v>0</v>
      </c>
      <c r="D22" s="160">
        <f>'LWDB 02'!$M24-PY2020Q4!$D22</f>
        <v>0</v>
      </c>
      <c r="E22" s="160">
        <f>'LWDB 03'!$M24-PY2020Q4!$E22</f>
        <v>0</v>
      </c>
      <c r="F22" s="160">
        <f>'LWDB 04'!$M24-PY2020Q4!$F22</f>
        <v>0</v>
      </c>
      <c r="G22" s="160">
        <f>'LWDB 05'!$M24-PY2020Q4!$G22</f>
        <v>0</v>
      </c>
      <c r="H22" s="160">
        <f>'LWDB 06'!$M24-PY2020Q4!$H22</f>
        <v>0</v>
      </c>
      <c r="I22" s="160">
        <f>'LWDB 07'!$M24-PY2020Q4!$I22</f>
        <v>0</v>
      </c>
      <c r="J22" s="160">
        <f>'LWDB 08'!$M24-PY2020Q4!$J22</f>
        <v>0</v>
      </c>
      <c r="K22" s="160">
        <f>'LWDB 09'!$M24-PY2020Q4!$K22</f>
        <v>0</v>
      </c>
      <c r="L22" s="160">
        <f>'LWDB 10'!$M24-PY2020Q4!$L22</f>
        <v>0</v>
      </c>
      <c r="M22" s="160">
        <f>'LWDB 11'!$M24-PY2020Q4!$M22</f>
        <v>0</v>
      </c>
      <c r="N22" s="160">
        <f>'LWDB 12'!$M24-PY2020Q4!$N22</f>
        <v>0</v>
      </c>
      <c r="O22" s="160">
        <f>'LWDB 13'!$M24-PY2020Q4!$O22</f>
        <v>0</v>
      </c>
      <c r="P22" s="160">
        <f>'LWDB 14'!$M24-PY2020Q4!$P22</f>
        <v>0</v>
      </c>
      <c r="Q22" s="160">
        <f>'LWDB 15'!$M24-PY2020Q4!$Q22</f>
        <v>0</v>
      </c>
      <c r="R22" s="160">
        <f>'LWDB 16'!$M24-PY2020Q4!$R22</f>
        <v>0</v>
      </c>
      <c r="S22" s="160">
        <f>'LWDB 17'!$M24-PY2020Q4!$S22</f>
        <v>0</v>
      </c>
      <c r="T22" s="160">
        <f>'LWDB 18'!$M24-PY2020Q4!$T22</f>
        <v>0</v>
      </c>
      <c r="U22" s="160">
        <f>'LWDB 19'!$M24-PY2020Q4!$U22</f>
        <v>0</v>
      </c>
      <c r="V22" s="160">
        <f>'LWDB 20'!$M24-PY2020Q4!$V22</f>
        <v>0</v>
      </c>
      <c r="W22" s="160">
        <f>'LWDB 21'!$M24-PY2020Q4!$W22</f>
        <v>0</v>
      </c>
      <c r="X22" s="160">
        <f>'LWDB 22'!$M24-PY2020Q4!$X22</f>
        <v>0</v>
      </c>
      <c r="Y22" s="160">
        <f>'LWDB 23'!$M24-PY2020Q4!$Y22</f>
        <v>0</v>
      </c>
      <c r="Z22" s="160">
        <f>'LWDB 24'!$M24-PY2020Q4!$Z22</f>
        <v>0</v>
      </c>
      <c r="AB22" s="38"/>
    </row>
    <row r="23" spans="1:28" ht="21" customHeight="1" x14ac:dyDescent="0.25">
      <c r="A23" s="179" t="s">
        <v>10</v>
      </c>
      <c r="B23" s="162">
        <f>Statewide!$M28-PY2020Q4!B23</f>
        <v>0</v>
      </c>
      <c r="C23" s="163">
        <f>'LWDB 01'!$M25-PY2020Q4!$C23</f>
        <v>0</v>
      </c>
      <c r="D23" s="164">
        <f>'LWDB 02'!$M25-PY2020Q4!$D23</f>
        <v>0</v>
      </c>
      <c r="E23" s="164">
        <f>'LWDB 03'!$M25-PY2020Q4!$E23</f>
        <v>0</v>
      </c>
      <c r="F23" s="164">
        <f>'LWDB 04'!$M25-PY2020Q4!$F23</f>
        <v>0</v>
      </c>
      <c r="G23" s="164">
        <f>'LWDB 05'!$M25-PY2020Q4!$G23</f>
        <v>0</v>
      </c>
      <c r="H23" s="164">
        <f>'LWDB 06'!$M25-PY2020Q4!$H23</f>
        <v>0</v>
      </c>
      <c r="I23" s="164">
        <f>'LWDB 07'!$M25-PY2020Q4!$I23</f>
        <v>0</v>
      </c>
      <c r="J23" s="164">
        <f>'LWDB 08'!$M25-PY2020Q4!$J23</f>
        <v>0</v>
      </c>
      <c r="K23" s="164">
        <f>'LWDB 09'!$M25-PY2020Q4!$K23</f>
        <v>0</v>
      </c>
      <c r="L23" s="164">
        <f>'LWDB 10'!$M25-PY2020Q4!$L23</f>
        <v>0</v>
      </c>
      <c r="M23" s="164">
        <f>'LWDB 11'!$M25-PY2020Q4!$M23</f>
        <v>0</v>
      </c>
      <c r="N23" s="164">
        <f>'LWDB 12'!$M25-PY2020Q4!$N23</f>
        <v>0</v>
      </c>
      <c r="O23" s="164">
        <f>'LWDB 13'!$M25-PY2020Q4!$O23</f>
        <v>0</v>
      </c>
      <c r="P23" s="164">
        <f>'LWDB 14'!$M25-PY2020Q4!$P23</f>
        <v>0</v>
      </c>
      <c r="Q23" s="164">
        <f>'LWDB 15'!$M25-PY2020Q4!$Q23</f>
        <v>0</v>
      </c>
      <c r="R23" s="164">
        <f>'LWDB 16'!$M25-PY2020Q4!$R23</f>
        <v>0</v>
      </c>
      <c r="S23" s="164">
        <f>'LWDB 17'!$M25-PY2020Q4!$S23</f>
        <v>0</v>
      </c>
      <c r="T23" s="164">
        <f>'LWDB 18'!$M25-PY2020Q4!$T23</f>
        <v>0</v>
      </c>
      <c r="U23" s="164">
        <f>'LWDB 19'!$M25-PY2020Q4!$U23</f>
        <v>0</v>
      </c>
      <c r="V23" s="164">
        <f>'LWDB 20'!$M25-PY2020Q4!$V23</f>
        <v>0</v>
      </c>
      <c r="W23" s="164">
        <f>'LWDB 21'!$M25-PY2020Q4!$W23</f>
        <v>0</v>
      </c>
      <c r="X23" s="164">
        <f>'LWDB 22'!$M25-PY2020Q4!$X23</f>
        <v>0</v>
      </c>
      <c r="Y23" s="164">
        <f>'LWDB 23'!$M25-PY2020Q4!$Y23</f>
        <v>0</v>
      </c>
      <c r="Z23" s="164">
        <f>'LWDB 24'!$M25-PY2020Q4!$Z23</f>
        <v>0</v>
      </c>
      <c r="AB23" s="38"/>
    </row>
    <row r="26" spans="1:28" x14ac:dyDescent="0.25">
      <c r="A26" s="184" t="s">
        <v>7</v>
      </c>
      <c r="B26" s="184"/>
      <c r="C26" s="184"/>
    </row>
    <row r="27" spans="1:28" x14ac:dyDescent="0.25">
      <c r="A27" s="185" t="s">
        <v>8</v>
      </c>
      <c r="B27" s="185"/>
      <c r="C27" s="185"/>
    </row>
    <row r="28" spans="1:28" x14ac:dyDescent="0.25">
      <c r="A28" s="186" t="s">
        <v>9</v>
      </c>
      <c r="B28" s="186"/>
      <c r="C28" s="186"/>
    </row>
  </sheetData>
  <mergeCells count="3">
    <mergeCell ref="A26:C26"/>
    <mergeCell ref="A27:C27"/>
    <mergeCell ref="A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Q39"/>
  <sheetViews>
    <sheetView zoomScaleNormal="100" zoomScaleSheetLayoutView="100" workbookViewId="0">
      <pane xSplit="3" ySplit="3" topLeftCell="D4" activePane="bottomRight" state="frozen"/>
      <selection activeCell="Q14" sqref="Q14"/>
      <selection pane="topRight" activeCell="Q14" sqref="Q14"/>
      <selection pane="bottomLeft" activeCell="Q14" sqref="Q14"/>
      <selection pane="bottomRight" activeCell="P10" sqref="P10"/>
    </sheetView>
  </sheetViews>
  <sheetFormatPr defaultRowHeight="15" x14ac:dyDescent="0.25"/>
  <cols>
    <col min="1" max="2" width="8.85546875" customWidth="1"/>
    <col min="3" max="3" width="40.42578125" style="40" customWidth="1"/>
    <col min="4" max="5" width="13.85546875" style="9" hidden="1" customWidth="1"/>
    <col min="6" max="6" width="13.85546875" hidden="1" customWidth="1"/>
    <col min="7" max="9" width="13.85546875" customWidth="1"/>
    <col min="10" max="11" width="13.85546875" style="20" customWidth="1"/>
    <col min="12" max="12" width="13.85546875" style="6" customWidth="1"/>
    <col min="13" max="15" width="13.85546875" customWidth="1"/>
  </cols>
  <sheetData>
    <row r="1" spans="3:17" ht="17.25" customHeight="1" x14ac:dyDescent="0.25">
      <c r="D1" s="20"/>
      <c r="E1" s="20"/>
      <c r="F1" s="6"/>
      <c r="G1" s="9"/>
      <c r="H1" s="9"/>
      <c r="J1"/>
      <c r="K1"/>
      <c r="L1"/>
      <c r="M1" s="20"/>
      <c r="N1" s="20"/>
      <c r="O1" s="6"/>
    </row>
    <row r="2" spans="3:17" ht="20.100000000000001" customHeight="1" x14ac:dyDescent="0.25">
      <c r="C2" s="67" t="str">
        <f ca="1">MID(CELL("Filename",I4),SEARCH("]",CELL("Filename",I4),1)+1,32)</f>
        <v>LWDB 01</v>
      </c>
      <c r="D2" s="20"/>
      <c r="E2" s="20"/>
      <c r="F2" s="6"/>
      <c r="G2" s="9"/>
      <c r="H2" s="9"/>
      <c r="J2"/>
      <c r="K2"/>
      <c r="L2"/>
      <c r="M2" s="20"/>
      <c r="N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s="36" customFormat="1" ht="20.100000000000001" customHeight="1" x14ac:dyDescent="0.25">
      <c r="C5" s="41" t="s">
        <v>2</v>
      </c>
      <c r="D5" s="18">
        <v>93.4</v>
      </c>
      <c r="E5" s="61">
        <v>108.35266821345708</v>
      </c>
      <c r="F5" s="62">
        <v>86.2</v>
      </c>
      <c r="G5" s="58">
        <v>96</v>
      </c>
      <c r="H5" s="61">
        <f>SUM(G5/$O5)*100</f>
        <v>107.86516853932584</v>
      </c>
      <c r="I5" s="61">
        <v>95.6</v>
      </c>
      <c r="J5" s="61">
        <f>SUM(I5/$O5)*100</f>
        <v>107.41573033707866</v>
      </c>
      <c r="K5" s="18">
        <v>94.899999999999991</v>
      </c>
      <c r="L5" s="61">
        <f>SUM(K5/$O5)*100</f>
        <v>106.62921348314607</v>
      </c>
      <c r="M5" s="18">
        <v>94.6</v>
      </c>
      <c r="N5" s="43">
        <f>M5/$O5*100</f>
        <v>106.29213483146067</v>
      </c>
      <c r="O5" s="33">
        <v>89</v>
      </c>
      <c r="Q5" s="44"/>
    </row>
    <row r="6" spans="3:17" s="36" customFormat="1" ht="20.100000000000001" customHeight="1" x14ac:dyDescent="0.25">
      <c r="C6" s="41" t="s">
        <v>3</v>
      </c>
      <c r="D6" s="29">
        <v>8918</v>
      </c>
      <c r="E6" s="61">
        <v>130.18978102189783</v>
      </c>
      <c r="F6" s="63">
        <v>6850</v>
      </c>
      <c r="G6" s="57">
        <v>13736</v>
      </c>
      <c r="H6" s="61">
        <f>SUM(G6/$O6)*100</f>
        <v>183.14666666666665</v>
      </c>
      <c r="I6" s="64">
        <v>12873</v>
      </c>
      <c r="J6" s="61">
        <f>SUM(I6/$O6)*100</f>
        <v>171.64</v>
      </c>
      <c r="K6" s="29">
        <v>13117</v>
      </c>
      <c r="L6" s="61">
        <f>SUM(K6/$O6)*100</f>
        <v>174.89333333333332</v>
      </c>
      <c r="M6" s="29">
        <v>12775</v>
      </c>
      <c r="N6" s="43">
        <f>M6/$O6*100</f>
        <v>170.33333333333334</v>
      </c>
      <c r="O6" s="35">
        <v>7500</v>
      </c>
      <c r="Q6" s="44"/>
    </row>
    <row r="7" spans="3:17" s="36" customFormat="1" ht="20.100000000000001" customHeight="1" x14ac:dyDescent="0.25">
      <c r="C7" s="41" t="s">
        <v>10</v>
      </c>
      <c r="D7" s="18">
        <v>87.6</v>
      </c>
      <c r="E7" s="61">
        <v>105.54216867469879</v>
      </c>
      <c r="F7" s="65">
        <v>83</v>
      </c>
      <c r="G7" s="58">
        <v>91.4</v>
      </c>
      <c r="H7" s="61">
        <f>SUM(G7/$O7)*100</f>
        <v>107.5294117647059</v>
      </c>
      <c r="I7" s="61">
        <v>93.5</v>
      </c>
      <c r="J7" s="61">
        <f>SUM(I7/$O7)*100</f>
        <v>110.00000000000001</v>
      </c>
      <c r="K7" s="18">
        <v>96</v>
      </c>
      <c r="L7" s="61">
        <f>SUM(K7/$O7)*100</f>
        <v>112.94117647058823</v>
      </c>
      <c r="M7" s="18">
        <v>94</v>
      </c>
      <c r="N7" s="43">
        <f>M7/$O7*100</f>
        <v>110.58823529411765</v>
      </c>
      <c r="O7" s="34">
        <v>85</v>
      </c>
      <c r="Q7" s="44"/>
    </row>
    <row r="8" spans="3:17" s="36" customFormat="1" ht="20.100000000000001" customHeight="1" x14ac:dyDescent="0.25">
      <c r="C8" s="21" t="s">
        <v>13</v>
      </c>
      <c r="D8" s="18">
        <v>76.7</v>
      </c>
      <c r="E8" s="61">
        <v>82.473118279569889</v>
      </c>
      <c r="F8" s="65">
        <v>93</v>
      </c>
      <c r="G8" s="58">
        <v>70.7</v>
      </c>
      <c r="H8" s="61">
        <f>SUM(G8/$O8)*100</f>
        <v>88.375</v>
      </c>
      <c r="I8" s="61">
        <v>77.400000000000006</v>
      </c>
      <c r="J8" s="61">
        <f>SUM(I8/$O8)*100</f>
        <v>96.75</v>
      </c>
      <c r="K8" s="18">
        <v>91.7</v>
      </c>
      <c r="L8" s="61">
        <f>SUM(K8/$O8)*100</f>
        <v>114.625</v>
      </c>
      <c r="M8" s="18">
        <v>93.2</v>
      </c>
      <c r="N8" s="56">
        <f>M8/$O8*100</f>
        <v>116.5</v>
      </c>
      <c r="O8" s="54">
        <v>80</v>
      </c>
      <c r="Q8" s="44"/>
    </row>
    <row r="9" spans="3:17" s="36" customFormat="1" ht="20.100000000000001" customHeight="1" x14ac:dyDescent="0.25">
      <c r="C9" s="21" t="s">
        <v>30</v>
      </c>
      <c r="D9" s="31"/>
      <c r="E9" s="23"/>
      <c r="F9" s="109"/>
      <c r="G9" s="121">
        <v>75.900000000000006</v>
      </c>
      <c r="H9" s="61">
        <f>SUM(G9/$O9)*100</f>
        <v>161.48936170212767</v>
      </c>
      <c r="I9" s="61">
        <v>75.5</v>
      </c>
      <c r="J9" s="61">
        <f>SUM(I9/$O9)*100</f>
        <v>160.63829787234042</v>
      </c>
      <c r="K9" s="18">
        <v>76.400000000000006</v>
      </c>
      <c r="L9" s="61">
        <f>SUM(K9/$O9)*100</f>
        <v>162.55319148936172</v>
      </c>
      <c r="M9" s="18">
        <v>72.3</v>
      </c>
      <c r="N9" s="56">
        <f>M9/$O9*100</f>
        <v>153.82978723404256</v>
      </c>
      <c r="O9" s="54">
        <v>47</v>
      </c>
      <c r="Q9" s="44"/>
    </row>
    <row r="10" spans="3:17" s="36" customFormat="1" ht="20.100000000000001" customHeight="1" x14ac:dyDescent="0.25">
      <c r="C10" s="26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44"/>
    </row>
    <row r="11" spans="3:17" s="36" customFormat="1" ht="20.100000000000001" customHeight="1" x14ac:dyDescent="0.25">
      <c r="C11" s="41" t="s">
        <v>2</v>
      </c>
      <c r="D11" s="18">
        <v>85.7</v>
      </c>
      <c r="E11" s="61">
        <v>100.5868544600939</v>
      </c>
      <c r="F11" s="62">
        <v>85.2</v>
      </c>
      <c r="G11" s="58">
        <v>100</v>
      </c>
      <c r="H11" s="61">
        <f>SUM(G11/$O11)*100</f>
        <v>116.27906976744187</v>
      </c>
      <c r="I11" s="61">
        <v>100</v>
      </c>
      <c r="J11" s="61">
        <f>SUM(I11/$O11)*100</f>
        <v>116.27906976744187</v>
      </c>
      <c r="K11" s="18">
        <v>100</v>
      </c>
      <c r="L11" s="61">
        <f>SUM(K11/$O11)*100</f>
        <v>116.27906976744187</v>
      </c>
      <c r="M11" s="18">
        <v>100</v>
      </c>
      <c r="N11" s="43">
        <f>M11/$O11*100</f>
        <v>116.27906976744187</v>
      </c>
      <c r="O11" s="34">
        <v>86</v>
      </c>
      <c r="Q11" s="44"/>
    </row>
    <row r="12" spans="3:17" s="36" customFormat="1" ht="20.100000000000001" customHeight="1" x14ac:dyDescent="0.25">
      <c r="C12" s="41" t="s">
        <v>3</v>
      </c>
      <c r="D12" s="29">
        <v>8545</v>
      </c>
      <c r="E12" s="61">
        <v>127.53731343283583</v>
      </c>
      <c r="F12" s="63">
        <v>6700</v>
      </c>
      <c r="G12" s="57">
        <v>8545</v>
      </c>
      <c r="H12" s="61">
        <f>SUM(G12/$O12)*100</f>
        <v>113.93333333333334</v>
      </c>
      <c r="I12" s="64">
        <v>6469</v>
      </c>
      <c r="J12" s="61">
        <f>SUM(I12/$O12)*100</f>
        <v>86.25333333333333</v>
      </c>
      <c r="K12" s="29">
        <v>4815</v>
      </c>
      <c r="L12" s="61">
        <f>SUM(K12/$O12)*100</f>
        <v>64.2</v>
      </c>
      <c r="M12" s="29">
        <v>4480</v>
      </c>
      <c r="N12" s="43">
        <f>M12/$O12*100</f>
        <v>59.733333333333341</v>
      </c>
      <c r="O12" s="35">
        <v>7500</v>
      </c>
      <c r="Q12" s="44"/>
    </row>
    <row r="13" spans="3:17" s="36" customFormat="1" ht="20.100000000000001" customHeight="1" x14ac:dyDescent="0.25">
      <c r="C13" s="41" t="s">
        <v>10</v>
      </c>
      <c r="D13" s="18">
        <v>92.300000000000011</v>
      </c>
      <c r="E13" s="61">
        <v>116.54040404040404</v>
      </c>
      <c r="F13" s="62">
        <v>79.2</v>
      </c>
      <c r="G13" s="58">
        <v>77.8</v>
      </c>
      <c r="H13" s="61">
        <f>SUM(G13/$O13)*100</f>
        <v>96.049382716049379</v>
      </c>
      <c r="I13" s="61">
        <v>85.7</v>
      </c>
      <c r="J13" s="18">
        <f>SUM(I13/$O13)*100</f>
        <v>105.80246913580247</v>
      </c>
      <c r="K13" s="18">
        <v>75</v>
      </c>
      <c r="L13" s="61">
        <f>SUM(K13/$O13)*100</f>
        <v>92.592592592592595</v>
      </c>
      <c r="M13" s="18">
        <v>100</v>
      </c>
      <c r="N13" s="43">
        <f>M13/$O13*100</f>
        <v>123.45679012345678</v>
      </c>
      <c r="O13" s="34">
        <v>81</v>
      </c>
      <c r="Q13" s="44"/>
    </row>
    <row r="14" spans="3:17" s="36" customFormat="1" ht="20.100000000000001" customHeight="1" x14ac:dyDescent="0.25">
      <c r="C14" s="21" t="s">
        <v>13</v>
      </c>
      <c r="D14" s="18">
        <v>83.3</v>
      </c>
      <c r="E14" s="61">
        <v>92.350332594235027</v>
      </c>
      <c r="F14" s="62">
        <v>90.2</v>
      </c>
      <c r="G14" s="58">
        <v>62.5</v>
      </c>
      <c r="H14" s="61">
        <f>SUM(G14/$O14)*100</f>
        <v>73.529411764705884</v>
      </c>
      <c r="I14" s="61">
        <v>71.399999999999991</v>
      </c>
      <c r="J14" s="61">
        <f>SUM(I14/$O14)*100</f>
        <v>83.999999999999986</v>
      </c>
      <c r="K14" s="18">
        <v>75</v>
      </c>
      <c r="L14" s="61">
        <f>SUM(K14/$O14)*100</f>
        <v>88.235294117647058</v>
      </c>
      <c r="M14" s="18">
        <v>100</v>
      </c>
      <c r="N14" s="56">
        <f>M14/$O14*100</f>
        <v>117.64705882352942</v>
      </c>
      <c r="O14" s="54">
        <v>85</v>
      </c>
      <c r="Q14" s="44"/>
    </row>
    <row r="15" spans="3:17" s="36" customFormat="1" ht="20.100000000000001" customHeight="1" x14ac:dyDescent="0.25">
      <c r="C15" s="21" t="s">
        <v>30</v>
      </c>
      <c r="D15" s="31"/>
      <c r="E15" s="23"/>
      <c r="F15" s="109"/>
      <c r="G15" s="58">
        <v>33.300000000000004</v>
      </c>
      <c r="H15" s="61">
        <f>SUM(G15/$O15)*100</f>
        <v>61.100917431192656</v>
      </c>
      <c r="I15" s="61">
        <v>40</v>
      </c>
      <c r="J15" s="61">
        <f>SUM(I15/$O15)*100</f>
        <v>73.394495412844023</v>
      </c>
      <c r="K15" s="18">
        <v>75</v>
      </c>
      <c r="L15" s="61">
        <f>SUM(K15/$O15)*100</f>
        <v>137.61467889908255</v>
      </c>
      <c r="M15" s="18">
        <v>64.3</v>
      </c>
      <c r="N15" s="56">
        <f>M15/$O15*100</f>
        <v>117.98165137614677</v>
      </c>
      <c r="O15" s="54">
        <v>54.500000000000007</v>
      </c>
      <c r="Q15" s="44"/>
    </row>
    <row r="16" spans="3:17" s="36" customFormat="1" ht="20.100000000000001" customHeight="1" x14ac:dyDescent="0.25">
      <c r="C16" s="26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44"/>
    </row>
    <row r="17" spans="3:17" s="36" customFormat="1" ht="20.100000000000001" customHeight="1" x14ac:dyDescent="0.25">
      <c r="C17" s="41" t="s">
        <v>2</v>
      </c>
      <c r="D17" s="18">
        <v>82.8</v>
      </c>
      <c r="E17" s="61">
        <v>109.66887417218543</v>
      </c>
      <c r="F17" s="62">
        <v>75.5</v>
      </c>
      <c r="G17" s="58">
        <v>84</v>
      </c>
      <c r="H17" s="61">
        <f>SUM(G17/$O17)*100</f>
        <v>103.7037037037037</v>
      </c>
      <c r="I17" s="61">
        <v>82.8</v>
      </c>
      <c r="J17" s="61">
        <f>SUM(I17/$O17)*100</f>
        <v>102.22222222222221</v>
      </c>
      <c r="K17" s="18">
        <v>85.9</v>
      </c>
      <c r="L17" s="61">
        <f>SUM(K17/$O17)*100</f>
        <v>106.04938271604939</v>
      </c>
      <c r="M17" s="18">
        <v>80</v>
      </c>
      <c r="N17" s="43">
        <f>M17/$O17*100</f>
        <v>98.76543209876543</v>
      </c>
      <c r="O17" s="34">
        <v>81</v>
      </c>
      <c r="Q17" s="44"/>
    </row>
    <row r="18" spans="3:17" s="36" customFormat="1" ht="20.100000000000001" customHeight="1" x14ac:dyDescent="0.25">
      <c r="C18" s="41" t="s">
        <v>3</v>
      </c>
      <c r="D18" s="31"/>
      <c r="E18" s="23"/>
      <c r="F18" s="109"/>
      <c r="G18" s="120">
        <v>3720</v>
      </c>
      <c r="H18" s="61">
        <f>SUM(G18/$O18)*100</f>
        <v>112.72727272727272</v>
      </c>
      <c r="I18" s="123">
        <v>3510</v>
      </c>
      <c r="J18" s="61">
        <f>SUM(I18/$O18)*100</f>
        <v>106.36363636363637</v>
      </c>
      <c r="K18" s="117">
        <v>3485</v>
      </c>
      <c r="L18" s="61">
        <f>SUM(K18/$O18)*100</f>
        <v>105.60606060606061</v>
      </c>
      <c r="M18" s="117">
        <v>3558</v>
      </c>
      <c r="N18" s="43">
        <f>M18/$O18*100</f>
        <v>107.81818181818181</v>
      </c>
      <c r="O18" s="118">
        <v>3300</v>
      </c>
      <c r="Q18" s="44"/>
    </row>
    <row r="19" spans="3:17" s="36" customFormat="1" ht="20.100000000000001" customHeight="1" x14ac:dyDescent="0.25">
      <c r="C19" s="41" t="s">
        <v>10</v>
      </c>
      <c r="D19" s="18">
        <v>89.8</v>
      </c>
      <c r="E19" s="61">
        <v>127.9202279202279</v>
      </c>
      <c r="F19" s="62">
        <v>70.2</v>
      </c>
      <c r="G19" s="66">
        <v>87.1</v>
      </c>
      <c r="H19" s="61">
        <f t="shared" ref="H19:H20" si="0">SUM(G19/$O19)*100</f>
        <v>103.69047619047618</v>
      </c>
      <c r="I19" s="61">
        <v>86.2</v>
      </c>
      <c r="J19" s="61">
        <f t="shared" ref="J19:J20" si="1">SUM(I19/$O19)*100</f>
        <v>102.61904761904763</v>
      </c>
      <c r="K19" s="18">
        <v>84</v>
      </c>
      <c r="L19" s="61">
        <f t="shared" ref="L19:L20" si="2">SUM(K19/$O19)*100</f>
        <v>100</v>
      </c>
      <c r="M19" s="18">
        <v>79.7</v>
      </c>
      <c r="N19" s="43">
        <f>M19/$O19*100</f>
        <v>94.880952380952394</v>
      </c>
      <c r="O19" s="34">
        <v>84</v>
      </c>
      <c r="Q19" s="44"/>
    </row>
    <row r="20" spans="3:17" ht="20.100000000000001" customHeight="1" x14ac:dyDescent="0.25">
      <c r="C20" s="21" t="s">
        <v>13</v>
      </c>
      <c r="D20" s="18">
        <v>69.899999999999991</v>
      </c>
      <c r="E20" s="61">
        <v>92.58278145695364</v>
      </c>
      <c r="F20" s="62">
        <v>75.5</v>
      </c>
      <c r="G20" s="58">
        <v>70.8</v>
      </c>
      <c r="H20" s="61">
        <f t="shared" si="0"/>
        <v>92.549019607843135</v>
      </c>
      <c r="I20" s="61">
        <v>74.099999999999994</v>
      </c>
      <c r="J20" s="61">
        <f t="shared" si="1"/>
        <v>96.862745098039198</v>
      </c>
      <c r="K20" s="18">
        <v>77.600000000000009</v>
      </c>
      <c r="L20" s="61">
        <f t="shared" si="2"/>
        <v>101.43790849673205</v>
      </c>
      <c r="M20" s="18">
        <v>79.3</v>
      </c>
      <c r="N20" s="56">
        <f>M20/$O20*100</f>
        <v>103.66013071895424</v>
      </c>
      <c r="O20" s="34">
        <v>76.5</v>
      </c>
    </row>
    <row r="21" spans="3:17" s="36" customFormat="1" ht="20.100000000000001" customHeight="1" x14ac:dyDescent="0.25">
      <c r="C21" s="21" t="s">
        <v>30</v>
      </c>
      <c r="D21" s="31"/>
      <c r="E21" s="23"/>
      <c r="F21" s="109"/>
      <c r="G21" s="58">
        <v>51</v>
      </c>
      <c r="H21" s="61">
        <f>SUM(G21/$O21)*100</f>
        <v>102</v>
      </c>
      <c r="I21" s="61">
        <v>49.4</v>
      </c>
      <c r="J21" s="61">
        <f>SUM(I21/$O21)*100</f>
        <v>98.8</v>
      </c>
      <c r="K21" s="18">
        <v>62.3</v>
      </c>
      <c r="L21" s="61">
        <f>SUM(K21/$O21)*100</f>
        <v>124.6</v>
      </c>
      <c r="M21" s="18">
        <v>68.899999999999991</v>
      </c>
      <c r="N21" s="56">
        <f>M21/$O21*100</f>
        <v>137.79999999999998</v>
      </c>
      <c r="O21" s="54">
        <v>50</v>
      </c>
      <c r="Q21" s="44"/>
    </row>
    <row r="22" spans="3:17" ht="20.100000000000001" customHeight="1" x14ac:dyDescent="0.25">
      <c r="C22" s="26" t="s">
        <v>6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41" t="s">
        <v>2</v>
      </c>
      <c r="D23" s="18">
        <v>67.2</v>
      </c>
      <c r="E23" s="61">
        <v>108.03858520900323</v>
      </c>
      <c r="F23" s="62">
        <v>62.2</v>
      </c>
      <c r="G23" s="58">
        <v>62.8</v>
      </c>
      <c r="H23" s="61">
        <f>SUM(G23/$O23)*100</f>
        <v>95.151515151515142</v>
      </c>
      <c r="I23" s="61">
        <v>67.5</v>
      </c>
      <c r="J23" s="61">
        <f>SUM(I23/$O23)*100</f>
        <v>102.27272727272727</v>
      </c>
      <c r="K23" s="18">
        <v>64</v>
      </c>
      <c r="L23" s="61">
        <f>SUM(K23/$O23)*100</f>
        <v>96.969696969696969</v>
      </c>
      <c r="M23" s="18">
        <v>62.3</v>
      </c>
      <c r="N23" s="43">
        <f>M23/$O23*100</f>
        <v>94.393939393939391</v>
      </c>
      <c r="O23" s="34">
        <v>66</v>
      </c>
    </row>
    <row r="24" spans="3:17" ht="20.100000000000001" customHeight="1" x14ac:dyDescent="0.25">
      <c r="C24" s="41" t="s">
        <v>3</v>
      </c>
      <c r="D24" s="29">
        <v>5004</v>
      </c>
      <c r="E24" s="61">
        <v>116.37209302325581</v>
      </c>
      <c r="F24" s="63">
        <v>4300</v>
      </c>
      <c r="G24" s="57">
        <v>5046</v>
      </c>
      <c r="H24" s="61">
        <f>SUM(G24/$O24)*100</f>
        <v>100.92000000000002</v>
      </c>
      <c r="I24" s="64">
        <v>5368</v>
      </c>
      <c r="J24" s="61">
        <f>SUM(I24/$O24)*100</f>
        <v>107.36000000000001</v>
      </c>
      <c r="K24" s="29">
        <v>5571</v>
      </c>
      <c r="L24" s="61">
        <f>SUM(K24/$O24)*100</f>
        <v>111.42</v>
      </c>
      <c r="M24" s="29">
        <v>5828</v>
      </c>
      <c r="N24" s="43">
        <f>M24/$O24*100</f>
        <v>116.56</v>
      </c>
      <c r="O24" s="35">
        <v>5000</v>
      </c>
    </row>
    <row r="25" spans="3:17" ht="20.100000000000001" customHeight="1" x14ac:dyDescent="0.25">
      <c r="C25" s="42" t="s">
        <v>10</v>
      </c>
      <c r="D25" s="18">
        <v>65.100000000000009</v>
      </c>
      <c r="E25" s="61">
        <v>101.40186915887853</v>
      </c>
      <c r="F25" s="62">
        <v>64.2</v>
      </c>
      <c r="G25" s="58">
        <v>59.199999999999996</v>
      </c>
      <c r="H25" s="61">
        <f>SUM(G25/$O25)*100</f>
        <v>91.076923076923066</v>
      </c>
      <c r="I25" s="61">
        <v>67.600000000000009</v>
      </c>
      <c r="J25" s="61">
        <f>SUM(I25/$O25)*100</f>
        <v>104</v>
      </c>
      <c r="K25" s="18">
        <v>66.3</v>
      </c>
      <c r="L25" s="61">
        <f>SUM(K25/$O25)*100</f>
        <v>102</v>
      </c>
      <c r="M25" s="18">
        <v>62.9</v>
      </c>
      <c r="N25" s="43">
        <f>M25/$O25*100</f>
        <v>96.769230769230759</v>
      </c>
      <c r="O25" s="34">
        <v>65</v>
      </c>
    </row>
    <row r="26" spans="3:17" ht="20.100000000000001" customHeight="1" x14ac:dyDescent="0.25">
      <c r="D26" s="20"/>
      <c r="E26" s="20"/>
      <c r="F26" s="6"/>
      <c r="G26" s="9"/>
      <c r="H26" s="9"/>
      <c r="J26"/>
      <c r="K26"/>
      <c r="L26"/>
      <c r="M26" s="20"/>
      <c r="N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J27"/>
      <c r="K27"/>
      <c r="L27"/>
      <c r="M27" s="20"/>
    </row>
    <row r="28" spans="3:17" ht="20.100000000000001" customHeight="1" x14ac:dyDescent="0.25">
      <c r="C28" s="182" t="s">
        <v>8</v>
      </c>
      <c r="D28" s="182"/>
      <c r="E28" s="20"/>
      <c r="F28" s="32"/>
      <c r="J28"/>
      <c r="K28"/>
      <c r="L28"/>
      <c r="M28" s="20"/>
    </row>
    <row r="29" spans="3:17" ht="20.100000000000001" customHeight="1" x14ac:dyDescent="0.25">
      <c r="C29" s="183" t="s">
        <v>9</v>
      </c>
      <c r="D29" s="183"/>
      <c r="E29" s="20"/>
      <c r="F29" s="6"/>
      <c r="J29"/>
      <c r="K29"/>
      <c r="L29"/>
      <c r="M29" s="20"/>
    </row>
    <row r="30" spans="3:17" ht="17.25" customHeight="1" x14ac:dyDescent="0.25">
      <c r="D30" s="20"/>
      <c r="E30" s="20"/>
      <c r="F30" s="6"/>
      <c r="G30" s="9"/>
      <c r="H30" s="9"/>
      <c r="J30" s="19"/>
      <c r="K30"/>
      <c r="L30"/>
      <c r="M30" s="20"/>
      <c r="N30" s="20"/>
      <c r="O30" s="6"/>
    </row>
    <row r="31" spans="3:17" ht="17.25" customHeight="1" x14ac:dyDescent="0.25">
      <c r="D31" s="20"/>
      <c r="E31" s="20"/>
      <c r="F31" s="6"/>
      <c r="G31" s="9"/>
      <c r="H31" s="9"/>
      <c r="J31"/>
      <c r="K31"/>
      <c r="L31"/>
      <c r="M31" s="20"/>
      <c r="N31" s="20"/>
      <c r="O31" s="6"/>
    </row>
    <row r="32" spans="3:17" x14ac:dyDescent="0.25">
      <c r="D32" s="20"/>
      <c r="E32" s="20"/>
      <c r="F32" s="6"/>
      <c r="G32" s="9"/>
      <c r="H32" s="9"/>
      <c r="J32"/>
      <c r="K32"/>
      <c r="L32"/>
      <c r="M32" s="20"/>
      <c r="N32" s="20"/>
      <c r="O32" s="6"/>
    </row>
    <row r="33" spans="4:15" x14ac:dyDescent="0.25">
      <c r="D33" s="20"/>
      <c r="E33" s="20"/>
      <c r="F33" s="6"/>
      <c r="G33" s="9"/>
      <c r="H33" s="9"/>
      <c r="J33"/>
      <c r="K33"/>
      <c r="L33"/>
      <c r="M33" s="20"/>
      <c r="N33" s="20"/>
      <c r="O33" s="6"/>
    </row>
    <row r="34" spans="4:15" x14ac:dyDescent="0.25">
      <c r="D34" s="20"/>
      <c r="E34" s="20"/>
      <c r="F34" s="6"/>
      <c r="G34" s="9"/>
      <c r="H34" s="9"/>
      <c r="J34"/>
      <c r="K34"/>
      <c r="L34"/>
      <c r="M34" s="20"/>
      <c r="N34" s="20"/>
      <c r="O34" s="6"/>
    </row>
    <row r="35" spans="4:15" x14ac:dyDescent="0.25">
      <c r="D35" s="20"/>
      <c r="E35" s="20"/>
      <c r="F35" s="6"/>
      <c r="G35" s="9"/>
      <c r="H35" s="9"/>
      <c r="J35"/>
      <c r="K35"/>
      <c r="L35"/>
      <c r="M35" s="20"/>
      <c r="N35" s="20"/>
      <c r="O35" s="6"/>
    </row>
    <row r="36" spans="4:15" x14ac:dyDescent="0.25">
      <c r="D36" s="20"/>
      <c r="E36" s="20"/>
      <c r="F36" s="6"/>
      <c r="G36" s="9"/>
      <c r="H36" s="9"/>
      <c r="J36"/>
      <c r="K36"/>
      <c r="L36"/>
      <c r="M36" s="20"/>
      <c r="N36" s="20"/>
      <c r="O36" s="6"/>
    </row>
    <row r="37" spans="4:15" x14ac:dyDescent="0.25">
      <c r="D37" s="20"/>
      <c r="E37" s="20"/>
      <c r="F37" s="6"/>
      <c r="G37" s="9"/>
      <c r="H37" s="9"/>
      <c r="J37"/>
      <c r="K37"/>
      <c r="L37"/>
      <c r="M37" s="20"/>
      <c r="N37" s="20"/>
      <c r="O37" s="6"/>
    </row>
    <row r="38" spans="4:15" x14ac:dyDescent="0.25">
      <c r="D38" s="20"/>
      <c r="E38" s="20"/>
      <c r="F38" s="6"/>
      <c r="G38" s="9"/>
      <c r="H38" s="9"/>
      <c r="J38"/>
      <c r="K38"/>
      <c r="L38"/>
      <c r="M38" s="20"/>
      <c r="N38" s="20"/>
      <c r="O38" s="6"/>
    </row>
    <row r="39" spans="4:15" x14ac:dyDescent="0.25">
      <c r="D39" s="20"/>
      <c r="E39" s="20"/>
      <c r="F39" s="6"/>
      <c r="G39" s="9"/>
      <c r="H39" s="9"/>
      <c r="J39"/>
      <c r="K39"/>
      <c r="L39"/>
      <c r="M39" s="20"/>
      <c r="N39" s="20"/>
      <c r="O39" s="6"/>
    </row>
  </sheetData>
  <mergeCells count="3">
    <mergeCell ref="C27:D27"/>
    <mergeCell ref="C28:D28"/>
    <mergeCell ref="C29:D29"/>
  </mergeCells>
  <conditionalFormatting sqref="D5">
    <cfRule type="cellIs" dxfId="2333" priority="77" operator="between">
      <formula>$F5*0.9</formula>
      <formula>$F5</formula>
    </cfRule>
    <cfRule type="cellIs" dxfId="2332" priority="78" operator="lessThan">
      <formula>$F5*0.9</formula>
    </cfRule>
    <cfRule type="cellIs" dxfId="2331" priority="79" operator="greaterThan">
      <formula>$F5</formula>
    </cfRule>
  </conditionalFormatting>
  <conditionalFormatting sqref="D7">
    <cfRule type="cellIs" dxfId="2330" priority="70" operator="between">
      <formula>$F7*0.9</formula>
      <formula>$F7</formula>
    </cfRule>
    <cfRule type="cellIs" dxfId="2329" priority="71" operator="lessThan">
      <formula>$F7*0.9</formula>
    </cfRule>
    <cfRule type="cellIs" dxfId="2328" priority="72" operator="greaterThan">
      <formula>$F7</formula>
    </cfRule>
  </conditionalFormatting>
  <conditionalFormatting sqref="D6">
    <cfRule type="cellIs" dxfId="2327" priority="67" operator="between">
      <formula>$F6*0.9</formula>
      <formula>$F6</formula>
    </cfRule>
    <cfRule type="cellIs" dxfId="2326" priority="68" operator="lessThan">
      <formula>$F6*0.9</formula>
    </cfRule>
    <cfRule type="cellIs" dxfId="2325" priority="69" operator="greaterThan">
      <formula>$F6</formula>
    </cfRule>
  </conditionalFormatting>
  <conditionalFormatting sqref="D11">
    <cfRule type="cellIs" dxfId="2324" priority="64" operator="between">
      <formula>$F11*0.9</formula>
      <formula>$F11</formula>
    </cfRule>
    <cfRule type="cellIs" dxfId="2323" priority="65" operator="lessThan">
      <formula>$F11*0.9</formula>
    </cfRule>
    <cfRule type="cellIs" dxfId="2322" priority="66" operator="greaterThan">
      <formula>$F11</formula>
    </cfRule>
  </conditionalFormatting>
  <conditionalFormatting sqref="D17">
    <cfRule type="cellIs" dxfId="2321" priority="61" operator="between">
      <formula>$F17*0.9</formula>
      <formula>$F17</formula>
    </cfRule>
    <cfRule type="cellIs" dxfId="2320" priority="62" operator="lessThan">
      <formula>$F17*0.9</formula>
    </cfRule>
    <cfRule type="cellIs" dxfId="2319" priority="63" operator="greaterThan">
      <formula>$F17</formula>
    </cfRule>
  </conditionalFormatting>
  <conditionalFormatting sqref="D23">
    <cfRule type="cellIs" dxfId="2318" priority="58" operator="between">
      <formula>$F23*0.9</formula>
      <formula>$F23</formula>
    </cfRule>
    <cfRule type="cellIs" dxfId="2317" priority="59" operator="lessThan">
      <formula>$F23*0.9</formula>
    </cfRule>
    <cfRule type="cellIs" dxfId="2316" priority="60" operator="greaterThan">
      <formula>$F23</formula>
    </cfRule>
  </conditionalFormatting>
  <conditionalFormatting sqref="D12">
    <cfRule type="cellIs" dxfId="2315" priority="55" operator="between">
      <formula>$F12*0.9</formula>
      <formula>$F12</formula>
    </cfRule>
    <cfRule type="cellIs" dxfId="2314" priority="56" operator="lessThan">
      <formula>$F12*0.9</formula>
    </cfRule>
    <cfRule type="cellIs" dxfId="2313" priority="57" operator="greaterThan">
      <formula>$F12</formula>
    </cfRule>
  </conditionalFormatting>
  <conditionalFormatting sqref="D24">
    <cfRule type="cellIs" dxfId="2312" priority="52" operator="between">
      <formula>$F24*0.9</formula>
      <formula>$F24</formula>
    </cfRule>
    <cfRule type="cellIs" dxfId="2311" priority="53" operator="lessThan">
      <formula>$F24*0.9</formula>
    </cfRule>
    <cfRule type="cellIs" dxfId="2310" priority="54" operator="greaterThan">
      <formula>$F24</formula>
    </cfRule>
  </conditionalFormatting>
  <conditionalFormatting sqref="D13">
    <cfRule type="cellIs" dxfId="2309" priority="49" operator="between">
      <formula>$F13*0.9</formula>
      <formula>$F13</formula>
    </cfRule>
    <cfRule type="cellIs" dxfId="2308" priority="50" operator="lessThan">
      <formula>$F13*0.9</formula>
    </cfRule>
    <cfRule type="cellIs" dxfId="2307" priority="51" operator="greaterThan">
      <formula>$F13</formula>
    </cfRule>
  </conditionalFormatting>
  <conditionalFormatting sqref="D19">
    <cfRule type="cellIs" dxfId="2306" priority="46" operator="between">
      <formula>$F19*0.9</formula>
      <formula>$F19</formula>
    </cfRule>
    <cfRule type="cellIs" dxfId="2305" priority="47" operator="lessThan">
      <formula>$F19*0.9</formula>
    </cfRule>
    <cfRule type="cellIs" dxfId="2304" priority="48" operator="greaterThan">
      <formula>$F19</formula>
    </cfRule>
  </conditionalFormatting>
  <conditionalFormatting sqref="D25">
    <cfRule type="cellIs" dxfId="2303" priority="43" operator="between">
      <formula>$F25*0.9</formula>
      <formula>$F25</formula>
    </cfRule>
    <cfRule type="cellIs" dxfId="2302" priority="44" operator="lessThan">
      <formula>$F25*0.9</formula>
    </cfRule>
    <cfRule type="cellIs" dxfId="2301" priority="45" operator="greaterThan">
      <formula>$F25</formula>
    </cfRule>
  </conditionalFormatting>
  <conditionalFormatting sqref="G5 I5 K5 M5">
    <cfRule type="cellIs" dxfId="2300" priority="98" operator="between">
      <formula>$O5*0.9</formula>
      <formula>$O5</formula>
    </cfRule>
    <cfRule type="cellIs" dxfId="2299" priority="99" operator="lessThan">
      <formula>$O5*0.9</formula>
    </cfRule>
    <cfRule type="cellIs" dxfId="2298" priority="100" operator="greaterThan">
      <formula>$O5</formula>
    </cfRule>
  </conditionalFormatting>
  <conditionalFormatting sqref="G6 I6 K6 M6">
    <cfRule type="cellIs" dxfId="2297" priority="80" operator="between">
      <formula>$O6*0.9</formula>
      <formula>$O6</formula>
    </cfRule>
    <cfRule type="cellIs" dxfId="2296" priority="81" operator="lessThan">
      <formula>$O6*0.9</formula>
    </cfRule>
    <cfRule type="cellIs" dxfId="2295" priority="82" operator="greaterThan">
      <formula>$O6</formula>
    </cfRule>
  </conditionalFormatting>
  <conditionalFormatting sqref="G7 I7 K7 M7">
    <cfRule type="cellIs" dxfId="2294" priority="40" operator="between">
      <formula>$O7*0.9</formula>
      <formula>$O7</formula>
    </cfRule>
    <cfRule type="cellIs" dxfId="2293" priority="41" operator="lessThan">
      <formula>$O7*0.9</formula>
    </cfRule>
    <cfRule type="cellIs" dxfId="2292" priority="42" operator="greaterThan">
      <formula>$O7</formula>
    </cfRule>
  </conditionalFormatting>
  <conditionalFormatting sqref="G11 I11 K11 M11">
    <cfRule type="cellIs" dxfId="2291" priority="95" operator="between">
      <formula>$O11*0.9</formula>
      <formula>$O11</formula>
    </cfRule>
    <cfRule type="cellIs" dxfId="2290" priority="96" operator="lessThan">
      <formula>$O11*0.9</formula>
    </cfRule>
    <cfRule type="cellIs" dxfId="2289" priority="97" operator="greaterThan">
      <formula>$O11</formula>
    </cfRule>
  </conditionalFormatting>
  <conditionalFormatting sqref="G12 I12 K12 M12">
    <cfRule type="cellIs" dxfId="2288" priority="92" operator="between">
      <formula>$O12*0.9</formula>
      <formula>$O12</formula>
    </cfRule>
    <cfRule type="cellIs" dxfId="2287" priority="93" operator="lessThan">
      <formula>$O12*0.9</formula>
    </cfRule>
    <cfRule type="cellIs" dxfId="2286" priority="94" operator="greaterThan">
      <formula>$O12</formula>
    </cfRule>
  </conditionalFormatting>
  <conditionalFormatting sqref="G13 I13 K13 M13">
    <cfRule type="cellIs" dxfId="2285" priority="74" operator="between">
      <formula>$O13*0.9</formula>
      <formula>$O13</formula>
    </cfRule>
    <cfRule type="cellIs" dxfId="2284" priority="75" operator="lessThan">
      <formula>$O13*0.9</formula>
    </cfRule>
    <cfRule type="cellIs" dxfId="2283" priority="76" operator="greaterThan">
      <formula>$O13</formula>
    </cfRule>
  </conditionalFormatting>
  <conditionalFormatting sqref="G14 I14 K14 M14">
    <cfRule type="cellIs" dxfId="2282" priority="34" operator="between">
      <formula>$O14*0.9</formula>
      <formula>$O14</formula>
    </cfRule>
    <cfRule type="cellIs" dxfId="2281" priority="35" operator="lessThan">
      <formula>$O14*0.9</formula>
    </cfRule>
    <cfRule type="cellIs" dxfId="2280" priority="36" operator="greaterThan">
      <formula>$O14</formula>
    </cfRule>
  </conditionalFormatting>
  <conditionalFormatting sqref="G17:G18 I17:I18 K17:K18 M17:M18">
    <cfRule type="cellIs" dxfId="2279" priority="89" operator="between">
      <formula>$O17*0.9</formula>
      <formula>$O17</formula>
    </cfRule>
    <cfRule type="cellIs" dxfId="2278" priority="90" operator="lessThan">
      <formula>$O17*0.9</formula>
    </cfRule>
    <cfRule type="cellIs" dxfId="2277" priority="91" operator="greaterThan">
      <formula>$O17</formula>
    </cfRule>
  </conditionalFormatting>
  <conditionalFormatting sqref="G19 I19 K19 M19">
    <cfRule type="cellIs" dxfId="2276" priority="31" operator="between">
      <formula>$O19*0.9</formula>
      <formula>$O19</formula>
    </cfRule>
    <cfRule type="cellIs" dxfId="2275" priority="32" operator="lessThan">
      <formula>$O19*0.9</formula>
    </cfRule>
    <cfRule type="cellIs" dxfId="2274" priority="33" operator="greaterThan">
      <formula>$O19</formula>
    </cfRule>
  </conditionalFormatting>
  <conditionalFormatting sqref="G20 I20 K20 M20">
    <cfRule type="cellIs" dxfId="2273" priority="28" operator="between">
      <formula>$O20*0.9</formula>
      <formula>$O20</formula>
    </cfRule>
    <cfRule type="cellIs" dxfId="2272" priority="29" operator="lessThan">
      <formula>$O20*0.9</formula>
    </cfRule>
    <cfRule type="cellIs" dxfId="2271" priority="30" operator="greaterThan">
      <formula>$O20</formula>
    </cfRule>
  </conditionalFormatting>
  <conditionalFormatting sqref="G23 I23 K23 M23">
    <cfRule type="cellIs" dxfId="2270" priority="86" operator="between">
      <formula>$O23*0.9</formula>
      <formula>$O23</formula>
    </cfRule>
    <cfRule type="cellIs" dxfId="2269" priority="87" operator="lessThan">
      <formula>$O23*0.9</formula>
    </cfRule>
    <cfRule type="cellIs" dxfId="2268" priority="88" operator="greaterThan">
      <formula>$O23</formula>
    </cfRule>
  </conditionalFormatting>
  <conditionalFormatting sqref="G24 I24 K24 M24">
    <cfRule type="cellIs" dxfId="2267" priority="83" operator="between">
      <formula>$O24*0.9</formula>
      <formula>$O24</formula>
    </cfRule>
    <cfRule type="cellIs" dxfId="2266" priority="84" operator="lessThan">
      <formula>$O24*0.9</formula>
    </cfRule>
    <cfRule type="cellIs" dxfId="2265" priority="85" operator="greaterThan">
      <formula>$O24</formula>
    </cfRule>
  </conditionalFormatting>
  <conditionalFormatting sqref="G25 I25 K25 M25">
    <cfRule type="cellIs" dxfId="2264" priority="25" operator="between">
      <formula>$O25*0.9</formula>
      <formula>$O25</formula>
    </cfRule>
    <cfRule type="cellIs" dxfId="2263" priority="26" operator="lessThan">
      <formula>$O25*0.9</formula>
    </cfRule>
    <cfRule type="cellIs" dxfId="2262" priority="27" operator="greaterThan">
      <formula>$O25</formula>
    </cfRule>
  </conditionalFormatting>
  <conditionalFormatting sqref="D8">
    <cfRule type="cellIs" dxfId="2261" priority="22" operator="between">
      <formula>$F8*0.9</formula>
      <formula>$F8</formula>
    </cfRule>
    <cfRule type="cellIs" dxfId="2260" priority="23" operator="lessThan">
      <formula>$F8*0.9</formula>
    </cfRule>
    <cfRule type="cellIs" dxfId="2259" priority="24" operator="greaterThan">
      <formula>$F8</formula>
    </cfRule>
  </conditionalFormatting>
  <conditionalFormatting sqref="D14">
    <cfRule type="cellIs" dxfId="2258" priority="19" operator="between">
      <formula>$F14*0.9</formula>
      <formula>$F14</formula>
    </cfRule>
    <cfRule type="cellIs" dxfId="2257" priority="20" operator="lessThan">
      <formula>$F14*0.9</formula>
    </cfRule>
    <cfRule type="cellIs" dxfId="2256" priority="21" operator="greaterThan">
      <formula>$F14</formula>
    </cfRule>
  </conditionalFormatting>
  <conditionalFormatting sqref="D20">
    <cfRule type="cellIs" dxfId="2255" priority="16" operator="between">
      <formula>$F20*0.9</formula>
      <formula>$F20</formula>
    </cfRule>
    <cfRule type="cellIs" dxfId="2254" priority="17" operator="lessThan">
      <formula>$F20*0.9</formula>
    </cfRule>
    <cfRule type="cellIs" dxfId="2253" priority="18" operator="greaterThan">
      <formula>$F20</formula>
    </cfRule>
  </conditionalFormatting>
  <conditionalFormatting sqref="G15 I15 K15 M15">
    <cfRule type="cellIs" dxfId="2252" priority="13" operator="between">
      <formula>$O15*0.9</formula>
      <formula>$O15</formula>
    </cfRule>
    <cfRule type="cellIs" dxfId="2251" priority="14" operator="lessThan">
      <formula>$O15*0.9</formula>
    </cfRule>
    <cfRule type="cellIs" dxfId="2250" priority="15" operator="greaterThan">
      <formula>$O15</formula>
    </cfRule>
  </conditionalFormatting>
  <conditionalFormatting sqref="G21 I21 K21 M21">
    <cfRule type="cellIs" dxfId="2249" priority="7" operator="between">
      <formula>$O21*0.9</formula>
      <formula>$O21</formula>
    </cfRule>
    <cfRule type="cellIs" dxfId="2248" priority="8" operator="lessThan">
      <formula>$O21*0.9</formula>
    </cfRule>
    <cfRule type="cellIs" dxfId="2247" priority="9" operator="greaterThan">
      <formula>$O21</formula>
    </cfRule>
  </conditionalFormatting>
  <conditionalFormatting sqref="G8 I8 K8 M8">
    <cfRule type="cellIs" dxfId="2246" priority="37" operator="between">
      <formula>$O8*0.9</formula>
      <formula>$O8</formula>
    </cfRule>
    <cfRule type="cellIs" dxfId="2245" priority="38" operator="lessThan">
      <formula>$O8*0.9</formula>
    </cfRule>
    <cfRule type="cellIs" dxfId="2244" priority="39" operator="greaterThan">
      <formula>$O8</formula>
    </cfRule>
  </conditionalFormatting>
  <conditionalFormatting sqref="G9 I9 K9 M9">
    <cfRule type="cellIs" dxfId="2243" priority="1" operator="between">
      <formula>$O9*0.9</formula>
      <formula>$O9</formula>
    </cfRule>
    <cfRule type="cellIs" dxfId="2242" priority="2" operator="lessThan">
      <formula>$O9*0.9</formula>
    </cfRule>
    <cfRule type="cellIs" dxfId="2241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39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98.6</v>
      </c>
      <c r="E5" s="61">
        <v>109.31263858093125</v>
      </c>
      <c r="F5" s="62">
        <v>90.2</v>
      </c>
      <c r="G5" s="58">
        <v>97.399999999999991</v>
      </c>
      <c r="H5" s="61">
        <f>SUM(G5/$O5)*100</f>
        <v>103.39702760084926</v>
      </c>
      <c r="I5" s="61">
        <v>97.3</v>
      </c>
      <c r="J5" s="61">
        <f>SUM(I5/$O5)*100</f>
        <v>103.29087048832272</v>
      </c>
      <c r="K5" s="18">
        <v>97.5</v>
      </c>
      <c r="L5" s="61">
        <f>SUM(K5/$O5)*100</f>
        <v>103.5031847133758</v>
      </c>
      <c r="M5" s="18">
        <v>95</v>
      </c>
      <c r="N5" s="28">
        <f>SUM(M5/$O5)*100</f>
        <v>100.84925690021234</v>
      </c>
      <c r="O5" s="33">
        <v>94.199999999999989</v>
      </c>
      <c r="Q5" s="1"/>
    </row>
    <row r="6" spans="3:17" ht="20.100000000000001" customHeight="1" x14ac:dyDescent="0.25">
      <c r="C6" s="21" t="s">
        <v>3</v>
      </c>
      <c r="D6" s="29">
        <v>10092</v>
      </c>
      <c r="E6" s="61">
        <v>126.15</v>
      </c>
      <c r="F6" s="63">
        <v>8000</v>
      </c>
      <c r="G6" s="57">
        <v>10053</v>
      </c>
      <c r="H6" s="61">
        <f>SUM(G6/$O6)*100</f>
        <v>117.99295774647887</v>
      </c>
      <c r="I6" s="64">
        <v>9666</v>
      </c>
      <c r="J6" s="61">
        <f>SUM(I6/$O6)*100</f>
        <v>113.45070422535211</v>
      </c>
      <c r="K6" s="29">
        <v>9598</v>
      </c>
      <c r="L6" s="61">
        <f>SUM(K6/$O6)*100</f>
        <v>112.65258215962442</v>
      </c>
      <c r="M6" s="29">
        <v>8813</v>
      </c>
      <c r="N6" s="28">
        <f>SUM(M6/$O6)*100</f>
        <v>103.43896713615024</v>
      </c>
      <c r="O6" s="35">
        <v>8520</v>
      </c>
      <c r="Q6" s="1"/>
    </row>
    <row r="7" spans="3:17" ht="20.100000000000001" customHeight="1" x14ac:dyDescent="0.25">
      <c r="C7" s="21" t="s">
        <v>10</v>
      </c>
      <c r="D7" s="18">
        <v>97.1</v>
      </c>
      <c r="E7" s="61">
        <v>109.71751412429379</v>
      </c>
      <c r="F7" s="65">
        <v>88.5</v>
      </c>
      <c r="G7" s="58">
        <v>96.8</v>
      </c>
      <c r="H7" s="61">
        <f>SUM(G7/$O7)*100</f>
        <v>102.97872340425531</v>
      </c>
      <c r="I7" s="61">
        <v>98.6</v>
      </c>
      <c r="J7" s="61">
        <f>SUM(I7/$O7)*100</f>
        <v>104.8936170212766</v>
      </c>
      <c r="K7" s="18">
        <v>97.399999999999991</v>
      </c>
      <c r="L7" s="61">
        <f>SUM(K7/$O7)*100</f>
        <v>103.61702127659574</v>
      </c>
      <c r="M7" s="18">
        <v>97.3</v>
      </c>
      <c r="N7" s="28">
        <f>SUM(M7/$O7)*100</f>
        <v>103.51063829787235</v>
      </c>
      <c r="O7" s="34">
        <v>94</v>
      </c>
      <c r="Q7" s="1"/>
    </row>
    <row r="8" spans="3:17" ht="20.100000000000001" customHeight="1" x14ac:dyDescent="0.25">
      <c r="C8" s="21" t="s">
        <v>13</v>
      </c>
      <c r="D8" s="18">
        <v>92</v>
      </c>
      <c r="E8" s="61">
        <v>104.30839002267574</v>
      </c>
      <c r="F8" s="65">
        <v>88.2</v>
      </c>
      <c r="G8" s="121">
        <v>97.3</v>
      </c>
      <c r="H8" s="122">
        <f>SUM(G8/$O8)*100</f>
        <v>106.92307692307692</v>
      </c>
      <c r="I8" s="122">
        <v>98</v>
      </c>
      <c r="J8" s="122">
        <f>SUM(I8/$O8)*100</f>
        <v>107.69230769230769</v>
      </c>
      <c r="K8" s="116">
        <v>98.2</v>
      </c>
      <c r="L8" s="122">
        <f>SUM(K8/$O8)*100</f>
        <v>107.91208791208791</v>
      </c>
      <c r="M8" s="116">
        <v>100</v>
      </c>
      <c r="N8" s="56">
        <f>SUM(M8/$O8)*100</f>
        <v>109.8901098901099</v>
      </c>
      <c r="O8" s="54">
        <v>91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91.600000000000009</v>
      </c>
      <c r="H9" s="122">
        <f>SUM(G9/$O9)*100</f>
        <v>122.13333333333334</v>
      </c>
      <c r="I9" s="122">
        <v>91</v>
      </c>
      <c r="J9" s="122">
        <f>SUM(I9/$O9)*100</f>
        <v>121.33333333333334</v>
      </c>
      <c r="K9" s="116">
        <v>74.7</v>
      </c>
      <c r="L9" s="122">
        <f>SUM(K9/$O9)*100</f>
        <v>99.6</v>
      </c>
      <c r="M9" s="116">
        <v>93</v>
      </c>
      <c r="N9" s="56">
        <f>SUM(M9/$O9)*100</f>
        <v>124</v>
      </c>
      <c r="O9" s="54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50</v>
      </c>
      <c r="E11" s="61">
        <v>60.096153846153847</v>
      </c>
      <c r="F11" s="62">
        <v>83.2</v>
      </c>
      <c r="G11" s="58">
        <v>100</v>
      </c>
      <c r="H11" s="61">
        <f>SUM(G11/$O11)*100</f>
        <v>117.64705882352942</v>
      </c>
      <c r="I11" s="61">
        <v>100</v>
      </c>
      <c r="J11" s="61">
        <f>SUM(I11/$O11)*100</f>
        <v>117.64705882352942</v>
      </c>
      <c r="K11" s="18">
        <v>100</v>
      </c>
      <c r="L11" s="61">
        <f>SUM(K11/$O11)*100</f>
        <v>117.64705882352942</v>
      </c>
      <c r="M11" s="18">
        <v>100</v>
      </c>
      <c r="N11" s="28">
        <f>SUM(M11/$O11)*100</f>
        <v>117.64705882352942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10556</v>
      </c>
      <c r="E12" s="61">
        <v>146.61111111111111</v>
      </c>
      <c r="F12" s="63">
        <v>7200</v>
      </c>
      <c r="G12" s="57">
        <v>12945</v>
      </c>
      <c r="H12" s="61">
        <f>SUM(G12/$O12)*100</f>
        <v>184.92857142857142</v>
      </c>
      <c r="I12" s="64">
        <v>11751</v>
      </c>
      <c r="J12" s="61">
        <f>SUM(I12/$O12)*100</f>
        <v>167.87142857142857</v>
      </c>
      <c r="K12" s="29">
        <v>10556</v>
      </c>
      <c r="L12" s="61">
        <f>SUM(K12/$O12)*100</f>
        <v>150.80000000000001</v>
      </c>
      <c r="M12" s="29">
        <v>10242</v>
      </c>
      <c r="N12" s="28">
        <f>SUM(M12/$O12)*100</f>
        <v>146.31428571428572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50</v>
      </c>
      <c r="E13" s="61">
        <v>63.131313131313128</v>
      </c>
      <c r="F13" s="62">
        <v>79.2</v>
      </c>
      <c r="G13" s="58">
        <v>0</v>
      </c>
      <c r="H13" s="61">
        <f>SUM(G13/$O13)*100</f>
        <v>0</v>
      </c>
      <c r="I13" s="61">
        <v>50</v>
      </c>
      <c r="J13" s="18">
        <f>SUM(I13/$O13)*100</f>
        <v>63.291139240506332</v>
      </c>
      <c r="K13" s="18">
        <v>100</v>
      </c>
      <c r="L13" s="61">
        <f>SUM(K13/$O13)*100</f>
        <v>126.58227848101266</v>
      </c>
      <c r="M13" s="18">
        <v>100</v>
      </c>
      <c r="N13" s="28">
        <f>SUM(M13/$O13)*100</f>
        <v>126.58227848101266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50</v>
      </c>
      <c r="E14" s="61">
        <v>67.385444743935309</v>
      </c>
      <c r="F14" s="62">
        <v>74.2</v>
      </c>
      <c r="G14" s="58">
        <v>0</v>
      </c>
      <c r="H14" s="61">
        <f>SUM(G14/$O14)*100</f>
        <v>0</v>
      </c>
      <c r="I14" s="61">
        <v>50</v>
      </c>
      <c r="J14" s="61">
        <f>SUM(I14/$O14)*100</f>
        <v>66.489361702127653</v>
      </c>
      <c r="K14" s="18">
        <v>100</v>
      </c>
      <c r="L14" s="61">
        <f>SUM(K14/$O14)*100</f>
        <v>132.97872340425531</v>
      </c>
      <c r="M14" s="18">
        <v>100</v>
      </c>
      <c r="N14" s="56">
        <f>SUM(M14/$O14)*100</f>
        <v>132.97872340425531</v>
      </c>
      <c r="O14" s="54">
        <v>75.2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100</v>
      </c>
      <c r="H15" s="61">
        <f>SUM(G15/$O15)*100</f>
        <v>142.45014245014247</v>
      </c>
      <c r="I15" s="61">
        <v>100</v>
      </c>
      <c r="J15" s="61">
        <f>SUM(I15/$O15)*100</f>
        <v>142.45014245014247</v>
      </c>
      <c r="K15" s="18">
        <v>100</v>
      </c>
      <c r="L15" s="61">
        <f>SUM(K15/$O15)*100</f>
        <v>142.45014245014247</v>
      </c>
      <c r="M15" s="18">
        <v>100</v>
      </c>
      <c r="N15" s="56">
        <f>SUM(M15/$O15)*100</f>
        <v>142.45014245014247</v>
      </c>
      <c r="O15" s="54">
        <v>70.199999999999989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55"/>
      <c r="Q16" s="1"/>
    </row>
    <row r="17" spans="3:17" ht="20.100000000000001" customHeight="1" x14ac:dyDescent="0.25">
      <c r="C17" s="21" t="s">
        <v>2</v>
      </c>
      <c r="D17" s="18">
        <v>85.7</v>
      </c>
      <c r="E17" s="61">
        <v>110.58064516129033</v>
      </c>
      <c r="F17" s="62">
        <v>77.5</v>
      </c>
      <c r="G17" s="58">
        <v>90.5</v>
      </c>
      <c r="H17" s="61">
        <f>SUM(G17/$O17)*100</f>
        <v>110.09732360097324</v>
      </c>
      <c r="I17" s="61">
        <v>86.7</v>
      </c>
      <c r="J17" s="61">
        <f>SUM(I17/$O17)*100</f>
        <v>105.47445255474454</v>
      </c>
      <c r="K17" s="18">
        <v>72.7</v>
      </c>
      <c r="L17" s="61">
        <f>SUM(K17/$O17)*100</f>
        <v>88.44282238442824</v>
      </c>
      <c r="M17" s="18">
        <v>77.8</v>
      </c>
      <c r="N17" s="28">
        <f>M17/$O17*100</f>
        <v>94.647201946472023</v>
      </c>
      <c r="O17" s="34">
        <v>82.199999999999989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3981</v>
      </c>
      <c r="H18" s="61">
        <f>SUM(G18/$O18)*100</f>
        <v>120.63636363636363</v>
      </c>
      <c r="I18" s="123">
        <v>4141</v>
      </c>
      <c r="J18" s="61">
        <f>SUM(I18/$O18)*100</f>
        <v>125.48484848484848</v>
      </c>
      <c r="K18" s="117">
        <v>4273</v>
      </c>
      <c r="L18" s="61">
        <f>SUM(K18/$O18)*100</f>
        <v>129.4848484848485</v>
      </c>
      <c r="M18" s="117">
        <v>5206</v>
      </c>
      <c r="N18" s="28">
        <f>SUM(M18/$O18)*100</f>
        <v>157.75757575757575</v>
      </c>
      <c r="O18" s="118">
        <v>3300</v>
      </c>
      <c r="Q18" s="1"/>
    </row>
    <row r="19" spans="3:17" ht="20.100000000000001" customHeight="1" x14ac:dyDescent="0.25">
      <c r="C19" s="21" t="s">
        <v>10</v>
      </c>
      <c r="D19" s="18">
        <v>76.2</v>
      </c>
      <c r="E19" s="61">
        <v>105.54016620498614</v>
      </c>
      <c r="F19" s="62">
        <v>72.2</v>
      </c>
      <c r="G19" s="66">
        <v>80.800000000000011</v>
      </c>
      <c r="H19" s="61">
        <f t="shared" ref="H19:H20" si="0">SUM(G19/$O19)*100</f>
        <v>103.58974358974361</v>
      </c>
      <c r="I19" s="61">
        <v>85.7</v>
      </c>
      <c r="J19" s="61">
        <f t="shared" ref="J19:J20" si="1">SUM(I19/$O19)*100</f>
        <v>109.87179487179488</v>
      </c>
      <c r="K19" s="18">
        <v>90.5</v>
      </c>
      <c r="L19" s="61">
        <f t="shared" ref="L19:L20" si="2">SUM(K19/$O19)*100</f>
        <v>116.02564102564104</v>
      </c>
      <c r="M19" s="18">
        <v>93.300000000000011</v>
      </c>
      <c r="N19" s="28">
        <f>M19/$O19*100</f>
        <v>119.61538461538464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81</v>
      </c>
      <c r="E20" s="61">
        <v>103.44827586206897</v>
      </c>
      <c r="F20" s="62">
        <v>78.3</v>
      </c>
      <c r="G20" s="58">
        <v>76.900000000000006</v>
      </c>
      <c r="H20" s="61">
        <f t="shared" si="0"/>
        <v>98.589743589743591</v>
      </c>
      <c r="I20" s="61">
        <v>76.2</v>
      </c>
      <c r="J20" s="61">
        <f t="shared" si="1"/>
        <v>97.692307692307708</v>
      </c>
      <c r="K20" s="18">
        <v>81</v>
      </c>
      <c r="L20" s="61">
        <f t="shared" si="2"/>
        <v>103.84615384615385</v>
      </c>
      <c r="M20" s="18">
        <v>80</v>
      </c>
      <c r="N20" s="56">
        <f>SUM(M20/$O20)*100</f>
        <v>102.56410256410255</v>
      </c>
      <c r="O20" s="54">
        <v>78</v>
      </c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27.900000000000002</v>
      </c>
      <c r="H21" s="61">
        <f>SUM(G21/$O21)*100</f>
        <v>61.318681318681321</v>
      </c>
      <c r="I21" s="61">
        <v>18.2</v>
      </c>
      <c r="J21" s="61">
        <f>SUM(I21/$O21)*100</f>
        <v>40</v>
      </c>
      <c r="K21" s="18">
        <v>9.5</v>
      </c>
      <c r="L21" s="61">
        <f>SUM(K21/$O21)*100</f>
        <v>20.87912087912088</v>
      </c>
      <c r="M21" s="18">
        <v>7.7</v>
      </c>
      <c r="N21" s="56">
        <f>SUM(M21/$O21)*100</f>
        <v>16.923076923076923</v>
      </c>
      <c r="O21" s="5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21" t="s">
        <v>2</v>
      </c>
      <c r="D23" s="18">
        <v>68</v>
      </c>
      <c r="E23" s="61">
        <v>109.32475884244373</v>
      </c>
      <c r="F23" s="62">
        <v>62.2</v>
      </c>
      <c r="G23" s="58">
        <v>63.5</v>
      </c>
      <c r="H23" s="61">
        <f>SUM(G23/$O23)*100</f>
        <v>95.059880239520965</v>
      </c>
      <c r="I23" s="61">
        <v>68.8</v>
      </c>
      <c r="J23" s="61">
        <f>SUM(I23/$O23)*100</f>
        <v>102.9940119760479</v>
      </c>
      <c r="K23" s="18">
        <v>66.7</v>
      </c>
      <c r="L23" s="61">
        <f>SUM(K23/$O23)*100</f>
        <v>99.850299401197617</v>
      </c>
      <c r="M23" s="18">
        <v>65.600000000000009</v>
      </c>
      <c r="N23" s="28">
        <f>M23/$O23*100</f>
        <v>98.203592814371277</v>
      </c>
      <c r="O23" s="34">
        <v>66.8</v>
      </c>
    </row>
    <row r="24" spans="3:17" ht="20.100000000000001" customHeight="1" x14ac:dyDescent="0.25">
      <c r="C24" s="21" t="s">
        <v>3</v>
      </c>
      <c r="D24" s="29">
        <v>5830</v>
      </c>
      <c r="E24" s="61">
        <v>120.20618556701031</v>
      </c>
      <c r="F24" s="63">
        <v>4850</v>
      </c>
      <c r="G24" s="57">
        <v>5751</v>
      </c>
      <c r="H24" s="61">
        <f>SUM(G24/$O24)*100</f>
        <v>112.32421875</v>
      </c>
      <c r="I24" s="64">
        <v>5784</v>
      </c>
      <c r="J24" s="61">
        <f>SUM(I24/$O24)*100</f>
        <v>112.96875</v>
      </c>
      <c r="K24" s="29">
        <v>5749</v>
      </c>
      <c r="L24" s="61">
        <f>SUM(K24/$O24)*100</f>
        <v>112.28515625</v>
      </c>
      <c r="M24" s="29">
        <v>6088</v>
      </c>
      <c r="N24" s="28">
        <f>M24/$O24*100</f>
        <v>118.90624999999999</v>
      </c>
      <c r="O24" s="35">
        <v>5120</v>
      </c>
    </row>
    <row r="25" spans="3:17" ht="20.100000000000001" customHeight="1" x14ac:dyDescent="0.25">
      <c r="C25" s="25" t="s">
        <v>10</v>
      </c>
      <c r="D25" s="18">
        <v>66.8</v>
      </c>
      <c r="E25" s="61">
        <v>104.04984423676011</v>
      </c>
      <c r="F25" s="62">
        <v>64.2</v>
      </c>
      <c r="G25" s="58">
        <v>60.699999999999996</v>
      </c>
      <c r="H25" s="61">
        <f>SUM(G25/$O25)*100</f>
        <v>93.672839506172835</v>
      </c>
      <c r="I25" s="61">
        <v>66.8</v>
      </c>
      <c r="J25" s="61">
        <f>SUM(I25/$O25)*100</f>
        <v>103.08641975308642</v>
      </c>
      <c r="K25" s="18">
        <v>67.100000000000009</v>
      </c>
      <c r="L25" s="61">
        <f>SUM(K25/$O25)*100</f>
        <v>103.54938271604941</v>
      </c>
      <c r="M25" s="18">
        <v>64.5</v>
      </c>
      <c r="N25" s="28">
        <f>M25/$O25*100</f>
        <v>99.537037037037052</v>
      </c>
      <c r="O25" s="34">
        <v>64.8</v>
      </c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L27" s="20"/>
    </row>
    <row r="28" spans="3:17" ht="20.100000000000001" customHeight="1" x14ac:dyDescent="0.25">
      <c r="C28" s="182" t="s">
        <v>8</v>
      </c>
      <c r="D28" s="182"/>
      <c r="E28" s="20"/>
      <c r="F28" s="32"/>
      <c r="L28" s="20"/>
    </row>
    <row r="29" spans="3:17" ht="20.100000000000001" customHeight="1" x14ac:dyDescent="0.25">
      <c r="C29" s="183" t="s">
        <v>9</v>
      </c>
      <c r="D29" s="183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G33" s="9"/>
      <c r="H33" s="9"/>
      <c r="L33" s="20"/>
      <c r="O33" s="6"/>
    </row>
    <row r="34" spans="4:15" x14ac:dyDescent="0.25">
      <c r="D34" s="20"/>
      <c r="E34" s="20"/>
      <c r="F34" s="6"/>
      <c r="G34" s="9"/>
      <c r="H34" s="9"/>
      <c r="L34" s="20"/>
      <c r="O34" s="6"/>
    </row>
    <row r="35" spans="4:15" x14ac:dyDescent="0.25">
      <c r="D35" s="20"/>
      <c r="E35" s="20"/>
      <c r="F35" s="6"/>
      <c r="G35" s="9"/>
      <c r="H35" s="9"/>
      <c r="L35" s="20"/>
      <c r="O35" s="6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</sheetData>
  <mergeCells count="3">
    <mergeCell ref="C27:D27"/>
    <mergeCell ref="C28:D28"/>
    <mergeCell ref="C29:D29"/>
  </mergeCells>
  <conditionalFormatting sqref="D5">
    <cfRule type="cellIs" dxfId="2240" priority="80" operator="between">
      <formula>$F5*0.9</formula>
      <formula>$F5</formula>
    </cfRule>
    <cfRule type="cellIs" dxfId="2239" priority="81" operator="lessThan">
      <formula>$F5*0.9</formula>
    </cfRule>
    <cfRule type="cellIs" dxfId="2238" priority="82" operator="greaterThan">
      <formula>$F5</formula>
    </cfRule>
  </conditionalFormatting>
  <conditionalFormatting sqref="D7">
    <cfRule type="cellIs" dxfId="2237" priority="73" operator="between">
      <formula>$F7*0.9</formula>
      <formula>$F7</formula>
    </cfRule>
    <cfRule type="cellIs" dxfId="2236" priority="74" operator="lessThan">
      <formula>$F7*0.9</formula>
    </cfRule>
    <cfRule type="cellIs" dxfId="2235" priority="75" operator="greaterThan">
      <formula>$F7</formula>
    </cfRule>
  </conditionalFormatting>
  <conditionalFormatting sqref="D6">
    <cfRule type="cellIs" dxfId="2234" priority="70" operator="between">
      <formula>$F6*0.9</formula>
      <formula>$F6</formula>
    </cfRule>
    <cfRule type="cellIs" dxfId="2233" priority="71" operator="lessThan">
      <formula>$F6*0.9</formula>
    </cfRule>
    <cfRule type="cellIs" dxfId="2232" priority="72" operator="greaterThan">
      <formula>$F6</formula>
    </cfRule>
  </conditionalFormatting>
  <conditionalFormatting sqref="D11">
    <cfRule type="cellIs" dxfId="2231" priority="67" operator="between">
      <formula>$F11*0.9</formula>
      <formula>$F11</formula>
    </cfRule>
    <cfRule type="cellIs" dxfId="2230" priority="68" operator="lessThan">
      <formula>$F11*0.9</formula>
    </cfRule>
    <cfRule type="cellIs" dxfId="2229" priority="69" operator="greaterThan">
      <formula>$F11</formula>
    </cfRule>
  </conditionalFormatting>
  <conditionalFormatting sqref="D17">
    <cfRule type="cellIs" dxfId="2228" priority="64" operator="between">
      <formula>$F17*0.9</formula>
      <formula>$F17</formula>
    </cfRule>
    <cfRule type="cellIs" dxfId="2227" priority="65" operator="lessThan">
      <formula>$F17*0.9</formula>
    </cfRule>
    <cfRule type="cellIs" dxfId="2226" priority="66" operator="greaterThan">
      <formula>$F17</formula>
    </cfRule>
  </conditionalFormatting>
  <conditionalFormatting sqref="D23">
    <cfRule type="cellIs" dxfId="2225" priority="61" operator="between">
      <formula>$F23*0.9</formula>
      <formula>$F23</formula>
    </cfRule>
    <cfRule type="cellIs" dxfId="2224" priority="62" operator="lessThan">
      <formula>$F23*0.9</formula>
    </cfRule>
    <cfRule type="cellIs" dxfId="2223" priority="63" operator="greaterThan">
      <formula>$F23</formula>
    </cfRule>
  </conditionalFormatting>
  <conditionalFormatting sqref="D12">
    <cfRule type="cellIs" dxfId="2222" priority="58" operator="between">
      <formula>$F12*0.9</formula>
      <formula>$F12</formula>
    </cfRule>
    <cfRule type="cellIs" dxfId="2221" priority="59" operator="lessThan">
      <formula>$F12*0.9</formula>
    </cfRule>
    <cfRule type="cellIs" dxfId="2220" priority="60" operator="greaterThan">
      <formula>$F12</formula>
    </cfRule>
  </conditionalFormatting>
  <conditionalFormatting sqref="D24">
    <cfRule type="cellIs" dxfId="2219" priority="55" operator="between">
      <formula>$F24*0.9</formula>
      <formula>$F24</formula>
    </cfRule>
    <cfRule type="cellIs" dxfId="2218" priority="56" operator="lessThan">
      <formula>$F24*0.9</formula>
    </cfRule>
    <cfRule type="cellIs" dxfId="2217" priority="57" operator="greaterThan">
      <formula>$F24</formula>
    </cfRule>
  </conditionalFormatting>
  <conditionalFormatting sqref="D13">
    <cfRule type="cellIs" dxfId="2216" priority="52" operator="between">
      <formula>$F13*0.9</formula>
      <formula>$F13</formula>
    </cfRule>
    <cfRule type="cellIs" dxfId="2215" priority="53" operator="lessThan">
      <formula>$F13*0.9</formula>
    </cfRule>
    <cfRule type="cellIs" dxfId="2214" priority="54" operator="greaterThan">
      <formula>$F13</formula>
    </cfRule>
  </conditionalFormatting>
  <conditionalFormatting sqref="D19">
    <cfRule type="cellIs" dxfId="2213" priority="49" operator="between">
      <formula>$F19*0.9</formula>
      <formula>$F19</formula>
    </cfRule>
    <cfRule type="cellIs" dxfId="2212" priority="50" operator="lessThan">
      <formula>$F19*0.9</formula>
    </cfRule>
    <cfRule type="cellIs" dxfId="2211" priority="51" operator="greaterThan">
      <formula>$F19</formula>
    </cfRule>
  </conditionalFormatting>
  <conditionalFormatting sqref="D25">
    <cfRule type="cellIs" dxfId="2210" priority="46" operator="between">
      <formula>$F25*0.9</formula>
      <formula>$F25</formula>
    </cfRule>
    <cfRule type="cellIs" dxfId="2209" priority="47" operator="lessThan">
      <formula>$F25*0.9</formula>
    </cfRule>
    <cfRule type="cellIs" dxfId="2208" priority="48" operator="greaterThan">
      <formula>$F25</formula>
    </cfRule>
  </conditionalFormatting>
  <conditionalFormatting sqref="G5 I5 K5 M5">
    <cfRule type="cellIs" dxfId="2207" priority="101" operator="between">
      <formula>$O5*0.9</formula>
      <formula>$O5</formula>
    </cfRule>
    <cfRule type="cellIs" dxfId="2206" priority="102" operator="lessThan">
      <formula>$O5*0.9</formula>
    </cfRule>
    <cfRule type="cellIs" dxfId="2205" priority="103" operator="greaterThan">
      <formula>$O5</formula>
    </cfRule>
  </conditionalFormatting>
  <conditionalFormatting sqref="G6 I6 K6 M6">
    <cfRule type="cellIs" dxfId="2204" priority="83" operator="between">
      <formula>$O6*0.9</formula>
      <formula>$O6</formula>
    </cfRule>
    <cfRule type="cellIs" dxfId="2203" priority="84" operator="lessThan">
      <formula>$O6*0.9</formula>
    </cfRule>
    <cfRule type="cellIs" dxfId="2202" priority="85" operator="greaterThan">
      <formula>$O6</formula>
    </cfRule>
  </conditionalFormatting>
  <conditionalFormatting sqref="G7 I7 K7 M7">
    <cfRule type="cellIs" dxfId="2201" priority="43" operator="between">
      <formula>$O7*0.9</formula>
      <formula>$O7</formula>
    </cfRule>
    <cfRule type="cellIs" dxfId="2200" priority="44" operator="lessThan">
      <formula>$O7*0.9</formula>
    </cfRule>
    <cfRule type="cellIs" dxfId="2199" priority="45" operator="greaterThan">
      <formula>$O7</formula>
    </cfRule>
  </conditionalFormatting>
  <conditionalFormatting sqref="G11 I11 K11 M11">
    <cfRule type="cellIs" dxfId="2198" priority="98" operator="between">
      <formula>$O11*0.9</formula>
      <formula>$O11</formula>
    </cfRule>
    <cfRule type="cellIs" dxfId="2197" priority="99" operator="lessThan">
      <formula>$O11*0.9</formula>
    </cfRule>
    <cfRule type="cellIs" dxfId="2196" priority="100" operator="greaterThan">
      <formula>$O11</formula>
    </cfRule>
  </conditionalFormatting>
  <conditionalFormatting sqref="G12 I12 K12 M12">
    <cfRule type="cellIs" dxfId="2195" priority="95" operator="between">
      <formula>$O12*0.9</formula>
      <formula>$O12</formula>
    </cfRule>
    <cfRule type="cellIs" dxfId="2194" priority="96" operator="lessThan">
      <formula>$O12*0.9</formula>
    </cfRule>
    <cfRule type="cellIs" dxfId="2193" priority="97" operator="greaterThan">
      <formula>$O12</formula>
    </cfRule>
  </conditionalFormatting>
  <conditionalFormatting sqref="G13 I13 K13 M13">
    <cfRule type="cellIs" dxfId="2192" priority="77" operator="between">
      <formula>$O13*0.9</formula>
      <formula>$O13</formula>
    </cfRule>
    <cfRule type="cellIs" dxfId="2191" priority="78" operator="lessThan">
      <formula>$O13*0.9</formula>
    </cfRule>
    <cfRule type="cellIs" dxfId="2190" priority="79" operator="greaterThan">
      <formula>$O13</formula>
    </cfRule>
  </conditionalFormatting>
  <conditionalFormatting sqref="G14 I14 K14 M14">
    <cfRule type="cellIs" dxfId="2189" priority="37" operator="between">
      <formula>$O14*0.9</formula>
      <formula>$O14</formula>
    </cfRule>
    <cfRule type="cellIs" dxfId="2188" priority="38" operator="lessThan">
      <formula>$O14*0.9</formula>
    </cfRule>
    <cfRule type="cellIs" dxfId="2187" priority="39" operator="greaterThan">
      <formula>$O14</formula>
    </cfRule>
  </conditionalFormatting>
  <conditionalFormatting sqref="G17:G18 I17:I18 K17:K18 M17:M18">
    <cfRule type="cellIs" dxfId="2186" priority="92" operator="between">
      <formula>$O17*0.9</formula>
      <formula>$O17</formula>
    </cfRule>
    <cfRule type="cellIs" dxfId="2185" priority="93" operator="lessThan">
      <formula>$O17*0.9</formula>
    </cfRule>
    <cfRule type="cellIs" dxfId="2184" priority="94" operator="greaterThan">
      <formula>$O17</formula>
    </cfRule>
  </conditionalFormatting>
  <conditionalFormatting sqref="G19 I19 K19 M19">
    <cfRule type="cellIs" dxfId="2183" priority="34" operator="between">
      <formula>$O19*0.9</formula>
      <formula>$O19</formula>
    </cfRule>
    <cfRule type="cellIs" dxfId="2182" priority="35" operator="lessThan">
      <formula>$O19*0.9</formula>
    </cfRule>
    <cfRule type="cellIs" dxfId="2181" priority="36" operator="greaterThan">
      <formula>$O19</formula>
    </cfRule>
  </conditionalFormatting>
  <conditionalFormatting sqref="G20 I20 K20 M20">
    <cfRule type="cellIs" dxfId="2180" priority="31" operator="between">
      <formula>$O20*0.9</formula>
      <formula>$O20</formula>
    </cfRule>
    <cfRule type="cellIs" dxfId="2179" priority="32" operator="lessThan">
      <formula>$O20*0.9</formula>
    </cfRule>
    <cfRule type="cellIs" dxfId="2178" priority="33" operator="greaterThan">
      <formula>$O20</formula>
    </cfRule>
  </conditionalFormatting>
  <conditionalFormatting sqref="G23 I23 K23 M23">
    <cfRule type="cellIs" dxfId="2177" priority="89" operator="between">
      <formula>$O23*0.9</formula>
      <formula>$O23</formula>
    </cfRule>
    <cfRule type="cellIs" dxfId="2176" priority="90" operator="lessThan">
      <formula>$O23*0.9</formula>
    </cfRule>
    <cfRule type="cellIs" dxfId="2175" priority="91" operator="greaterThan">
      <formula>$O23</formula>
    </cfRule>
  </conditionalFormatting>
  <conditionalFormatting sqref="G24 I24 K24 M24">
    <cfRule type="cellIs" dxfId="2174" priority="86" operator="between">
      <formula>$O24*0.9</formula>
      <formula>$O24</formula>
    </cfRule>
    <cfRule type="cellIs" dxfId="2173" priority="87" operator="lessThan">
      <formula>$O24*0.9</formula>
    </cfRule>
    <cfRule type="cellIs" dxfId="2172" priority="88" operator="greaterThan">
      <formula>$O24</formula>
    </cfRule>
  </conditionalFormatting>
  <conditionalFormatting sqref="G25 I25 K25 M25">
    <cfRule type="cellIs" dxfId="2171" priority="28" operator="between">
      <formula>$O25*0.9</formula>
      <formula>$O25</formula>
    </cfRule>
    <cfRule type="cellIs" dxfId="2170" priority="29" operator="lessThan">
      <formula>$O25*0.9</formula>
    </cfRule>
    <cfRule type="cellIs" dxfId="2169" priority="30" operator="greaterThan">
      <formula>$O25</formula>
    </cfRule>
  </conditionalFormatting>
  <conditionalFormatting sqref="D8">
    <cfRule type="cellIs" dxfId="2168" priority="25" operator="between">
      <formula>$F8*0.9</formula>
      <formula>$F8</formula>
    </cfRule>
    <cfRule type="cellIs" dxfId="2167" priority="26" operator="lessThan">
      <formula>$F8*0.9</formula>
    </cfRule>
    <cfRule type="cellIs" dxfId="2166" priority="27" operator="greaterThan">
      <formula>$F8</formula>
    </cfRule>
  </conditionalFormatting>
  <conditionalFormatting sqref="D14">
    <cfRule type="cellIs" dxfId="2165" priority="22" operator="between">
      <formula>$F14*0.9</formula>
      <formula>$F14</formula>
    </cfRule>
    <cfRule type="cellIs" dxfId="2164" priority="23" operator="lessThan">
      <formula>$F14*0.9</formula>
    </cfRule>
    <cfRule type="cellIs" dxfId="2163" priority="24" operator="greaterThan">
      <formula>$F14</formula>
    </cfRule>
  </conditionalFormatting>
  <conditionalFormatting sqref="D20">
    <cfRule type="cellIs" dxfId="2162" priority="19" operator="between">
      <formula>$F20*0.9</formula>
      <formula>$F20</formula>
    </cfRule>
    <cfRule type="cellIs" dxfId="2161" priority="20" operator="lessThan">
      <formula>$F20*0.9</formula>
    </cfRule>
    <cfRule type="cellIs" dxfId="2160" priority="21" operator="greaterThan">
      <formula>$F20</formula>
    </cfRule>
  </conditionalFormatting>
  <conditionalFormatting sqref="G15 I15 K15 M15">
    <cfRule type="cellIs" dxfId="2159" priority="16" operator="between">
      <formula>$O15*0.9</formula>
      <formula>$O15</formula>
    </cfRule>
    <cfRule type="cellIs" dxfId="2158" priority="17" operator="lessThan">
      <formula>$O15*0.9</formula>
    </cfRule>
    <cfRule type="cellIs" dxfId="2157" priority="18" operator="greaterThan">
      <formula>$O15</formula>
    </cfRule>
  </conditionalFormatting>
  <conditionalFormatting sqref="G21 I21 K21 M21">
    <cfRule type="cellIs" dxfId="2156" priority="10" operator="between">
      <formula>$O21*0.9</formula>
      <formula>$O21</formula>
    </cfRule>
    <cfRule type="cellIs" dxfId="2155" priority="11" operator="lessThan">
      <formula>$O21*0.9</formula>
    </cfRule>
    <cfRule type="cellIs" dxfId="2154" priority="12" operator="greaterThan">
      <formula>$O21</formula>
    </cfRule>
  </conditionalFormatting>
  <conditionalFormatting sqref="G8 I8 K8 M8">
    <cfRule type="cellIs" dxfId="2153" priority="4" operator="between">
      <formula>$O8*0.9</formula>
      <formula>$O8</formula>
    </cfRule>
    <cfRule type="cellIs" dxfId="2152" priority="5" operator="lessThan">
      <formula>$O8*0.9</formula>
    </cfRule>
    <cfRule type="cellIs" dxfId="2151" priority="6" operator="greaterThan">
      <formula>$O8</formula>
    </cfRule>
  </conditionalFormatting>
  <conditionalFormatting sqref="G9 I9 K9 M9">
    <cfRule type="cellIs" dxfId="2150" priority="1" operator="between">
      <formula>$O9*0.9</formula>
      <formula>$O9</formula>
    </cfRule>
    <cfRule type="cellIs" dxfId="2149" priority="2" operator="lessThan">
      <formula>$O9*0.9</formula>
    </cfRule>
    <cfRule type="cellIs" dxfId="214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45"/>
  <sheetViews>
    <sheetView zoomScaleNormal="100" zoomScaleSheetLayoutView="100" workbookViewId="0">
      <pane xSplit="3" ySplit="3" topLeftCell="D4" activePane="bottomRight" state="frozen"/>
      <selection activeCell="P10" sqref="P10"/>
      <selection pane="topRight" activeCell="P10" sqref="P10"/>
      <selection pane="bottomLeft" activeCell="P10" sqref="P10"/>
      <selection pane="bottomRight" activeCell="M9" sqref="M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100</v>
      </c>
      <c r="E5" s="61">
        <v>117.37089201877934</v>
      </c>
      <c r="F5" s="62">
        <v>85.2</v>
      </c>
      <c r="G5" s="58">
        <v>100</v>
      </c>
      <c r="H5" s="61">
        <f>SUM(G5/$O5)*100</f>
        <v>116.95906432748538</v>
      </c>
      <c r="I5" s="61">
        <v>100</v>
      </c>
      <c r="J5" s="61">
        <f>SUM(I5/$O5)*100</f>
        <v>116.95906432748538</v>
      </c>
      <c r="K5" s="18">
        <v>96</v>
      </c>
      <c r="L5" s="61">
        <f>SUM(K5/$O5)*100</f>
        <v>112.28070175438596</v>
      </c>
      <c r="M5" s="18">
        <v>95.199999999999989</v>
      </c>
      <c r="N5" s="28">
        <f>SUM(M5/$O5)*100</f>
        <v>111.34502923976606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8095</v>
      </c>
      <c r="E6" s="61">
        <v>118.17518248175183</v>
      </c>
      <c r="F6" s="63">
        <v>6850</v>
      </c>
      <c r="G6" s="57">
        <v>8005</v>
      </c>
      <c r="H6" s="61">
        <f>SUM(G6/$O6)*100</f>
        <v>112.74647887323943</v>
      </c>
      <c r="I6" s="64">
        <v>7020</v>
      </c>
      <c r="J6" s="61">
        <f>SUM(I6/$O6)*100</f>
        <v>98.873239436619713</v>
      </c>
      <c r="K6" s="29">
        <v>7302</v>
      </c>
      <c r="L6" s="61">
        <f>SUM(K6/$O6)*100</f>
        <v>102.84507042253522</v>
      </c>
      <c r="M6" s="29">
        <v>7475</v>
      </c>
      <c r="N6" s="28">
        <f>SUM(M6/$O6)*100</f>
        <v>105.28169014084507</v>
      </c>
      <c r="O6" s="35">
        <v>7100</v>
      </c>
      <c r="Q6" s="1"/>
    </row>
    <row r="7" spans="3:17" ht="20.100000000000001" customHeight="1" x14ac:dyDescent="0.25">
      <c r="C7" s="21" t="s">
        <v>10</v>
      </c>
      <c r="D7" s="18">
        <v>93.5</v>
      </c>
      <c r="E7" s="61">
        <v>112.65060240963855</v>
      </c>
      <c r="F7" s="65">
        <v>83</v>
      </c>
      <c r="G7" s="58">
        <v>95.1</v>
      </c>
      <c r="H7" s="61">
        <f>SUM(G7/$O7)*100</f>
        <v>111.88235294117645</v>
      </c>
      <c r="I7" s="61">
        <v>94.399999999999991</v>
      </c>
      <c r="J7" s="61">
        <f>SUM(I7/$O7)*100</f>
        <v>111.05882352941177</v>
      </c>
      <c r="K7" s="18">
        <v>90.600000000000009</v>
      </c>
      <c r="L7" s="61">
        <f>SUM(K7/$O7)*100</f>
        <v>106.58823529411765</v>
      </c>
      <c r="M7" s="18">
        <v>89.7</v>
      </c>
      <c r="N7" s="28">
        <f>SUM(M7/$O7)*100</f>
        <v>105.5294117647059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88.9</v>
      </c>
      <c r="E8" s="61">
        <v>104.58823529411765</v>
      </c>
      <c r="F8" s="65">
        <v>85</v>
      </c>
      <c r="G8" s="121">
        <v>88.6</v>
      </c>
      <c r="H8" s="122">
        <f>SUM(G8/$O8)*100</f>
        <v>104.23529411764704</v>
      </c>
      <c r="I8" s="122">
        <v>80</v>
      </c>
      <c r="J8" s="122">
        <f>SUM(I8/$O8)*100</f>
        <v>94.117647058823522</v>
      </c>
      <c r="K8" s="116">
        <v>75</v>
      </c>
      <c r="L8" s="122">
        <f>SUM(K8/$O8)*100</f>
        <v>88.235294117647058</v>
      </c>
      <c r="M8" s="116">
        <v>76</v>
      </c>
      <c r="N8" s="28">
        <f>SUM(M8/$O8)*100</f>
        <v>89.411764705882362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55.600000000000009</v>
      </c>
      <c r="H9" s="122">
        <f>SUM(G9/$O9)*100</f>
        <v>79.428571428571431</v>
      </c>
      <c r="I9" s="122">
        <v>61</v>
      </c>
      <c r="J9" s="122">
        <f>SUM(I9/$O9)*100</f>
        <v>87.142857142857139</v>
      </c>
      <c r="K9" s="116">
        <v>45.2</v>
      </c>
      <c r="L9" s="122">
        <f>SUM(K9/$O9)*100</f>
        <v>64.571428571428584</v>
      </c>
      <c r="M9" s="116">
        <v>66.7</v>
      </c>
      <c r="N9" s="28">
        <f>SUM(M9/$O9)*100</f>
        <v>95.285714285714278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100</v>
      </c>
      <c r="H11" s="61">
        <f>SUM(G11/$O11)*100</f>
        <v>117.64705882352942</v>
      </c>
      <c r="I11" s="61">
        <v>100</v>
      </c>
      <c r="J11" s="61">
        <f>SUM(I11/$O11)*100</f>
        <v>117.64705882352942</v>
      </c>
      <c r="K11" s="18">
        <v>100</v>
      </c>
      <c r="L11" s="61">
        <f>SUM(K11/$O11)*100</f>
        <v>117.64705882352942</v>
      </c>
      <c r="M11" s="18">
        <v>0</v>
      </c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9337</v>
      </c>
      <c r="E12" s="61">
        <v>133.38571428571427</v>
      </c>
      <c r="F12" s="63">
        <v>7000</v>
      </c>
      <c r="G12" s="57">
        <v>8146</v>
      </c>
      <c r="H12" s="61">
        <f>SUM(G12/$O12)*100</f>
        <v>108.61333333333334</v>
      </c>
      <c r="I12" s="64">
        <v>8146</v>
      </c>
      <c r="J12" s="61">
        <f>SUM(I12/$O12)*100</f>
        <v>108.61333333333334</v>
      </c>
      <c r="K12" s="29">
        <v>9656</v>
      </c>
      <c r="L12" s="61">
        <f>SUM(K12/$O12)*100</f>
        <v>128.74666666666667</v>
      </c>
      <c r="M12" s="29">
        <v>0</v>
      </c>
      <c r="N12" s="28">
        <f>SUM(M12/$O12)*100</f>
        <v>0</v>
      </c>
      <c r="O12" s="35">
        <v>7500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166.11295681063123</v>
      </c>
      <c r="F13" s="62">
        <v>60.2</v>
      </c>
      <c r="G13" s="58">
        <v>50</v>
      </c>
      <c r="H13" s="61">
        <f>SUM(G13/$O13)*100</f>
        <v>63.291139240506332</v>
      </c>
      <c r="I13" s="61">
        <v>60</v>
      </c>
      <c r="J13" s="18">
        <f>SUM(I13/$O13)*100</f>
        <v>75.949367088607602</v>
      </c>
      <c r="K13" s="18">
        <v>50</v>
      </c>
      <c r="L13" s="61">
        <f>SUM(K13/$O13)*100</f>
        <v>63.291139240506332</v>
      </c>
      <c r="M13" s="18">
        <v>50</v>
      </c>
      <c r="N13" s="28">
        <f>SUM(M13/$O13)*100</f>
        <v>63.291139240506332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117.37089201877934</v>
      </c>
      <c r="F14" s="62">
        <v>85.2</v>
      </c>
      <c r="G14" s="58">
        <v>100</v>
      </c>
      <c r="H14" s="61">
        <f>SUM(G14/$O14)*100</f>
        <v>120.48192771084338</v>
      </c>
      <c r="I14" s="61">
        <v>100</v>
      </c>
      <c r="J14" s="61">
        <f>SUM(I14/$O14)*100</f>
        <v>120.48192771084338</v>
      </c>
      <c r="K14" s="18">
        <v>100</v>
      </c>
      <c r="L14" s="61">
        <f>SUM(K14/$O14)*100</f>
        <v>120.48192771084338</v>
      </c>
      <c r="M14" s="18">
        <v>100</v>
      </c>
      <c r="N14" s="28">
        <f>SUM(M14/$O14)*100</f>
        <v>120.48192771084338</v>
      </c>
      <c r="O14" s="34">
        <v>83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100</v>
      </c>
      <c r="H15" s="61">
        <f>SUM(G15/$O15)*100</f>
        <v>200</v>
      </c>
      <c r="I15" s="61">
        <v>75</v>
      </c>
      <c r="J15" s="61">
        <f>SUM(I15/$O15)*100</f>
        <v>150</v>
      </c>
      <c r="K15" s="18">
        <v>75</v>
      </c>
      <c r="L15" s="61">
        <f>SUM(K15/$O15)*100</f>
        <v>150</v>
      </c>
      <c r="M15" s="18">
        <v>66.7</v>
      </c>
      <c r="N15" s="28">
        <f>SUM(M15/$O15)*100</f>
        <v>133.4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86.1</v>
      </c>
      <c r="E17" s="61">
        <v>114.03973509933773</v>
      </c>
      <c r="F17" s="62">
        <v>75.5</v>
      </c>
      <c r="G17" s="58">
        <v>86.1</v>
      </c>
      <c r="H17" s="61">
        <f>SUM(G17/$O17)*100</f>
        <v>101.29411764705883</v>
      </c>
      <c r="I17" s="61">
        <v>81.599999999999994</v>
      </c>
      <c r="J17" s="61">
        <f>SUM(I17/$O17)*100</f>
        <v>96</v>
      </c>
      <c r="K17" s="18">
        <v>83.3</v>
      </c>
      <c r="L17" s="61">
        <f>SUM(K17/$O17)*100</f>
        <v>98</v>
      </c>
      <c r="M17" s="18">
        <v>83.3</v>
      </c>
      <c r="N17" s="28">
        <f>SUM(M17/$O17)*100</f>
        <v>98</v>
      </c>
      <c r="O17" s="34">
        <v>85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5085</v>
      </c>
      <c r="H18" s="61">
        <f>SUM(G18/$O18)*100</f>
        <v>121.07142857142857</v>
      </c>
      <c r="I18" s="123">
        <v>3959</v>
      </c>
      <c r="J18" s="61">
        <f>SUM(I18/$O18)*100</f>
        <v>94.261904761904759</v>
      </c>
      <c r="K18" s="117">
        <v>4081</v>
      </c>
      <c r="L18" s="61">
        <f>SUM(K18/$O18)*100</f>
        <v>97.166666666666671</v>
      </c>
      <c r="M18" s="117">
        <v>4417</v>
      </c>
      <c r="N18" s="28">
        <f>SUM(M18/$O18)*100</f>
        <v>105.16666666666667</v>
      </c>
      <c r="O18" s="118">
        <v>4200</v>
      </c>
      <c r="Q18" s="1"/>
    </row>
    <row r="19" spans="3:17" ht="20.100000000000001" customHeight="1" x14ac:dyDescent="0.25">
      <c r="C19" s="21" t="s">
        <v>10</v>
      </c>
      <c r="D19" s="18">
        <v>94.699999999999989</v>
      </c>
      <c r="E19" s="61">
        <v>152.74193548387095</v>
      </c>
      <c r="F19" s="62">
        <v>62</v>
      </c>
      <c r="G19" s="66">
        <v>97.399999999999991</v>
      </c>
      <c r="H19" s="61">
        <f t="shared" ref="H19:H20" si="0">SUM(G19/$O19)*100</f>
        <v>121.74999999999999</v>
      </c>
      <c r="I19" s="61">
        <v>91.7</v>
      </c>
      <c r="J19" s="61">
        <f t="shared" ref="J19:J20" si="1">SUM(I19/$O19)*100</f>
        <v>114.625</v>
      </c>
      <c r="K19" s="18">
        <v>86.1</v>
      </c>
      <c r="L19" s="61">
        <f t="shared" ref="L19:L20" si="2">SUM(K19/$O19)*100</f>
        <v>107.625</v>
      </c>
      <c r="M19" s="18">
        <v>85.7</v>
      </c>
      <c r="N19" s="28">
        <f>SUM(M19/$O19)*100</f>
        <v>107.125</v>
      </c>
      <c r="O19" s="34">
        <v>80</v>
      </c>
      <c r="Q19" s="1"/>
    </row>
    <row r="20" spans="3:17" ht="20.100000000000001" customHeight="1" x14ac:dyDescent="0.25">
      <c r="C20" s="21" t="s">
        <v>13</v>
      </c>
      <c r="D20" s="18">
        <v>81.599999999999994</v>
      </c>
      <c r="E20" s="61">
        <v>105.56274256144891</v>
      </c>
      <c r="F20" s="62">
        <v>77.3</v>
      </c>
      <c r="G20" s="58">
        <v>78.900000000000006</v>
      </c>
      <c r="H20" s="61">
        <f t="shared" si="0"/>
        <v>98.625</v>
      </c>
      <c r="I20" s="61">
        <v>75</v>
      </c>
      <c r="J20" s="61">
        <f t="shared" si="1"/>
        <v>93.75</v>
      </c>
      <c r="K20" s="18">
        <v>69.399999999999991</v>
      </c>
      <c r="L20" s="61">
        <f t="shared" si="2"/>
        <v>86.75</v>
      </c>
      <c r="M20" s="18">
        <v>63.3</v>
      </c>
      <c r="N20" s="28">
        <f>SUM(M20/$O20)*100</f>
        <v>79.125</v>
      </c>
      <c r="O20" s="34">
        <v>80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43.9</v>
      </c>
      <c r="H21" s="61">
        <f>SUM(G21/$O21)*100</f>
        <v>84.42307692307692</v>
      </c>
      <c r="I21" s="61">
        <v>45.7</v>
      </c>
      <c r="J21" s="61">
        <f>SUM(I21/$O21)*100</f>
        <v>87.884615384615401</v>
      </c>
      <c r="K21" s="18">
        <v>44.4</v>
      </c>
      <c r="L21" s="61">
        <f>SUM(K21/$O21)*100</f>
        <v>85.384615384615387</v>
      </c>
      <c r="M21" s="18">
        <v>35.799999999999997</v>
      </c>
      <c r="N21" s="28">
        <f>SUM(M21/$O21)*100</f>
        <v>68.84615384615384</v>
      </c>
      <c r="O21" s="34">
        <v>52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70.199999999999989</v>
      </c>
      <c r="E23" s="61">
        <v>112.86173633440512</v>
      </c>
      <c r="F23" s="62">
        <v>62.2</v>
      </c>
      <c r="G23" s="58">
        <v>67.5</v>
      </c>
      <c r="H23" s="61">
        <f>SUM(G23/$O23)*100</f>
        <v>103.84615384615385</v>
      </c>
      <c r="I23" s="61">
        <v>71.099999999999994</v>
      </c>
      <c r="J23" s="61">
        <f>SUM(I23/$O23)*100</f>
        <v>109.38461538461537</v>
      </c>
      <c r="K23" s="18">
        <v>70</v>
      </c>
      <c r="L23" s="61">
        <f>SUM(K23/$O23)*100</f>
        <v>107.69230769230769</v>
      </c>
      <c r="M23" s="18">
        <v>66.400000000000006</v>
      </c>
      <c r="N23" s="28">
        <f>SUM(M23/$O23)*100</f>
        <v>102.15384615384617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4191</v>
      </c>
      <c r="E24" s="61">
        <v>94.17977528089888</v>
      </c>
      <c r="F24" s="63">
        <v>4450</v>
      </c>
      <c r="G24" s="57">
        <v>4252</v>
      </c>
      <c r="H24" s="61">
        <f>SUM(G24/$O24)*100</f>
        <v>88.583333333333343</v>
      </c>
      <c r="I24" s="64">
        <v>4230</v>
      </c>
      <c r="J24" s="61">
        <f>SUM(I24/$O24)*100</f>
        <v>88.125</v>
      </c>
      <c r="K24" s="29">
        <v>4286</v>
      </c>
      <c r="L24" s="61">
        <f>SUM(K24/$O24)*100</f>
        <v>89.291666666666671</v>
      </c>
      <c r="M24" s="29">
        <v>4323</v>
      </c>
      <c r="N24" s="28">
        <f>SUM(M24/$O24)*100</f>
        <v>90.0625</v>
      </c>
      <c r="O24" s="35">
        <v>4800</v>
      </c>
      <c r="Q24" s="1"/>
    </row>
    <row r="25" spans="3:17" ht="20.100000000000001" customHeight="1" x14ac:dyDescent="0.25">
      <c r="C25" s="25" t="s">
        <v>10</v>
      </c>
      <c r="D25" s="18">
        <v>65.7</v>
      </c>
      <c r="E25" s="61">
        <v>102.33644859813084</v>
      </c>
      <c r="F25" s="62">
        <v>64.2</v>
      </c>
      <c r="G25" s="58">
        <v>61.3</v>
      </c>
      <c r="H25" s="61">
        <f>SUM(G25/$O25)*100</f>
        <v>94.307692307692307</v>
      </c>
      <c r="I25" s="61">
        <v>68.8</v>
      </c>
      <c r="J25" s="61">
        <f>SUM(I25/$O25)*100</f>
        <v>105.84615384615384</v>
      </c>
      <c r="K25" s="18">
        <v>68.100000000000009</v>
      </c>
      <c r="L25" s="61">
        <f>SUM(K25/$O25)*100</f>
        <v>104.76923076923079</v>
      </c>
      <c r="M25" s="18">
        <v>66.5</v>
      </c>
      <c r="N25" s="28">
        <f>SUM(M25/$O25)*100</f>
        <v>102.30769230769229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81" t="s">
        <v>7</v>
      </c>
      <c r="D27" s="181"/>
      <c r="E27" s="20"/>
      <c r="F27" s="32"/>
      <c r="G27" s="52"/>
      <c r="L27" s="20"/>
    </row>
    <row r="28" spans="3:17" ht="20.100000000000001" customHeight="1" x14ac:dyDescent="0.25">
      <c r="C28" s="182" t="s">
        <v>8</v>
      </c>
      <c r="D28" s="182"/>
      <c r="E28" s="20"/>
      <c r="F28" s="32"/>
      <c r="G28" s="52"/>
      <c r="L28" s="20"/>
    </row>
    <row r="29" spans="3:17" ht="20.100000000000001" customHeight="1" x14ac:dyDescent="0.25">
      <c r="C29" s="183" t="s">
        <v>9</v>
      </c>
      <c r="D29" s="183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147" priority="80" operator="between">
      <formula>$F5*0.9</formula>
      <formula>$F5</formula>
    </cfRule>
    <cfRule type="cellIs" dxfId="2146" priority="81" operator="lessThan">
      <formula>$F5*0.9</formula>
    </cfRule>
    <cfRule type="cellIs" dxfId="2145" priority="82" operator="greaterThan">
      <formula>$F5</formula>
    </cfRule>
  </conditionalFormatting>
  <conditionalFormatting sqref="D7">
    <cfRule type="cellIs" dxfId="2144" priority="73" operator="between">
      <formula>$F7*0.9</formula>
      <formula>$F7</formula>
    </cfRule>
    <cfRule type="cellIs" dxfId="2143" priority="74" operator="lessThan">
      <formula>$F7*0.9</formula>
    </cfRule>
    <cfRule type="cellIs" dxfId="2142" priority="75" operator="greaterThan">
      <formula>$F7</formula>
    </cfRule>
  </conditionalFormatting>
  <conditionalFormatting sqref="D6">
    <cfRule type="cellIs" dxfId="2141" priority="70" operator="between">
      <formula>$F6*0.9</formula>
      <formula>$F6</formula>
    </cfRule>
    <cfRule type="cellIs" dxfId="2140" priority="71" operator="lessThan">
      <formula>$F6*0.9</formula>
    </cfRule>
    <cfRule type="cellIs" dxfId="2139" priority="72" operator="greaterThan">
      <formula>$F6</formula>
    </cfRule>
  </conditionalFormatting>
  <conditionalFormatting sqref="D11">
    <cfRule type="cellIs" dxfId="2138" priority="67" operator="between">
      <formula>$F11*0.9</formula>
      <formula>$F11</formula>
    </cfRule>
    <cfRule type="cellIs" dxfId="2137" priority="68" operator="lessThan">
      <formula>$F11*0.9</formula>
    </cfRule>
    <cfRule type="cellIs" dxfId="2136" priority="69" operator="greaterThan">
      <formula>$F11</formula>
    </cfRule>
  </conditionalFormatting>
  <conditionalFormatting sqref="D17">
    <cfRule type="cellIs" dxfId="2135" priority="64" operator="between">
      <formula>$F17*0.9</formula>
      <formula>$F17</formula>
    </cfRule>
    <cfRule type="cellIs" dxfId="2134" priority="65" operator="lessThan">
      <formula>$F17*0.9</formula>
    </cfRule>
    <cfRule type="cellIs" dxfId="2133" priority="66" operator="greaterThan">
      <formula>$F17</formula>
    </cfRule>
  </conditionalFormatting>
  <conditionalFormatting sqref="D23">
    <cfRule type="cellIs" dxfId="2132" priority="61" operator="between">
      <formula>$F23*0.9</formula>
      <formula>$F23</formula>
    </cfRule>
    <cfRule type="cellIs" dxfId="2131" priority="62" operator="lessThan">
      <formula>$F23*0.9</formula>
    </cfRule>
    <cfRule type="cellIs" dxfId="2130" priority="63" operator="greaterThan">
      <formula>$F23</formula>
    </cfRule>
  </conditionalFormatting>
  <conditionalFormatting sqref="D12">
    <cfRule type="cellIs" dxfId="2129" priority="58" operator="between">
      <formula>$F12*0.9</formula>
      <formula>$F12</formula>
    </cfRule>
    <cfRule type="cellIs" dxfId="2128" priority="59" operator="lessThan">
      <formula>$F12*0.9</formula>
    </cfRule>
    <cfRule type="cellIs" dxfId="2127" priority="60" operator="greaterThan">
      <formula>$F12</formula>
    </cfRule>
  </conditionalFormatting>
  <conditionalFormatting sqref="D24">
    <cfRule type="cellIs" dxfId="2126" priority="55" operator="between">
      <formula>$F24*0.9</formula>
      <formula>$F24</formula>
    </cfRule>
    <cfRule type="cellIs" dxfId="2125" priority="56" operator="lessThan">
      <formula>$F24*0.9</formula>
    </cfRule>
    <cfRule type="cellIs" dxfId="2124" priority="57" operator="greaterThan">
      <formula>$F24</formula>
    </cfRule>
  </conditionalFormatting>
  <conditionalFormatting sqref="D13">
    <cfRule type="cellIs" dxfId="2123" priority="52" operator="between">
      <formula>$F13*0.9</formula>
      <formula>$F13</formula>
    </cfRule>
    <cfRule type="cellIs" dxfId="2122" priority="53" operator="lessThan">
      <formula>$F13*0.9</formula>
    </cfRule>
    <cfRule type="cellIs" dxfId="2121" priority="54" operator="greaterThan">
      <formula>$F13</formula>
    </cfRule>
  </conditionalFormatting>
  <conditionalFormatting sqref="D19">
    <cfRule type="cellIs" dxfId="2120" priority="49" operator="between">
      <formula>$F19*0.9</formula>
      <formula>$F19</formula>
    </cfRule>
    <cfRule type="cellIs" dxfId="2119" priority="50" operator="lessThan">
      <formula>$F19*0.9</formula>
    </cfRule>
    <cfRule type="cellIs" dxfId="2118" priority="51" operator="greaterThan">
      <formula>$F19</formula>
    </cfRule>
  </conditionalFormatting>
  <conditionalFormatting sqref="D25">
    <cfRule type="cellIs" dxfId="2117" priority="46" operator="between">
      <formula>$F25*0.9</formula>
      <formula>$F25</formula>
    </cfRule>
    <cfRule type="cellIs" dxfId="2116" priority="47" operator="lessThan">
      <formula>$F25*0.9</formula>
    </cfRule>
    <cfRule type="cellIs" dxfId="2115" priority="48" operator="greaterThan">
      <formula>$F25</formula>
    </cfRule>
  </conditionalFormatting>
  <conditionalFormatting sqref="G5 I5 K5 M5">
    <cfRule type="cellIs" dxfId="2114" priority="101" operator="between">
      <formula>$O5*0.9</formula>
      <formula>$O5</formula>
    </cfRule>
    <cfRule type="cellIs" dxfId="2113" priority="102" operator="lessThan">
      <formula>$O5*0.9</formula>
    </cfRule>
    <cfRule type="cellIs" dxfId="2112" priority="103" operator="greaterThan">
      <formula>$O5</formula>
    </cfRule>
  </conditionalFormatting>
  <conditionalFormatting sqref="G6 I6 K6 M6">
    <cfRule type="cellIs" dxfId="2111" priority="83" operator="between">
      <formula>$O6*0.9</formula>
      <formula>$O6</formula>
    </cfRule>
    <cfRule type="cellIs" dxfId="2110" priority="84" operator="lessThan">
      <formula>$O6*0.9</formula>
    </cfRule>
    <cfRule type="cellIs" dxfId="2109" priority="85" operator="greaterThan">
      <formula>$O6</formula>
    </cfRule>
  </conditionalFormatting>
  <conditionalFormatting sqref="G7 I7 K7 M7">
    <cfRule type="cellIs" dxfId="2108" priority="43" operator="between">
      <formula>$O7*0.9</formula>
      <formula>$O7</formula>
    </cfRule>
    <cfRule type="cellIs" dxfId="2107" priority="44" operator="lessThan">
      <formula>$O7*0.9</formula>
    </cfRule>
    <cfRule type="cellIs" dxfId="2106" priority="45" operator="greaterThan">
      <formula>$O7</formula>
    </cfRule>
  </conditionalFormatting>
  <conditionalFormatting sqref="G11 I11 K11 M11">
    <cfRule type="cellIs" dxfId="2105" priority="98" operator="between">
      <formula>$O11*0.9</formula>
      <formula>$O11</formula>
    </cfRule>
    <cfRule type="cellIs" dxfId="2104" priority="99" operator="lessThan">
      <formula>$O11*0.9</formula>
    </cfRule>
    <cfRule type="cellIs" dxfId="2103" priority="100" operator="greaterThan">
      <formula>$O11</formula>
    </cfRule>
  </conditionalFormatting>
  <conditionalFormatting sqref="G12 I12 K12 M12">
    <cfRule type="cellIs" dxfId="2102" priority="95" operator="between">
      <formula>$O12*0.9</formula>
      <formula>$O12</formula>
    </cfRule>
    <cfRule type="cellIs" dxfId="2101" priority="96" operator="lessThan">
      <formula>$O12*0.9</formula>
    </cfRule>
    <cfRule type="cellIs" dxfId="2100" priority="97" operator="greaterThan">
      <formula>$O12</formula>
    </cfRule>
  </conditionalFormatting>
  <conditionalFormatting sqref="G13 I13 K13 M13">
    <cfRule type="cellIs" dxfId="2099" priority="77" operator="between">
      <formula>$O13*0.9</formula>
      <formula>$O13</formula>
    </cfRule>
    <cfRule type="cellIs" dxfId="2098" priority="78" operator="lessThan">
      <formula>$O13*0.9</formula>
    </cfRule>
    <cfRule type="cellIs" dxfId="2097" priority="79" operator="greaterThan">
      <formula>$O13</formula>
    </cfRule>
  </conditionalFormatting>
  <conditionalFormatting sqref="G14 I14 K14 M14">
    <cfRule type="cellIs" dxfId="2096" priority="37" operator="between">
      <formula>$O14*0.9</formula>
      <formula>$O14</formula>
    </cfRule>
    <cfRule type="cellIs" dxfId="2095" priority="38" operator="lessThan">
      <formula>$O14*0.9</formula>
    </cfRule>
    <cfRule type="cellIs" dxfId="2094" priority="39" operator="greaterThan">
      <formula>$O14</formula>
    </cfRule>
  </conditionalFormatting>
  <conditionalFormatting sqref="G17:G18 I17:I18 K17:K18 M17:M18">
    <cfRule type="cellIs" dxfId="2093" priority="92" operator="between">
      <formula>$O17*0.9</formula>
      <formula>$O17</formula>
    </cfRule>
    <cfRule type="cellIs" dxfId="2092" priority="93" operator="lessThan">
      <formula>$O17*0.9</formula>
    </cfRule>
    <cfRule type="cellIs" dxfId="2091" priority="94" operator="greaterThan">
      <formula>$O17</formula>
    </cfRule>
  </conditionalFormatting>
  <conditionalFormatting sqref="G19 I19 K19 M19">
    <cfRule type="cellIs" dxfId="2090" priority="34" operator="between">
      <formula>$O19*0.9</formula>
      <formula>$O19</formula>
    </cfRule>
    <cfRule type="cellIs" dxfId="2089" priority="35" operator="lessThan">
      <formula>$O19*0.9</formula>
    </cfRule>
    <cfRule type="cellIs" dxfId="2088" priority="36" operator="greaterThan">
      <formula>$O19</formula>
    </cfRule>
  </conditionalFormatting>
  <conditionalFormatting sqref="G20 I20 K20 M20">
    <cfRule type="cellIs" dxfId="2087" priority="31" operator="between">
      <formula>$O20*0.9</formula>
      <formula>$O20</formula>
    </cfRule>
    <cfRule type="cellIs" dxfId="2086" priority="32" operator="lessThan">
      <formula>$O20*0.9</formula>
    </cfRule>
    <cfRule type="cellIs" dxfId="2085" priority="33" operator="greaterThan">
      <formula>$O20</formula>
    </cfRule>
  </conditionalFormatting>
  <conditionalFormatting sqref="G23 I23 K23 M23">
    <cfRule type="cellIs" dxfId="2084" priority="89" operator="between">
      <formula>$O23*0.9</formula>
      <formula>$O23</formula>
    </cfRule>
    <cfRule type="cellIs" dxfId="2083" priority="90" operator="lessThan">
      <formula>$O23*0.9</formula>
    </cfRule>
    <cfRule type="cellIs" dxfId="2082" priority="91" operator="greaterThan">
      <formula>$O23</formula>
    </cfRule>
  </conditionalFormatting>
  <conditionalFormatting sqref="G24 I24 K24 M24">
    <cfRule type="cellIs" dxfId="2081" priority="86" operator="between">
      <formula>$O24*0.9</formula>
      <formula>$O24</formula>
    </cfRule>
    <cfRule type="cellIs" dxfId="2080" priority="87" operator="lessThan">
      <formula>$O24*0.9</formula>
    </cfRule>
    <cfRule type="cellIs" dxfId="2079" priority="88" operator="greaterThan">
      <formula>$O24</formula>
    </cfRule>
  </conditionalFormatting>
  <conditionalFormatting sqref="G25 I25 K25 M25">
    <cfRule type="cellIs" dxfId="2078" priority="28" operator="between">
      <formula>$O25*0.9</formula>
      <formula>$O25</formula>
    </cfRule>
    <cfRule type="cellIs" dxfId="2077" priority="29" operator="lessThan">
      <formula>$O25*0.9</formula>
    </cfRule>
    <cfRule type="cellIs" dxfId="2076" priority="30" operator="greaterThan">
      <formula>$O25</formula>
    </cfRule>
  </conditionalFormatting>
  <conditionalFormatting sqref="D8">
    <cfRule type="cellIs" dxfId="2075" priority="25" operator="between">
      <formula>$F8*0.9</formula>
      <formula>$F8</formula>
    </cfRule>
    <cfRule type="cellIs" dxfId="2074" priority="26" operator="lessThan">
      <formula>$F8*0.9</formula>
    </cfRule>
    <cfRule type="cellIs" dxfId="2073" priority="27" operator="greaterThan">
      <formula>$F8</formula>
    </cfRule>
  </conditionalFormatting>
  <conditionalFormatting sqref="D14">
    <cfRule type="cellIs" dxfId="2072" priority="22" operator="between">
      <formula>$F14*0.9</formula>
      <formula>$F14</formula>
    </cfRule>
    <cfRule type="cellIs" dxfId="2071" priority="23" operator="lessThan">
      <formula>$F14*0.9</formula>
    </cfRule>
    <cfRule type="cellIs" dxfId="2070" priority="24" operator="greaterThan">
      <formula>$F14</formula>
    </cfRule>
  </conditionalFormatting>
  <conditionalFormatting sqref="D20">
    <cfRule type="cellIs" dxfId="2069" priority="19" operator="between">
      <formula>$F20*0.9</formula>
      <formula>$F20</formula>
    </cfRule>
    <cfRule type="cellIs" dxfId="2068" priority="20" operator="lessThan">
      <formula>$F20*0.9</formula>
    </cfRule>
    <cfRule type="cellIs" dxfId="2067" priority="21" operator="greaterThan">
      <formula>$F20</formula>
    </cfRule>
  </conditionalFormatting>
  <conditionalFormatting sqref="G15 I15 K15 M15">
    <cfRule type="cellIs" dxfId="2066" priority="16" operator="between">
      <formula>$O15*0.9</formula>
      <formula>$O15</formula>
    </cfRule>
    <cfRule type="cellIs" dxfId="2065" priority="17" operator="lessThan">
      <formula>$O15*0.9</formula>
    </cfRule>
    <cfRule type="cellIs" dxfId="2064" priority="18" operator="greaterThan">
      <formula>$O15</formula>
    </cfRule>
  </conditionalFormatting>
  <conditionalFormatting sqref="G21 I21 K21 M21">
    <cfRule type="cellIs" dxfId="2063" priority="10" operator="between">
      <formula>$O21*0.9</formula>
      <formula>$O21</formula>
    </cfRule>
    <cfRule type="cellIs" dxfId="2062" priority="11" operator="lessThan">
      <formula>$O21*0.9</formula>
    </cfRule>
    <cfRule type="cellIs" dxfId="2061" priority="12" operator="greaterThan">
      <formula>$O21</formula>
    </cfRule>
  </conditionalFormatting>
  <conditionalFormatting sqref="G8 I8 K8 M8">
    <cfRule type="cellIs" dxfId="2060" priority="4" operator="between">
      <formula>$O8*0.9</formula>
      <formula>$O8</formula>
    </cfRule>
    <cfRule type="cellIs" dxfId="2059" priority="5" operator="lessThan">
      <formula>$O8*0.9</formula>
    </cfRule>
    <cfRule type="cellIs" dxfId="2058" priority="6" operator="greaterThan">
      <formula>$O8</formula>
    </cfRule>
  </conditionalFormatting>
  <conditionalFormatting sqref="G9 I9 K9 M9">
    <cfRule type="cellIs" dxfId="2057" priority="1" operator="between">
      <formula>$O9*0.9</formula>
      <formula>$O9</formula>
    </cfRule>
    <cfRule type="cellIs" dxfId="2056" priority="2" operator="lessThan">
      <formula>$O9*0.9</formula>
    </cfRule>
    <cfRule type="cellIs" dxfId="2055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Statewide</vt:lpstr>
      <vt:lpstr>PY2020Q1</vt:lpstr>
      <vt:lpstr>PY2020Q2</vt:lpstr>
      <vt:lpstr>PY2020Q3</vt:lpstr>
      <vt:lpstr>PY2020Q4</vt:lpstr>
      <vt:lpstr>check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cp:lastPrinted>2019-08-09T19:44:40Z</cp:lastPrinted>
  <dcterms:created xsi:type="dcterms:W3CDTF">2018-02-12T18:20:54Z</dcterms:created>
  <dcterms:modified xsi:type="dcterms:W3CDTF">2021-08-09T16:04:35Z</dcterms:modified>
</cp:coreProperties>
</file>